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Questa_cartella_di_lavoro"/>
  <bookViews>
    <workbookView xWindow="0" yWindow="0" windowWidth="16575" windowHeight="5475" tabRatio="870"/>
  </bookViews>
  <sheets>
    <sheet name="Indice" sheetId="170" r:id="rId1"/>
    <sheet name="6.1" sheetId="225" r:id="rId2"/>
    <sheet name="6.2" sheetId="226" r:id="rId3"/>
    <sheet name="6.3 " sheetId="227" r:id="rId4"/>
    <sheet name=" 6.4" sheetId="228" r:id="rId5"/>
    <sheet name=" 6.4 segue" sheetId="229" r:id="rId6"/>
    <sheet name="6.5" sheetId="230" r:id="rId7"/>
    <sheet name="6.5 segue" sheetId="231" r:id="rId8"/>
    <sheet name="6.6 " sheetId="205" r:id="rId9"/>
    <sheet name="6.7" sheetId="212" r:id="rId10"/>
    <sheet name="6.8" sheetId="213" r:id="rId11"/>
    <sheet name=" 6.9" sheetId="202" r:id="rId12"/>
    <sheet name="6.10" sheetId="218" r:id="rId13"/>
    <sheet name="6.11" sheetId="214" r:id="rId14"/>
    <sheet name="6.11 segue" sheetId="235" r:id="rId15"/>
    <sheet name="6.12" sheetId="206" r:id="rId16"/>
    <sheet name="6.13" sheetId="207" r:id="rId17"/>
    <sheet name="6.13 segue" sheetId="211" r:id="rId18"/>
    <sheet name="6.14" sheetId="208" r:id="rId19"/>
    <sheet name="6.15" sheetId="209" r:id="rId20"/>
    <sheet name="6.16" sheetId="210" r:id="rId21"/>
    <sheet name="6.17" sheetId="215" r:id="rId22"/>
    <sheet name=" 6.18" sheetId="216" r:id="rId23"/>
    <sheet name="6.19" sheetId="217" r:id="rId24"/>
    <sheet name="6.20" sheetId="219" r:id="rId25"/>
    <sheet name="6.21" sheetId="220" r:id="rId26"/>
    <sheet name="6.22" sheetId="221" r:id="rId27"/>
    <sheet name="6.23" sheetId="222" r:id="rId28"/>
    <sheet name="6.24" sheetId="234" r:id="rId29"/>
    <sheet name="6.25" sheetId="232" r:id="rId30"/>
  </sheets>
  <externalReferences>
    <externalReference r:id="rId31"/>
    <externalReference r:id="rId32"/>
    <externalReference r:id="rId33"/>
    <externalReference r:id="rId34"/>
    <externalReference r:id="rId35"/>
    <externalReference r:id="rId36"/>
  </externalReferences>
  <definedNames>
    <definedName name="_1__123Graph_AGRAFICO_1" localSheetId="4" hidden="1">'[1]Tabella 4'!$C$10:$C$26</definedName>
    <definedName name="_1__123Graph_AGRAFICO_1" localSheetId="5" hidden="1">'[1]Tabella 4'!$C$10:$C$26</definedName>
    <definedName name="_1__123Graph_AGRAFICO_1" localSheetId="1" hidden="1">'[1]Tabella 4'!$C$10:$C$26</definedName>
    <definedName name="_1__123Graph_AGRAFICO_1" localSheetId="15" hidden="1">'[2]Tabella 4'!$C$10:$C$26</definedName>
    <definedName name="_1__123Graph_AGRAFICO_1" localSheetId="16" hidden="1">'[2]Tabella 4'!$C$10:$C$26</definedName>
    <definedName name="_1__123Graph_AGRAFICO_1" localSheetId="18" hidden="1">'[2]Tabella 4'!$C$10:$C$26</definedName>
    <definedName name="_1__123Graph_AGRAFICO_1" localSheetId="2" hidden="1">'[1]Tabella 4'!$C$10:$C$26</definedName>
    <definedName name="_1__123Graph_AGRAFICO_1" localSheetId="3" hidden="1">'[1]Tabella 4'!$C$10:$C$26</definedName>
    <definedName name="_1__123Graph_AGRAFICO_1" localSheetId="6" hidden="1">'[1]Tabella 4'!$C$10:$C$26</definedName>
    <definedName name="_1__123Graph_AGRAFICO_1" localSheetId="7" hidden="1">'[1]Tabella 4'!$C$10:$C$26</definedName>
    <definedName name="_1__123Graph_AGRAFICO_1" hidden="1">'[3]Tabella 4'!$C$10:$C$26</definedName>
    <definedName name="_2__123Graph_AGRAFICO_2" localSheetId="4" hidden="1">'[1]Tabella 4'!$O$14:$O$26</definedName>
    <definedName name="_2__123Graph_AGRAFICO_2" localSheetId="5" hidden="1">'[1]Tabella 4'!$O$14:$O$26</definedName>
    <definedName name="_2__123Graph_AGRAFICO_2" localSheetId="1" hidden="1">'[1]Tabella 4'!$O$14:$O$26</definedName>
    <definedName name="_2__123Graph_AGRAFICO_2" localSheetId="15" hidden="1">'[2]Tabella 4'!$O$14:$O$26</definedName>
    <definedName name="_2__123Graph_AGRAFICO_2" localSheetId="16" hidden="1">'[2]Tabella 4'!$O$14:$O$26</definedName>
    <definedName name="_2__123Graph_AGRAFICO_2" localSheetId="18" hidden="1">'[2]Tabella 4'!$O$14:$O$26</definedName>
    <definedName name="_2__123Graph_AGRAFICO_2" localSheetId="2" hidden="1">'[1]Tabella 4'!$O$14:$O$26</definedName>
    <definedName name="_2__123Graph_AGRAFICO_2" localSheetId="3" hidden="1">'[1]Tabella 4'!$O$14:$O$26</definedName>
    <definedName name="_2__123Graph_AGRAFICO_2" localSheetId="6" hidden="1">'[1]Tabella 4'!$O$14:$O$26</definedName>
    <definedName name="_2__123Graph_AGRAFICO_2" localSheetId="7" hidden="1">'[1]Tabella 4'!$O$14:$O$26</definedName>
    <definedName name="_2__123Graph_AGRAFICO_2" hidden="1">'[3]Tabella 4'!$O$14:$O$26</definedName>
    <definedName name="_3__123Graph_AGRAFICO_3" localSheetId="4" hidden="1">'[1]Tabella 4'!$K$14:$K$26</definedName>
    <definedName name="_3__123Graph_AGRAFICO_3" localSheetId="5" hidden="1">'[1]Tabella 4'!$K$14:$K$26</definedName>
    <definedName name="_3__123Graph_AGRAFICO_3" localSheetId="1" hidden="1">'[1]Tabella 4'!$K$14:$K$26</definedName>
    <definedName name="_3__123Graph_AGRAFICO_3" localSheetId="15" hidden="1">'[2]Tabella 4'!$K$14:$K$26</definedName>
    <definedName name="_3__123Graph_AGRAFICO_3" localSheetId="16" hidden="1">'[2]Tabella 4'!$K$14:$K$26</definedName>
    <definedName name="_3__123Graph_AGRAFICO_3" localSheetId="18" hidden="1">'[2]Tabella 4'!$K$14:$K$26</definedName>
    <definedName name="_3__123Graph_AGRAFICO_3" localSheetId="2" hidden="1">'[1]Tabella 4'!$K$14:$K$26</definedName>
    <definedName name="_3__123Graph_AGRAFICO_3" localSheetId="3" hidden="1">'[1]Tabella 4'!$K$14:$K$26</definedName>
    <definedName name="_3__123Graph_AGRAFICO_3" localSheetId="6" hidden="1">'[1]Tabella 4'!$K$14:$K$26</definedName>
    <definedName name="_3__123Graph_AGRAFICO_3" localSheetId="7" hidden="1">'[1]Tabella 4'!$K$14:$K$26</definedName>
    <definedName name="_3__123Graph_AGRAFICO_3" hidden="1">'[3]Tabella 4'!$K$14:$K$26</definedName>
    <definedName name="_4__123Graph_BGRAFICO_1" localSheetId="4" hidden="1">'[1]Tabella 4'!$F$10:$F$26</definedName>
    <definedName name="_4__123Graph_BGRAFICO_1" localSheetId="5" hidden="1">'[1]Tabella 4'!$F$10:$F$26</definedName>
    <definedName name="_4__123Graph_BGRAFICO_1" localSheetId="1" hidden="1">'[1]Tabella 4'!$F$10:$F$26</definedName>
    <definedName name="_4__123Graph_BGRAFICO_1" localSheetId="15" hidden="1">'[2]Tabella 4'!$F$10:$F$26</definedName>
    <definedName name="_4__123Graph_BGRAFICO_1" localSheetId="16" hidden="1">'[2]Tabella 4'!$F$10:$F$26</definedName>
    <definedName name="_4__123Graph_BGRAFICO_1" localSheetId="18" hidden="1">'[2]Tabella 4'!$F$10:$F$26</definedName>
    <definedName name="_4__123Graph_BGRAFICO_1" localSheetId="2" hidden="1">'[1]Tabella 4'!$F$10:$F$26</definedName>
    <definedName name="_4__123Graph_BGRAFICO_1" localSheetId="3" hidden="1">'[1]Tabella 4'!$F$10:$F$26</definedName>
    <definedName name="_4__123Graph_BGRAFICO_1" localSheetId="6" hidden="1">'[1]Tabella 4'!$F$10:$F$26</definedName>
    <definedName name="_4__123Graph_BGRAFICO_1" localSheetId="7" hidden="1">'[1]Tabella 4'!$F$10:$F$26</definedName>
    <definedName name="_4__123Graph_BGRAFICO_1" hidden="1">'[3]Tabella 4'!$F$10:$F$26</definedName>
    <definedName name="_5__123Graph_BGRAFICO_2" localSheetId="4" hidden="1">'[1]Tabella 4'!$P$14:$P$26</definedName>
    <definedName name="_5__123Graph_BGRAFICO_2" localSheetId="5" hidden="1">'[1]Tabella 4'!$P$14:$P$26</definedName>
    <definedName name="_5__123Graph_BGRAFICO_2" localSheetId="1" hidden="1">'[1]Tabella 4'!$P$14:$P$26</definedName>
    <definedName name="_5__123Graph_BGRAFICO_2" localSheetId="15" hidden="1">'[2]Tabella 4'!$P$14:$P$26</definedName>
    <definedName name="_5__123Graph_BGRAFICO_2" localSheetId="16" hidden="1">'[2]Tabella 4'!$P$14:$P$26</definedName>
    <definedName name="_5__123Graph_BGRAFICO_2" localSheetId="18" hidden="1">'[2]Tabella 4'!$P$14:$P$26</definedName>
    <definedName name="_5__123Graph_BGRAFICO_2" localSheetId="2" hidden="1">'[1]Tabella 4'!$P$14:$P$26</definedName>
    <definedName name="_5__123Graph_BGRAFICO_2" localSheetId="3" hidden="1">'[1]Tabella 4'!$P$14:$P$26</definedName>
    <definedName name="_5__123Graph_BGRAFICO_2" localSheetId="6" hidden="1">'[1]Tabella 4'!$P$14:$P$26</definedName>
    <definedName name="_5__123Graph_BGRAFICO_2" localSheetId="7" hidden="1">'[1]Tabella 4'!$P$14:$P$26</definedName>
    <definedName name="_5__123Graph_BGRAFICO_2" hidden="1">'[3]Tabella 4'!$P$14:$P$26</definedName>
    <definedName name="_6__123Graph_BGRAFICO_3" localSheetId="4" hidden="1">'[1]Tabella 4'!$N$14:$N$26</definedName>
    <definedName name="_6__123Graph_BGRAFICO_3" localSheetId="5" hidden="1">'[1]Tabella 4'!$N$14:$N$26</definedName>
    <definedName name="_6__123Graph_BGRAFICO_3" localSheetId="1" hidden="1">'[1]Tabella 4'!$N$14:$N$26</definedName>
    <definedName name="_6__123Graph_BGRAFICO_3" localSheetId="15" hidden="1">'[2]Tabella 4'!$N$14:$N$26</definedName>
    <definedName name="_6__123Graph_BGRAFICO_3" localSheetId="16" hidden="1">'[2]Tabella 4'!$N$14:$N$26</definedName>
    <definedName name="_6__123Graph_BGRAFICO_3" localSheetId="18" hidden="1">'[2]Tabella 4'!$N$14:$N$26</definedName>
    <definedName name="_6__123Graph_BGRAFICO_3" localSheetId="2" hidden="1">'[1]Tabella 4'!$N$14:$N$26</definedName>
    <definedName name="_6__123Graph_BGRAFICO_3" localSheetId="3" hidden="1">'[1]Tabella 4'!$N$14:$N$26</definedName>
    <definedName name="_6__123Graph_BGRAFICO_3" localSheetId="6" hidden="1">'[1]Tabella 4'!$N$14:$N$26</definedName>
    <definedName name="_6__123Graph_BGRAFICO_3" localSheetId="7" hidden="1">'[1]Tabella 4'!$N$14:$N$26</definedName>
    <definedName name="_6__123Graph_BGRAFICO_3" hidden="1">'[3]Tabella 4'!$N$14:$N$26</definedName>
    <definedName name="_7__123Graph_XGRAFICO_1" localSheetId="4" hidden="1">'[1]Tabella 4'!$A$10:$A$26</definedName>
    <definedName name="_7__123Graph_XGRAFICO_1" localSheetId="5" hidden="1">'[1]Tabella 4'!$A$10:$A$26</definedName>
    <definedName name="_7__123Graph_XGRAFICO_1" localSheetId="1" hidden="1">'[1]Tabella 4'!$A$10:$A$26</definedName>
    <definedName name="_7__123Graph_XGRAFICO_1" localSheetId="15" hidden="1">'[2]Tabella 4'!$A$10:$A$26</definedName>
    <definedName name="_7__123Graph_XGRAFICO_1" localSheetId="16" hidden="1">'[2]Tabella 4'!$A$10:$A$26</definedName>
    <definedName name="_7__123Graph_XGRAFICO_1" localSheetId="18" hidden="1">'[2]Tabella 4'!$A$10:$A$26</definedName>
    <definedName name="_7__123Graph_XGRAFICO_1" localSheetId="2" hidden="1">'[1]Tabella 4'!$A$10:$A$26</definedName>
    <definedName name="_7__123Graph_XGRAFICO_1" localSheetId="3" hidden="1">'[1]Tabella 4'!$A$10:$A$26</definedName>
    <definedName name="_7__123Graph_XGRAFICO_1" localSheetId="6" hidden="1">'[1]Tabella 4'!$A$10:$A$26</definedName>
    <definedName name="_7__123Graph_XGRAFICO_1" localSheetId="7" hidden="1">'[1]Tabella 4'!$A$10:$A$26</definedName>
    <definedName name="_7__123Graph_XGRAFICO_1" hidden="1">'[3]Tabella 4'!$A$10:$A$26</definedName>
    <definedName name="_8__123Graph_XGRAFICO_2" localSheetId="4" hidden="1">'[1]Tabella 4'!$A$14:$A$26</definedName>
    <definedName name="_8__123Graph_XGRAFICO_2" localSheetId="5" hidden="1">'[1]Tabella 4'!$A$14:$A$26</definedName>
    <definedName name="_8__123Graph_XGRAFICO_2" localSheetId="1" hidden="1">'[1]Tabella 4'!$A$14:$A$26</definedName>
    <definedName name="_8__123Graph_XGRAFICO_2" localSheetId="15" hidden="1">'[2]Tabella 4'!$A$14:$A$26</definedName>
    <definedName name="_8__123Graph_XGRAFICO_2" localSheetId="16" hidden="1">'[2]Tabella 4'!$A$14:$A$26</definedName>
    <definedName name="_8__123Graph_XGRAFICO_2" localSheetId="18" hidden="1">'[2]Tabella 4'!$A$14:$A$26</definedName>
    <definedName name="_8__123Graph_XGRAFICO_2" localSheetId="2" hidden="1">'[1]Tabella 4'!$A$14:$A$26</definedName>
    <definedName name="_8__123Graph_XGRAFICO_2" localSheetId="3" hidden="1">'[1]Tabella 4'!$A$14:$A$26</definedName>
    <definedName name="_8__123Graph_XGRAFICO_2" localSheetId="6" hidden="1">'[1]Tabella 4'!$A$14:$A$26</definedName>
    <definedName name="_8__123Graph_XGRAFICO_2" localSheetId="7" hidden="1">'[1]Tabella 4'!$A$14:$A$26</definedName>
    <definedName name="_8__123Graph_XGRAFICO_2" hidden="1">'[3]Tabella 4'!$A$14:$A$26</definedName>
    <definedName name="_9__123Graph_XGRAFICO_3" localSheetId="4" hidden="1">'[1]Tabella 4'!$A$14:$A$26</definedName>
    <definedName name="_9__123Graph_XGRAFICO_3" localSheetId="5" hidden="1">'[1]Tabella 4'!$A$14:$A$26</definedName>
    <definedName name="_9__123Graph_XGRAFICO_3" localSheetId="1" hidden="1">'[1]Tabella 4'!$A$14:$A$26</definedName>
    <definedName name="_9__123Graph_XGRAFICO_3" localSheetId="15" hidden="1">'[2]Tabella 4'!$A$14:$A$26</definedName>
    <definedName name="_9__123Graph_XGRAFICO_3" localSheetId="16" hidden="1">'[2]Tabella 4'!$A$14:$A$26</definedName>
    <definedName name="_9__123Graph_XGRAFICO_3" localSheetId="18" hidden="1">'[2]Tabella 4'!$A$14:$A$26</definedName>
    <definedName name="_9__123Graph_XGRAFICO_3" localSheetId="2" hidden="1">'[1]Tabella 4'!$A$14:$A$26</definedName>
    <definedName name="_9__123Graph_XGRAFICO_3" localSheetId="3" hidden="1">'[1]Tabella 4'!$A$14:$A$26</definedName>
    <definedName name="_9__123Graph_XGRAFICO_3" localSheetId="6" hidden="1">'[1]Tabella 4'!$A$14:$A$26</definedName>
    <definedName name="_9__123Graph_XGRAFICO_3" localSheetId="7" hidden="1">'[1]Tabella 4'!$A$14:$A$26</definedName>
    <definedName name="_9__123Graph_XGRAFICO_3" hidden="1">'[3]Tabella 4'!$A$14:$A$26</definedName>
    <definedName name="_Parse_Out" localSheetId="22" hidden="1">#REF!</definedName>
    <definedName name="_Parse_Out" localSheetId="4" hidden="1">#REF!</definedName>
    <definedName name="_Parse_Out" localSheetId="5" hidden="1">#REF!</definedName>
    <definedName name="_Parse_Out" localSheetId="11" hidden="1">#REF!</definedName>
    <definedName name="_Parse_Out" localSheetId="1" hidden="1">#REF!</definedName>
    <definedName name="_Parse_Out" localSheetId="13" hidden="1">#REF!</definedName>
    <definedName name="_Parse_Out" localSheetId="14" hidden="1">#REF!</definedName>
    <definedName name="_Parse_Out" localSheetId="15" hidden="1">#REF!</definedName>
    <definedName name="_Parse_Out" localSheetId="16" hidden="1">#REF!</definedName>
    <definedName name="_Parse_Out" localSheetId="18" hidden="1">#REF!</definedName>
    <definedName name="_Parse_Out" localSheetId="19" hidden="1">#REF!</definedName>
    <definedName name="_Parse_Out" localSheetId="20" hidden="1">#REF!</definedName>
    <definedName name="_Parse_Out" localSheetId="21" hidden="1">#REF!</definedName>
    <definedName name="_Parse_Out" localSheetId="23" hidden="1">#REF!</definedName>
    <definedName name="_Parse_Out" localSheetId="2" hidden="1">#REF!</definedName>
    <definedName name="_Parse_Out" localSheetId="24" hidden="1">#REF!</definedName>
    <definedName name="_Parse_Out" localSheetId="3" hidden="1">#REF!</definedName>
    <definedName name="_Parse_Out" localSheetId="6" hidden="1">#REF!</definedName>
    <definedName name="_Parse_Out" localSheetId="7" hidden="1">#REF!</definedName>
    <definedName name="_Parse_Out" localSheetId="8" hidden="1">#REF!</definedName>
    <definedName name="_Parse_Out" hidden="1">#REF!</definedName>
    <definedName name="a" localSheetId="4">#REF!</definedName>
    <definedName name="a" localSheetId="5">#REF!</definedName>
    <definedName name="a" localSheetId="11">#REF!</definedName>
    <definedName name="a" localSheetId="1">#REF!</definedName>
    <definedName name="a" localSheetId="14">#REF!</definedName>
    <definedName name="a" localSheetId="15">#REF!</definedName>
    <definedName name="a" localSheetId="16">#REF!</definedName>
    <definedName name="a" localSheetId="18">#REF!</definedName>
    <definedName name="a" localSheetId="20">#REF!</definedName>
    <definedName name="a" localSheetId="2">#REF!</definedName>
    <definedName name="a" localSheetId="3">#REF!</definedName>
    <definedName name="a" localSheetId="6">#REF!</definedName>
    <definedName name="a" localSheetId="7">#REF!</definedName>
    <definedName name="a" localSheetId="8">#REF!</definedName>
    <definedName name="a">#REF!</definedName>
    <definedName name="AA" localSheetId="4">#REF!</definedName>
    <definedName name="AA" localSheetId="5">#REF!</definedName>
    <definedName name="AA" localSheetId="11">#REF!</definedName>
    <definedName name="AA" localSheetId="1">#REF!</definedName>
    <definedName name="AA" localSheetId="14">#REF!</definedName>
    <definedName name="AA" localSheetId="15">#REF!</definedName>
    <definedName name="AA" localSheetId="16">#REF!</definedName>
    <definedName name="AA" localSheetId="18">#REF!</definedName>
    <definedName name="AA" localSheetId="20">#REF!</definedName>
    <definedName name="AA" localSheetId="2">#REF!</definedName>
    <definedName name="AA" localSheetId="3">#REF!</definedName>
    <definedName name="AA" localSheetId="6">#REF!</definedName>
    <definedName name="AA" localSheetId="7">#REF!</definedName>
    <definedName name="AA" localSheetId="8">#REF!</definedName>
    <definedName name="AA">#REF!</definedName>
    <definedName name="aaz" localSheetId="4">#REF!</definedName>
    <definedName name="aaz" localSheetId="5">#REF!</definedName>
    <definedName name="aaz" localSheetId="11">#REF!</definedName>
    <definedName name="aaz" localSheetId="1">#REF!</definedName>
    <definedName name="aaz" localSheetId="14">#REF!</definedName>
    <definedName name="aaz" localSheetId="15">#REF!</definedName>
    <definedName name="aaz" localSheetId="16">#REF!</definedName>
    <definedName name="aaz" localSheetId="18">#REF!</definedName>
    <definedName name="aaz" localSheetId="20">#REF!</definedName>
    <definedName name="aaz" localSheetId="2">#REF!</definedName>
    <definedName name="aaz" localSheetId="3">#REF!</definedName>
    <definedName name="aaz" localSheetId="6">#REF!</definedName>
    <definedName name="aaz" localSheetId="7">#REF!</definedName>
    <definedName name="aaz" localSheetId="8">#REF!</definedName>
    <definedName name="aaz">#REF!</definedName>
    <definedName name="adc" localSheetId="4">#REF!</definedName>
    <definedName name="adc" localSheetId="5">#REF!</definedName>
    <definedName name="adc" localSheetId="11">#REF!</definedName>
    <definedName name="adc" localSheetId="1">#REF!</definedName>
    <definedName name="adc" localSheetId="14">#REF!</definedName>
    <definedName name="adc" localSheetId="15">#REF!</definedName>
    <definedName name="adc" localSheetId="16">#REF!</definedName>
    <definedName name="adc" localSheetId="18">#REF!</definedName>
    <definedName name="adc" localSheetId="20">#REF!</definedName>
    <definedName name="adc" localSheetId="2">#REF!</definedName>
    <definedName name="adc" localSheetId="3">#REF!</definedName>
    <definedName name="adc" localSheetId="6">#REF!</definedName>
    <definedName name="adc" localSheetId="7">#REF!</definedName>
    <definedName name="adc" localSheetId="8">#REF!</definedName>
    <definedName name="adc">#REF!</definedName>
    <definedName name="afaf" localSheetId="4">#REF!</definedName>
    <definedName name="afaf" localSheetId="5">#REF!</definedName>
    <definedName name="afaf" localSheetId="11">#REF!</definedName>
    <definedName name="afaf" localSheetId="1">#REF!</definedName>
    <definedName name="afaf" localSheetId="14">#REF!</definedName>
    <definedName name="afaf" localSheetId="15">#REF!</definedName>
    <definedName name="afaf" localSheetId="16">#REF!</definedName>
    <definedName name="afaf" localSheetId="18">#REF!</definedName>
    <definedName name="afaf" localSheetId="20">#REF!</definedName>
    <definedName name="afaf" localSheetId="2">#REF!</definedName>
    <definedName name="afaf" localSheetId="3">#REF!</definedName>
    <definedName name="afaf" localSheetId="6">#REF!</definedName>
    <definedName name="afaf" localSheetId="7">#REF!</definedName>
    <definedName name="afaf" localSheetId="8">#REF!</definedName>
    <definedName name="afaf">#REF!</definedName>
    <definedName name="alfa_altobasso" localSheetId="4">#REF!</definedName>
    <definedName name="alfa_altobasso" localSheetId="5">#REF!</definedName>
    <definedName name="alfa_altobasso" localSheetId="11">#REF!</definedName>
    <definedName name="alfa_altobasso" localSheetId="1">#REF!</definedName>
    <definedName name="alfa_altobasso" localSheetId="14">#REF!</definedName>
    <definedName name="alfa_altobasso" localSheetId="15">#REF!</definedName>
    <definedName name="alfa_altobasso" localSheetId="16">#REF!</definedName>
    <definedName name="alfa_altobasso" localSheetId="18">#REF!</definedName>
    <definedName name="alfa_altobasso" localSheetId="20">#REF!</definedName>
    <definedName name="alfa_altobasso" localSheetId="2">#REF!</definedName>
    <definedName name="alfa_altobasso" localSheetId="3">#REF!</definedName>
    <definedName name="alfa_altobasso" localSheetId="6">#REF!</definedName>
    <definedName name="alfa_altobasso" localSheetId="7">#REF!</definedName>
    <definedName name="alfa_altobasso" localSheetId="8">#REF!</definedName>
    <definedName name="alfa_altobasso">#REF!</definedName>
    <definedName name="_xlnm.Print_Area" localSheetId="22">'[4]posizioni giuridiche host'!$A$1:$F$17</definedName>
    <definedName name="_xlnm.Print_Area" localSheetId="4">'[5]posizioni giuridiche host'!$A$1:$F$17</definedName>
    <definedName name="_xlnm.Print_Area" localSheetId="5">'[5]posizioni giuridiche host'!$A$1:$F$17</definedName>
    <definedName name="_xlnm.Print_Area" localSheetId="1">'[5]posizioni giuridiche host'!$A$1:$F$17</definedName>
    <definedName name="_xlnm.Print_Area" localSheetId="13">'[4]posizioni giuridiche host'!$A$1:$F$17</definedName>
    <definedName name="_xlnm.Print_Area" localSheetId="14">'[4]posizioni giuridiche host'!$A$1:$F$17</definedName>
    <definedName name="_xlnm.Print_Area" localSheetId="15">'[4]posizioni giuridiche host'!$A$1:$F$17</definedName>
    <definedName name="_xlnm.Print_Area" localSheetId="16">'[4]posizioni giuridiche host'!$A$1:$F$17</definedName>
    <definedName name="_xlnm.Print_Area" localSheetId="18">'[4]posizioni giuridiche host'!$A$1:$F$17</definedName>
    <definedName name="_xlnm.Print_Area" localSheetId="21">'[4]posizioni giuridiche host'!$A$1:$F$17</definedName>
    <definedName name="_xlnm.Print_Area" localSheetId="23">'[4]posizioni giuridiche host'!$A$1:$F$17</definedName>
    <definedName name="_xlnm.Print_Area" localSheetId="2">'6.2'!$A$4:$J$83</definedName>
    <definedName name="_xlnm.Print_Area" localSheetId="24">'[4]posizioni giuridiche host'!$A$1:$F$17</definedName>
    <definedName name="_xlnm.Print_Area" localSheetId="25">'[4]posizioni giuridiche host'!$A$1:$F$17</definedName>
    <definedName name="_xlnm.Print_Area" localSheetId="26">'[4]posizioni giuridiche host'!$A$1:$F$17</definedName>
    <definedName name="_xlnm.Print_Area" localSheetId="27">'[4]posizioni giuridiche host'!$A$1:$F$17</definedName>
    <definedName name="_xlnm.Print_Area" localSheetId="3">'[5]posizioni giuridiche host'!$A$1:$F$17</definedName>
    <definedName name="_xlnm.Print_Area" localSheetId="6">'[5]posizioni giuridiche host'!$A$1:$F$17</definedName>
    <definedName name="_xlnm.Print_Area" localSheetId="7">'[5]posizioni giuridiche host'!$A$1:$F$17</definedName>
    <definedName name="_xlnm.Print_Area">'[6]posizioni giuridiche host'!$A$1:$F$17</definedName>
    <definedName name="az" localSheetId="22">#REF!</definedName>
    <definedName name="az" localSheetId="4">#REF!</definedName>
    <definedName name="az" localSheetId="5">#REF!</definedName>
    <definedName name="az" localSheetId="11">#REF!</definedName>
    <definedName name="az" localSheetId="1">#REF!</definedName>
    <definedName name="az" localSheetId="13">#REF!</definedName>
    <definedName name="az" localSheetId="14">#REF!</definedName>
    <definedName name="az" localSheetId="15">#REF!</definedName>
    <definedName name="az" localSheetId="16">#REF!</definedName>
    <definedName name="az" localSheetId="18">#REF!</definedName>
    <definedName name="az" localSheetId="19">#REF!</definedName>
    <definedName name="az" localSheetId="20">#REF!</definedName>
    <definedName name="az" localSheetId="21">#REF!</definedName>
    <definedName name="az" localSheetId="23">#REF!</definedName>
    <definedName name="az" localSheetId="2">#REF!</definedName>
    <definedName name="az" localSheetId="24">#REF!</definedName>
    <definedName name="az" localSheetId="25">#REF!</definedName>
    <definedName name="az" localSheetId="26">#REF!</definedName>
    <definedName name="az" localSheetId="27">#REF!</definedName>
    <definedName name="az" localSheetId="3">#REF!</definedName>
    <definedName name="az" localSheetId="6">#REF!</definedName>
    <definedName name="az" localSheetId="7">#REF!</definedName>
    <definedName name="az" localSheetId="8">#REF!</definedName>
    <definedName name="az">#REF!</definedName>
    <definedName name="bb" localSheetId="4">#REF!</definedName>
    <definedName name="bb" localSheetId="5">#REF!</definedName>
    <definedName name="bb" localSheetId="11">#REF!</definedName>
    <definedName name="bb" localSheetId="1">#REF!</definedName>
    <definedName name="bb" localSheetId="14">#REF!</definedName>
    <definedName name="bb" localSheetId="15">#REF!</definedName>
    <definedName name="bb" localSheetId="16">#REF!</definedName>
    <definedName name="bb" localSheetId="18">#REF!</definedName>
    <definedName name="bb" localSheetId="20">#REF!</definedName>
    <definedName name="bb" localSheetId="2">#REF!</definedName>
    <definedName name="bb" localSheetId="3">#REF!</definedName>
    <definedName name="bb" localSheetId="6">#REF!</definedName>
    <definedName name="bb" localSheetId="7">#REF!</definedName>
    <definedName name="bb" localSheetId="8">#REF!</definedName>
    <definedName name="bb">#REF!</definedName>
    <definedName name="bbz" localSheetId="4">#REF!</definedName>
    <definedName name="bbz" localSheetId="5">#REF!</definedName>
    <definedName name="bbz" localSheetId="11">#REF!</definedName>
    <definedName name="bbz" localSheetId="1">#REF!</definedName>
    <definedName name="bbz" localSheetId="14">#REF!</definedName>
    <definedName name="bbz" localSheetId="15">#REF!</definedName>
    <definedName name="bbz" localSheetId="16">#REF!</definedName>
    <definedName name="bbz" localSheetId="18">#REF!</definedName>
    <definedName name="bbz" localSheetId="20">#REF!</definedName>
    <definedName name="bbz" localSheetId="2">#REF!</definedName>
    <definedName name="bbz" localSheetId="3">#REF!</definedName>
    <definedName name="bbz" localSheetId="6">#REF!</definedName>
    <definedName name="bbz" localSheetId="7">#REF!</definedName>
    <definedName name="bbz" localSheetId="8">#REF!</definedName>
    <definedName name="bbz">#REF!</definedName>
    <definedName name="bgtff" localSheetId="4">#REF!</definedName>
    <definedName name="bgtff" localSheetId="5">#REF!</definedName>
    <definedName name="bgtff" localSheetId="11">#REF!</definedName>
    <definedName name="bgtff" localSheetId="1">#REF!</definedName>
    <definedName name="bgtff" localSheetId="14">#REF!</definedName>
    <definedName name="bgtff" localSheetId="15">#REF!</definedName>
    <definedName name="bgtff" localSheetId="16">#REF!</definedName>
    <definedName name="bgtff" localSheetId="18">#REF!</definedName>
    <definedName name="bgtff" localSheetId="20">#REF!</definedName>
    <definedName name="bgtff" localSheetId="2">#REF!</definedName>
    <definedName name="bgtff" localSheetId="3">#REF!</definedName>
    <definedName name="bgtff" localSheetId="6">#REF!</definedName>
    <definedName name="bgtff" localSheetId="7">#REF!</definedName>
    <definedName name="bgtff" localSheetId="8">#REF!</definedName>
    <definedName name="bgtff">#REF!</definedName>
    <definedName name="bhgttyu" localSheetId="4">#REF!</definedName>
    <definedName name="bhgttyu" localSheetId="5">#REF!</definedName>
    <definedName name="bhgttyu" localSheetId="11">#REF!</definedName>
    <definedName name="bhgttyu" localSheetId="1">#REF!</definedName>
    <definedName name="bhgttyu" localSheetId="14">#REF!</definedName>
    <definedName name="bhgttyu" localSheetId="15">#REF!</definedName>
    <definedName name="bhgttyu" localSheetId="16">#REF!</definedName>
    <definedName name="bhgttyu" localSheetId="18">#REF!</definedName>
    <definedName name="bhgttyu" localSheetId="20">#REF!</definedName>
    <definedName name="bhgttyu" localSheetId="2">#REF!</definedName>
    <definedName name="bhgttyu" localSheetId="3">#REF!</definedName>
    <definedName name="bhgttyu" localSheetId="6">#REF!</definedName>
    <definedName name="bhgttyu" localSheetId="7">#REF!</definedName>
    <definedName name="bhgttyu" localSheetId="8">#REF!</definedName>
    <definedName name="bhgttyu">#REF!</definedName>
    <definedName name="bmmb" localSheetId="4">#REF!</definedName>
    <definedName name="bmmb" localSheetId="5">#REF!</definedName>
    <definedName name="bmmb" localSheetId="11">#REF!</definedName>
    <definedName name="bmmb" localSheetId="1">#REF!</definedName>
    <definedName name="bmmb" localSheetId="14">#REF!</definedName>
    <definedName name="bmmb" localSheetId="15">#REF!</definedName>
    <definedName name="bmmb" localSheetId="16">#REF!</definedName>
    <definedName name="bmmb" localSheetId="18">#REF!</definedName>
    <definedName name="bmmb" localSheetId="20">#REF!</definedName>
    <definedName name="bmmb" localSheetId="2">#REF!</definedName>
    <definedName name="bmmb" localSheetId="3">#REF!</definedName>
    <definedName name="bmmb" localSheetId="6">#REF!</definedName>
    <definedName name="bmmb" localSheetId="7">#REF!</definedName>
    <definedName name="bmmb" localSheetId="8">#REF!</definedName>
    <definedName name="bmmb">#REF!</definedName>
    <definedName name="cc" localSheetId="4">#REF!</definedName>
    <definedName name="cc" localSheetId="5">#REF!</definedName>
    <definedName name="cc" localSheetId="11">#REF!</definedName>
    <definedName name="cc" localSheetId="1">#REF!</definedName>
    <definedName name="cc" localSheetId="14">#REF!</definedName>
    <definedName name="cc" localSheetId="15">#REF!</definedName>
    <definedName name="cc" localSheetId="16">#REF!</definedName>
    <definedName name="cc" localSheetId="18">#REF!</definedName>
    <definedName name="cc" localSheetId="20">#REF!</definedName>
    <definedName name="cc" localSheetId="2">#REF!</definedName>
    <definedName name="cc" localSheetId="3">#REF!</definedName>
    <definedName name="cc" localSheetId="6">#REF!</definedName>
    <definedName name="cc" localSheetId="7">#REF!</definedName>
    <definedName name="cc" localSheetId="8">#REF!</definedName>
    <definedName name="cc">#REF!</definedName>
    <definedName name="Centrodi_costa" localSheetId="4">#REF!</definedName>
    <definedName name="Centrodi_costa" localSheetId="5">#REF!</definedName>
    <definedName name="Centrodi_costa" localSheetId="11">#REF!</definedName>
    <definedName name="Centrodi_costa" localSheetId="1">#REF!</definedName>
    <definedName name="Centrodi_costa" localSheetId="14">#REF!</definedName>
    <definedName name="Centrodi_costa" localSheetId="15">#REF!</definedName>
    <definedName name="Centrodi_costa" localSheetId="16">#REF!</definedName>
    <definedName name="Centrodi_costa" localSheetId="18">#REF!</definedName>
    <definedName name="Centrodi_costa" localSheetId="2">#REF!</definedName>
    <definedName name="Centrodi_costa" localSheetId="3">#REF!</definedName>
    <definedName name="Centrodi_costa" localSheetId="6">#REF!</definedName>
    <definedName name="Centrodi_costa" localSheetId="7">#REF!</definedName>
    <definedName name="Centrodi_costa" localSheetId="8">#REF!</definedName>
    <definedName name="Centrodi_costa">#REF!</definedName>
    <definedName name="cf" localSheetId="4">#REF!</definedName>
    <definedName name="cf" localSheetId="5">#REF!</definedName>
    <definedName name="cf" localSheetId="11">#REF!</definedName>
    <definedName name="cf" localSheetId="1">#REF!</definedName>
    <definedName name="cf" localSheetId="14">#REF!</definedName>
    <definedName name="cf" localSheetId="15">#REF!</definedName>
    <definedName name="cf" localSheetId="16">#REF!</definedName>
    <definedName name="cf" localSheetId="18">#REF!</definedName>
    <definedName name="cf" localSheetId="20">#REF!</definedName>
    <definedName name="cf" localSheetId="2">#REF!</definedName>
    <definedName name="cf" localSheetId="3">#REF!</definedName>
    <definedName name="cf" localSheetId="6">#REF!</definedName>
    <definedName name="cf" localSheetId="7">#REF!</definedName>
    <definedName name="cf" localSheetId="8">#REF!</definedName>
    <definedName name="cf">#REF!</definedName>
    <definedName name="cftg" localSheetId="4">#REF!</definedName>
    <definedName name="cftg" localSheetId="5">#REF!</definedName>
    <definedName name="cftg" localSheetId="11">#REF!</definedName>
    <definedName name="cftg" localSheetId="1">#REF!</definedName>
    <definedName name="cftg" localSheetId="14">#REF!</definedName>
    <definedName name="cftg" localSheetId="15">#REF!</definedName>
    <definedName name="cftg" localSheetId="16">#REF!</definedName>
    <definedName name="cftg" localSheetId="18">#REF!</definedName>
    <definedName name="cftg" localSheetId="20">#REF!</definedName>
    <definedName name="cftg" localSheetId="2">#REF!</definedName>
    <definedName name="cftg" localSheetId="3">#REF!</definedName>
    <definedName name="cftg" localSheetId="6">#REF!</definedName>
    <definedName name="cftg" localSheetId="7">#REF!</definedName>
    <definedName name="cftg" localSheetId="8">#REF!</definedName>
    <definedName name="cftg">#REF!</definedName>
    <definedName name="cftgmic" localSheetId="4">#REF!</definedName>
    <definedName name="cftgmic" localSheetId="5">#REF!</definedName>
    <definedName name="cftgmic" localSheetId="11">#REF!</definedName>
    <definedName name="cftgmic" localSheetId="1">#REF!</definedName>
    <definedName name="cftgmic" localSheetId="14">#REF!</definedName>
    <definedName name="cftgmic" localSheetId="15">#REF!</definedName>
    <definedName name="cftgmic" localSheetId="16">#REF!</definedName>
    <definedName name="cftgmic" localSheetId="18">#REF!</definedName>
    <definedName name="cftgmic" localSheetId="20">#REF!</definedName>
    <definedName name="cftgmic" localSheetId="2">#REF!</definedName>
    <definedName name="cftgmic" localSheetId="3">#REF!</definedName>
    <definedName name="cftgmic" localSheetId="6">#REF!</definedName>
    <definedName name="cftgmic" localSheetId="7">#REF!</definedName>
    <definedName name="cftgmic" localSheetId="8">#REF!</definedName>
    <definedName name="cftgmic">#REF!</definedName>
    <definedName name="cjk" localSheetId="4">#REF!</definedName>
    <definedName name="cjk" localSheetId="5">#REF!</definedName>
    <definedName name="cjk" localSheetId="11">#REF!</definedName>
    <definedName name="cjk" localSheetId="1">#REF!</definedName>
    <definedName name="cjk" localSheetId="14">#REF!</definedName>
    <definedName name="cjk" localSheetId="15">#REF!</definedName>
    <definedName name="cjk" localSheetId="16">#REF!</definedName>
    <definedName name="cjk" localSheetId="18">#REF!</definedName>
    <definedName name="cjk" localSheetId="20">#REF!</definedName>
    <definedName name="cjk" localSheetId="2">#REF!</definedName>
    <definedName name="cjk" localSheetId="3">#REF!</definedName>
    <definedName name="cjk" localSheetId="6">#REF!</definedName>
    <definedName name="cjk" localSheetId="7">#REF!</definedName>
    <definedName name="cjk" localSheetId="8">#REF!</definedName>
    <definedName name="cjk">#REF!</definedName>
    <definedName name="Comuni" localSheetId="4">#REF!</definedName>
    <definedName name="Comuni" localSheetId="5">#REF!</definedName>
    <definedName name="Comuni" localSheetId="11">#REF!</definedName>
    <definedName name="Comuni" localSheetId="1">#REF!</definedName>
    <definedName name="Comuni" localSheetId="14">#REF!</definedName>
    <definedName name="Comuni" localSheetId="15">#REF!</definedName>
    <definedName name="Comuni" localSheetId="16">#REF!</definedName>
    <definedName name="Comuni" localSheetId="18">#REF!</definedName>
    <definedName name="Comuni" localSheetId="20">#REF!</definedName>
    <definedName name="Comuni" localSheetId="2">#REF!</definedName>
    <definedName name="Comuni" localSheetId="3">#REF!</definedName>
    <definedName name="Comuni" localSheetId="6">#REF!</definedName>
    <definedName name="Comuni" localSheetId="7">#REF!</definedName>
    <definedName name="Comuni" localSheetId="8">#REF!</definedName>
    <definedName name="Comuni">#REF!</definedName>
    <definedName name="_xlnm.Criteria" localSheetId="4">#REF!</definedName>
    <definedName name="_xlnm.Criteria" localSheetId="5">#REF!</definedName>
    <definedName name="_xlnm.Criteria" localSheetId="11">#REF!</definedName>
    <definedName name="_xlnm.Criteria" localSheetId="1">#REF!</definedName>
    <definedName name="_xlnm.Criteria" localSheetId="14">#REF!</definedName>
    <definedName name="_xlnm.Criteria" localSheetId="15">#REF!</definedName>
    <definedName name="_xlnm.Criteria" localSheetId="16">#REF!</definedName>
    <definedName name="_xlnm.Criteria" localSheetId="18">#REF!</definedName>
    <definedName name="_xlnm.Criteria" localSheetId="20">#REF!</definedName>
    <definedName name="_xlnm.Criteria" localSheetId="2">#REF!</definedName>
    <definedName name="_xlnm.Criteria" localSheetId="3">#REF!</definedName>
    <definedName name="_xlnm.Criteria" localSheetId="6">#REF!</definedName>
    <definedName name="_xlnm.Criteria" localSheetId="7">#REF!</definedName>
    <definedName name="_xlnm.Criteria" localSheetId="8">#REF!</definedName>
    <definedName name="_xlnm.Criteria">#REF!</definedName>
    <definedName name="cvf" localSheetId="4">#REF!</definedName>
    <definedName name="cvf" localSheetId="5">#REF!</definedName>
    <definedName name="cvf" localSheetId="11">#REF!</definedName>
    <definedName name="cvf" localSheetId="1">#REF!</definedName>
    <definedName name="cvf" localSheetId="14">#REF!</definedName>
    <definedName name="cvf" localSheetId="15">#REF!</definedName>
    <definedName name="cvf" localSheetId="16">#REF!</definedName>
    <definedName name="cvf" localSheetId="18">#REF!</definedName>
    <definedName name="cvf" localSheetId="20">#REF!</definedName>
    <definedName name="cvf" localSheetId="2">#REF!</definedName>
    <definedName name="cvf" localSheetId="3">#REF!</definedName>
    <definedName name="cvf" localSheetId="6">#REF!</definedName>
    <definedName name="cvf" localSheetId="7">#REF!</definedName>
    <definedName name="cvf" localSheetId="8">#REF!</definedName>
    <definedName name="cvf">#REF!</definedName>
    <definedName name="cvfds" localSheetId="4">#REF!</definedName>
    <definedName name="cvfds" localSheetId="5">#REF!</definedName>
    <definedName name="cvfds" localSheetId="11">#REF!</definedName>
    <definedName name="cvfds" localSheetId="1">#REF!</definedName>
    <definedName name="cvfds" localSheetId="14">#REF!</definedName>
    <definedName name="cvfds" localSheetId="15">#REF!</definedName>
    <definedName name="cvfds" localSheetId="16">#REF!</definedName>
    <definedName name="cvfds" localSheetId="18">#REF!</definedName>
    <definedName name="cvfds" localSheetId="20">#REF!</definedName>
    <definedName name="cvfds" localSheetId="2">#REF!</definedName>
    <definedName name="cvfds" localSheetId="3">#REF!</definedName>
    <definedName name="cvfds" localSheetId="6">#REF!</definedName>
    <definedName name="cvfds" localSheetId="7">#REF!</definedName>
    <definedName name="cvfds" localSheetId="8">#REF!</definedName>
    <definedName name="cvfds">#REF!</definedName>
    <definedName name="cvfrt" localSheetId="4">#REF!</definedName>
    <definedName name="cvfrt" localSheetId="5">#REF!</definedName>
    <definedName name="cvfrt" localSheetId="11">#REF!</definedName>
    <definedName name="cvfrt" localSheetId="1">#REF!</definedName>
    <definedName name="cvfrt" localSheetId="14">#REF!</definedName>
    <definedName name="cvfrt" localSheetId="15">#REF!</definedName>
    <definedName name="cvfrt" localSheetId="16">#REF!</definedName>
    <definedName name="cvfrt" localSheetId="18">#REF!</definedName>
    <definedName name="cvfrt" localSheetId="20">#REF!</definedName>
    <definedName name="cvfrt" localSheetId="2">#REF!</definedName>
    <definedName name="cvfrt" localSheetId="3">#REF!</definedName>
    <definedName name="cvfrt" localSheetId="6">#REF!</definedName>
    <definedName name="cvfrt" localSheetId="7">#REF!</definedName>
    <definedName name="cvfrt" localSheetId="8">#REF!</definedName>
    <definedName name="cvfrt">#REF!</definedName>
    <definedName name="cvghh" localSheetId="4">#REF!</definedName>
    <definedName name="cvghh" localSheetId="5">#REF!</definedName>
    <definedName name="cvghh" localSheetId="11">#REF!</definedName>
    <definedName name="cvghh" localSheetId="1">#REF!</definedName>
    <definedName name="cvghh" localSheetId="14">#REF!</definedName>
    <definedName name="cvghh" localSheetId="15">#REF!</definedName>
    <definedName name="cvghh" localSheetId="16">#REF!</definedName>
    <definedName name="cvghh" localSheetId="18">#REF!</definedName>
    <definedName name="cvghh" localSheetId="20">#REF!</definedName>
    <definedName name="cvghh" localSheetId="2">#REF!</definedName>
    <definedName name="cvghh" localSheetId="3">#REF!</definedName>
    <definedName name="cvghh" localSheetId="6">#REF!</definedName>
    <definedName name="cvghh" localSheetId="7">#REF!</definedName>
    <definedName name="cvghh" localSheetId="8">#REF!</definedName>
    <definedName name="cvghh">#REF!</definedName>
    <definedName name="d" localSheetId="4">#REF!</definedName>
    <definedName name="d" localSheetId="5">#REF!</definedName>
    <definedName name="d" localSheetId="11">#REF!</definedName>
    <definedName name="d" localSheetId="1">#REF!</definedName>
    <definedName name="d" localSheetId="14">#REF!</definedName>
    <definedName name="d" localSheetId="15">#REF!</definedName>
    <definedName name="d" localSheetId="16">#REF!</definedName>
    <definedName name="d" localSheetId="18">#REF!</definedName>
    <definedName name="d" localSheetId="20">#REF!</definedName>
    <definedName name="d" localSheetId="2">#REF!</definedName>
    <definedName name="d" localSheetId="3">#REF!</definedName>
    <definedName name="d" localSheetId="6">#REF!</definedName>
    <definedName name="d" localSheetId="7">#REF!</definedName>
    <definedName name="d" localSheetId="8">#REF!</definedName>
    <definedName name="d">#REF!</definedName>
    <definedName name="dad" localSheetId="4">#REF!</definedName>
    <definedName name="dad" localSheetId="5">#REF!</definedName>
    <definedName name="dad" localSheetId="11">#REF!</definedName>
    <definedName name="dad" localSheetId="1">#REF!</definedName>
    <definedName name="dad" localSheetId="14">#REF!</definedName>
    <definedName name="dad" localSheetId="15">#REF!</definedName>
    <definedName name="dad" localSheetId="16">#REF!</definedName>
    <definedName name="dad" localSheetId="18">#REF!</definedName>
    <definedName name="dad" localSheetId="20">#REF!</definedName>
    <definedName name="dad" localSheetId="2">#REF!</definedName>
    <definedName name="dad" localSheetId="3">#REF!</definedName>
    <definedName name="dad" localSheetId="6">#REF!</definedName>
    <definedName name="dad" localSheetId="7">#REF!</definedName>
    <definedName name="dad" localSheetId="8">#REF!</definedName>
    <definedName name="dad">#REF!</definedName>
    <definedName name="daddo" localSheetId="4">#REF!</definedName>
    <definedName name="daddo" localSheetId="5">#REF!</definedName>
    <definedName name="daddo" localSheetId="11">#REF!</definedName>
    <definedName name="daddo" localSheetId="1">#REF!</definedName>
    <definedName name="daddo" localSheetId="14">#REF!</definedName>
    <definedName name="daddo" localSheetId="15">#REF!</definedName>
    <definedName name="daddo" localSheetId="16">#REF!</definedName>
    <definedName name="daddo" localSheetId="18">#REF!</definedName>
    <definedName name="daddo" localSheetId="20">#REF!</definedName>
    <definedName name="daddo" localSheetId="2">#REF!</definedName>
    <definedName name="daddo" localSheetId="3">#REF!</definedName>
    <definedName name="daddo" localSheetId="6">#REF!</definedName>
    <definedName name="daddo" localSheetId="7">#REF!</definedName>
    <definedName name="daddo" localSheetId="8">#REF!</definedName>
    <definedName name="daddo">#REF!</definedName>
    <definedName name="dadmic" localSheetId="4">#REF!</definedName>
    <definedName name="dadmic" localSheetId="5">#REF!</definedName>
    <definedName name="dadmic" localSheetId="11">#REF!</definedName>
    <definedName name="dadmic" localSheetId="1">#REF!</definedName>
    <definedName name="dadmic" localSheetId="14">#REF!</definedName>
    <definedName name="dadmic" localSheetId="15">#REF!</definedName>
    <definedName name="dadmic" localSheetId="16">#REF!</definedName>
    <definedName name="dadmic" localSheetId="18">#REF!</definedName>
    <definedName name="dadmic" localSheetId="20">#REF!</definedName>
    <definedName name="dadmic" localSheetId="2">#REF!</definedName>
    <definedName name="dadmic" localSheetId="3">#REF!</definedName>
    <definedName name="dadmic" localSheetId="6">#REF!</definedName>
    <definedName name="dadmic" localSheetId="7">#REF!</definedName>
    <definedName name="dadmic" localSheetId="8">#REF!</definedName>
    <definedName name="dadmic">#REF!</definedName>
    <definedName name="_xlnm.Database" localSheetId="4">#REF!</definedName>
    <definedName name="_xlnm.Database" localSheetId="5">#REF!</definedName>
    <definedName name="_xlnm.Database" localSheetId="11">#REF!</definedName>
    <definedName name="_xlnm.Database" localSheetId="1">#REF!</definedName>
    <definedName name="_xlnm.Database" localSheetId="14">#REF!</definedName>
    <definedName name="_xlnm.Database" localSheetId="15">#REF!</definedName>
    <definedName name="_xlnm.Database" localSheetId="16">#REF!</definedName>
    <definedName name="_xlnm.Database" localSheetId="18">#REF!</definedName>
    <definedName name="_xlnm.Database" localSheetId="20">#REF!</definedName>
    <definedName name="_xlnm.Database" localSheetId="2">#REF!</definedName>
    <definedName name="_xlnm.Database" localSheetId="3">#REF!</definedName>
    <definedName name="_xlnm.Database" localSheetId="6">#REF!</definedName>
    <definedName name="_xlnm.Database" localSheetId="7">#REF!</definedName>
    <definedName name="_xlnm.Database" localSheetId="8">#REF!</definedName>
    <definedName name="_xlnm.Database">#REF!</definedName>
    <definedName name="dd" localSheetId="4">#REF!</definedName>
    <definedName name="dd" localSheetId="5">#REF!</definedName>
    <definedName name="dd" localSheetId="11">#REF!</definedName>
    <definedName name="dd" localSheetId="1">#REF!</definedName>
    <definedName name="dd" localSheetId="14">#REF!</definedName>
    <definedName name="dd" localSheetId="15">#REF!</definedName>
    <definedName name="dd" localSheetId="16">#REF!</definedName>
    <definedName name="dd" localSheetId="18">#REF!</definedName>
    <definedName name="dd" localSheetId="20">#REF!</definedName>
    <definedName name="dd" localSheetId="2">#REF!</definedName>
    <definedName name="dd" localSheetId="3">#REF!</definedName>
    <definedName name="dd" localSheetId="6">#REF!</definedName>
    <definedName name="dd" localSheetId="7">#REF!</definedName>
    <definedName name="dd" localSheetId="8">#REF!</definedName>
    <definedName name="dd">#REF!</definedName>
    <definedName name="ddd" localSheetId="4">#REF!</definedName>
    <definedName name="ddd" localSheetId="5">#REF!</definedName>
    <definedName name="ddd" localSheetId="11">#REF!</definedName>
    <definedName name="ddd" localSheetId="1">#REF!</definedName>
    <definedName name="ddd" localSheetId="14">#REF!</definedName>
    <definedName name="ddd" localSheetId="15">#REF!</definedName>
    <definedName name="ddd" localSheetId="16">#REF!</definedName>
    <definedName name="ddd" localSheetId="18">#REF!</definedName>
    <definedName name="ddd" localSheetId="20">#REF!</definedName>
    <definedName name="ddd" localSheetId="2">#REF!</definedName>
    <definedName name="ddd" localSheetId="3">#REF!</definedName>
    <definedName name="ddd" localSheetId="6">#REF!</definedName>
    <definedName name="ddd" localSheetId="7">#REF!</definedName>
    <definedName name="ddd" localSheetId="8">#REF!</definedName>
    <definedName name="ddd">#REF!</definedName>
    <definedName name="ded" localSheetId="4">#REF!</definedName>
    <definedName name="ded" localSheetId="5">#REF!</definedName>
    <definedName name="ded" localSheetId="11">#REF!</definedName>
    <definedName name="ded" localSheetId="1">#REF!</definedName>
    <definedName name="ded" localSheetId="14">#REF!</definedName>
    <definedName name="ded" localSheetId="15">#REF!</definedName>
    <definedName name="ded" localSheetId="16">#REF!</definedName>
    <definedName name="ded" localSheetId="18">#REF!</definedName>
    <definedName name="ded" localSheetId="20">#REF!</definedName>
    <definedName name="ded" localSheetId="2">#REF!</definedName>
    <definedName name="ded" localSheetId="3">#REF!</definedName>
    <definedName name="ded" localSheetId="6">#REF!</definedName>
    <definedName name="ded" localSheetId="7">#REF!</definedName>
    <definedName name="ded" localSheetId="8">#REF!</definedName>
    <definedName name="ded">#REF!</definedName>
    <definedName name="dewwed" localSheetId="4">#REF!</definedName>
    <definedName name="dewwed" localSheetId="5">#REF!</definedName>
    <definedName name="dewwed" localSheetId="11">#REF!</definedName>
    <definedName name="dewwed" localSheetId="1">#REF!</definedName>
    <definedName name="dewwed" localSheetId="14">#REF!</definedName>
    <definedName name="dewwed" localSheetId="15">#REF!</definedName>
    <definedName name="dewwed" localSheetId="16">#REF!</definedName>
    <definedName name="dewwed" localSheetId="18">#REF!</definedName>
    <definedName name="dewwed" localSheetId="20">#REF!</definedName>
    <definedName name="dewwed" localSheetId="2">#REF!</definedName>
    <definedName name="dewwed" localSheetId="3">#REF!</definedName>
    <definedName name="dewwed" localSheetId="6">#REF!</definedName>
    <definedName name="dewwed" localSheetId="7">#REF!</definedName>
    <definedName name="dewwed" localSheetId="8">#REF!</definedName>
    <definedName name="dewwed">#REF!</definedName>
    <definedName name="df" localSheetId="4">#REF!</definedName>
    <definedName name="df" localSheetId="5">#REF!</definedName>
    <definedName name="df" localSheetId="11">#REF!</definedName>
    <definedName name="df" localSheetId="1">#REF!</definedName>
    <definedName name="df" localSheetId="14">#REF!</definedName>
    <definedName name="df" localSheetId="15">#REF!</definedName>
    <definedName name="df" localSheetId="16">#REF!</definedName>
    <definedName name="df" localSheetId="18">#REF!</definedName>
    <definedName name="df" localSheetId="20">#REF!</definedName>
    <definedName name="df" localSheetId="2">#REF!</definedName>
    <definedName name="df" localSheetId="3">#REF!</definedName>
    <definedName name="df" localSheetId="6">#REF!</definedName>
    <definedName name="df" localSheetId="7">#REF!</definedName>
    <definedName name="df" localSheetId="8">#REF!</definedName>
    <definedName name="df">#REF!</definedName>
    <definedName name="dfgcv" localSheetId="4">#REF!</definedName>
    <definedName name="dfgcv" localSheetId="5">#REF!</definedName>
    <definedName name="dfgcv" localSheetId="11">#REF!</definedName>
    <definedName name="dfgcv" localSheetId="1">#REF!</definedName>
    <definedName name="dfgcv" localSheetId="14">#REF!</definedName>
    <definedName name="dfgcv" localSheetId="15">#REF!</definedName>
    <definedName name="dfgcv" localSheetId="16">#REF!</definedName>
    <definedName name="dfgcv" localSheetId="18">#REF!</definedName>
    <definedName name="dfgcv" localSheetId="20">#REF!</definedName>
    <definedName name="dfgcv" localSheetId="2">#REF!</definedName>
    <definedName name="dfgcv" localSheetId="3">#REF!</definedName>
    <definedName name="dfgcv" localSheetId="6">#REF!</definedName>
    <definedName name="dfgcv" localSheetId="7">#REF!</definedName>
    <definedName name="dfgcv" localSheetId="8">#REF!</definedName>
    <definedName name="dfgcv">#REF!</definedName>
    <definedName name="dfgr" localSheetId="4">#REF!</definedName>
    <definedName name="dfgr" localSheetId="5">#REF!</definedName>
    <definedName name="dfgr" localSheetId="11">#REF!</definedName>
    <definedName name="dfgr" localSheetId="1">#REF!</definedName>
    <definedName name="dfgr" localSheetId="14">#REF!</definedName>
    <definedName name="dfgr" localSheetId="15">#REF!</definedName>
    <definedName name="dfgr" localSheetId="16">#REF!</definedName>
    <definedName name="dfgr" localSheetId="18">#REF!</definedName>
    <definedName name="dfgr" localSheetId="20">#REF!</definedName>
    <definedName name="dfgr" localSheetId="2">#REF!</definedName>
    <definedName name="dfgr" localSheetId="3">#REF!</definedName>
    <definedName name="dfgr" localSheetId="6">#REF!</definedName>
    <definedName name="dfgr" localSheetId="7">#REF!</definedName>
    <definedName name="dfgr" localSheetId="8">#REF!</definedName>
    <definedName name="dfgr">#REF!</definedName>
    <definedName name="dsert" localSheetId="4">#REF!</definedName>
    <definedName name="dsert" localSheetId="5">#REF!</definedName>
    <definedName name="dsert" localSheetId="11">#REF!</definedName>
    <definedName name="dsert" localSheetId="1">#REF!</definedName>
    <definedName name="dsert" localSheetId="14">#REF!</definedName>
    <definedName name="dsert" localSheetId="15">#REF!</definedName>
    <definedName name="dsert" localSheetId="16">#REF!</definedName>
    <definedName name="dsert" localSheetId="18">#REF!</definedName>
    <definedName name="dsert" localSheetId="20">#REF!</definedName>
    <definedName name="dsert" localSheetId="2">#REF!</definedName>
    <definedName name="dsert" localSheetId="3">#REF!</definedName>
    <definedName name="dsert" localSheetId="6">#REF!</definedName>
    <definedName name="dsert" localSheetId="7">#REF!</definedName>
    <definedName name="dsert" localSheetId="8">#REF!</definedName>
    <definedName name="dsert">#REF!</definedName>
    <definedName name="E" localSheetId="4">#REF!</definedName>
    <definedName name="E" localSheetId="5">#REF!</definedName>
    <definedName name="E" localSheetId="11">#REF!</definedName>
    <definedName name="E" localSheetId="1">#REF!</definedName>
    <definedName name="E" localSheetId="14">#REF!</definedName>
    <definedName name="E" localSheetId="15">#REF!</definedName>
    <definedName name="E" localSheetId="16">#REF!</definedName>
    <definedName name="E" localSheetId="18">#REF!</definedName>
    <definedName name="E" localSheetId="20">#REF!</definedName>
    <definedName name="E" localSheetId="2">#REF!</definedName>
    <definedName name="E" localSheetId="3">#REF!</definedName>
    <definedName name="E" localSheetId="6">#REF!</definedName>
    <definedName name="E" localSheetId="7">#REF!</definedName>
    <definedName name="E" localSheetId="8">#REF!</definedName>
    <definedName name="E">#REF!</definedName>
    <definedName name="eee" localSheetId="4">#REF!</definedName>
    <definedName name="eee" localSheetId="5">#REF!</definedName>
    <definedName name="eee" localSheetId="11">#REF!</definedName>
    <definedName name="eee" localSheetId="1">#REF!</definedName>
    <definedName name="eee" localSheetId="14">#REF!</definedName>
    <definedName name="eee" localSheetId="15">#REF!</definedName>
    <definedName name="eee" localSheetId="16">#REF!</definedName>
    <definedName name="eee" localSheetId="18">#REF!</definedName>
    <definedName name="eee" localSheetId="20">#REF!</definedName>
    <definedName name="eee" localSheetId="2">#REF!</definedName>
    <definedName name="eee" localSheetId="3">#REF!</definedName>
    <definedName name="eee" localSheetId="6">#REF!</definedName>
    <definedName name="eee" localSheetId="7">#REF!</definedName>
    <definedName name="eee" localSheetId="8">#REF!</definedName>
    <definedName name="eee">#REF!</definedName>
    <definedName name="ehgheg" localSheetId="4">#REF!</definedName>
    <definedName name="ehgheg" localSheetId="5">#REF!</definedName>
    <definedName name="ehgheg" localSheetId="11">#REF!</definedName>
    <definedName name="ehgheg" localSheetId="1">#REF!</definedName>
    <definedName name="ehgheg" localSheetId="14">#REF!</definedName>
    <definedName name="ehgheg" localSheetId="15">#REF!</definedName>
    <definedName name="ehgheg" localSheetId="16">#REF!</definedName>
    <definedName name="ehgheg" localSheetId="18">#REF!</definedName>
    <definedName name="ehgheg" localSheetId="20">#REF!</definedName>
    <definedName name="ehgheg" localSheetId="2">#REF!</definedName>
    <definedName name="ehgheg" localSheetId="3">#REF!</definedName>
    <definedName name="ehgheg" localSheetId="6">#REF!</definedName>
    <definedName name="ehgheg" localSheetId="7">#REF!</definedName>
    <definedName name="ehgheg" localSheetId="8">#REF!</definedName>
    <definedName name="ehgheg">#REF!</definedName>
    <definedName name="_xlnm.Extract" localSheetId="4">#REF!</definedName>
    <definedName name="_xlnm.Extract" localSheetId="5">#REF!</definedName>
    <definedName name="_xlnm.Extract" localSheetId="11">#REF!</definedName>
    <definedName name="_xlnm.Extract" localSheetId="1">#REF!</definedName>
    <definedName name="_xlnm.Extract" localSheetId="14">#REF!</definedName>
    <definedName name="_xlnm.Extract" localSheetId="15">#REF!</definedName>
    <definedName name="_xlnm.Extract" localSheetId="16">#REF!</definedName>
    <definedName name="_xlnm.Extract" localSheetId="18">#REF!</definedName>
    <definedName name="_xlnm.Extract" localSheetId="20">#REF!</definedName>
    <definedName name="_xlnm.Extract" localSheetId="2">#REF!</definedName>
    <definedName name="_xlnm.Extract" localSheetId="3">#REF!</definedName>
    <definedName name="_xlnm.Extract" localSheetId="6">#REF!</definedName>
    <definedName name="_xlnm.Extract" localSheetId="7">#REF!</definedName>
    <definedName name="_xlnm.Extract" localSheetId="8">#REF!</definedName>
    <definedName name="_xlnm.Extract">#REF!</definedName>
    <definedName name="etyhehh" localSheetId="4">#REF!</definedName>
    <definedName name="etyhehh" localSheetId="5">#REF!</definedName>
    <definedName name="etyhehh" localSheetId="11">#REF!</definedName>
    <definedName name="etyhehh" localSheetId="1">#REF!</definedName>
    <definedName name="etyhehh" localSheetId="14">#REF!</definedName>
    <definedName name="etyhehh" localSheetId="15">#REF!</definedName>
    <definedName name="etyhehh" localSheetId="16">#REF!</definedName>
    <definedName name="etyhehh" localSheetId="18">#REF!</definedName>
    <definedName name="etyhehh" localSheetId="20">#REF!</definedName>
    <definedName name="etyhehh" localSheetId="2">#REF!</definedName>
    <definedName name="etyhehh" localSheetId="3">#REF!</definedName>
    <definedName name="etyhehh" localSheetId="6">#REF!</definedName>
    <definedName name="etyhehh" localSheetId="7">#REF!</definedName>
    <definedName name="etyhehh" localSheetId="8">#REF!</definedName>
    <definedName name="etyhehh">#REF!</definedName>
    <definedName name="ff" localSheetId="4">#REF!</definedName>
    <definedName name="ff" localSheetId="5">#REF!</definedName>
    <definedName name="ff" localSheetId="11">#REF!</definedName>
    <definedName name="ff" localSheetId="1">#REF!</definedName>
    <definedName name="ff" localSheetId="14">#REF!</definedName>
    <definedName name="ff" localSheetId="15">#REF!</definedName>
    <definedName name="ff" localSheetId="16">#REF!</definedName>
    <definedName name="ff" localSheetId="18">#REF!</definedName>
    <definedName name="ff" localSheetId="20">#REF!</definedName>
    <definedName name="ff" localSheetId="2">#REF!</definedName>
    <definedName name="ff" localSheetId="3">#REF!</definedName>
    <definedName name="ff" localSheetId="6">#REF!</definedName>
    <definedName name="ff" localSheetId="7">#REF!</definedName>
    <definedName name="ff" localSheetId="8">#REF!</definedName>
    <definedName name="ff">#REF!</definedName>
    <definedName name="FFFF" localSheetId="4">#REF!</definedName>
    <definedName name="FFFF" localSheetId="5">#REF!</definedName>
    <definedName name="FFFF" localSheetId="11">#REF!</definedName>
    <definedName name="FFFF" localSheetId="1">#REF!</definedName>
    <definedName name="FFFF" localSheetId="14">#REF!</definedName>
    <definedName name="FFFF" localSheetId="15">#REF!</definedName>
    <definedName name="FFFF" localSheetId="16">#REF!</definedName>
    <definedName name="FFFF" localSheetId="18">#REF!</definedName>
    <definedName name="FFFF" localSheetId="20">#REF!</definedName>
    <definedName name="FFFF" localSheetId="2">#REF!</definedName>
    <definedName name="FFFF" localSheetId="3">#REF!</definedName>
    <definedName name="FFFF" localSheetId="6">#REF!</definedName>
    <definedName name="FFFF" localSheetId="7">#REF!</definedName>
    <definedName name="FFFF" localSheetId="8">#REF!</definedName>
    <definedName name="FFFF">#REF!</definedName>
    <definedName name="fggg" localSheetId="4">#REF!</definedName>
    <definedName name="fggg" localSheetId="5">#REF!</definedName>
    <definedName name="fggg" localSheetId="11">#REF!</definedName>
    <definedName name="fggg" localSheetId="1">#REF!</definedName>
    <definedName name="fggg" localSheetId="14">#REF!</definedName>
    <definedName name="fggg" localSheetId="15">#REF!</definedName>
    <definedName name="fggg" localSheetId="16">#REF!</definedName>
    <definedName name="fggg" localSheetId="18">#REF!</definedName>
    <definedName name="fggg" localSheetId="20">#REF!</definedName>
    <definedName name="fggg" localSheetId="2">#REF!</definedName>
    <definedName name="fggg" localSheetId="3">#REF!</definedName>
    <definedName name="fggg" localSheetId="6">#REF!</definedName>
    <definedName name="fggg" localSheetId="7">#REF!</definedName>
    <definedName name="fggg" localSheetId="8">#REF!</definedName>
    <definedName name="fggg">#REF!</definedName>
    <definedName name="gfrt" localSheetId="4">#REF!</definedName>
    <definedName name="gfrt" localSheetId="5">#REF!</definedName>
    <definedName name="gfrt" localSheetId="11">#REF!</definedName>
    <definedName name="gfrt" localSheetId="1">#REF!</definedName>
    <definedName name="gfrt" localSheetId="14">#REF!</definedName>
    <definedName name="gfrt" localSheetId="15">#REF!</definedName>
    <definedName name="gfrt" localSheetId="16">#REF!</definedName>
    <definedName name="gfrt" localSheetId="18">#REF!</definedName>
    <definedName name="gfrt" localSheetId="20">#REF!</definedName>
    <definedName name="gfrt" localSheetId="2">#REF!</definedName>
    <definedName name="gfrt" localSheetId="3">#REF!</definedName>
    <definedName name="gfrt" localSheetId="6">#REF!</definedName>
    <definedName name="gfrt" localSheetId="7">#REF!</definedName>
    <definedName name="gfrt" localSheetId="8">#REF!</definedName>
    <definedName name="gfrt">#REF!</definedName>
    <definedName name="gfsd" localSheetId="4">#REF!</definedName>
    <definedName name="gfsd" localSheetId="5">#REF!</definedName>
    <definedName name="gfsd" localSheetId="11">#REF!</definedName>
    <definedName name="gfsd" localSheetId="1">#REF!</definedName>
    <definedName name="gfsd" localSheetId="14">#REF!</definedName>
    <definedName name="gfsd" localSheetId="15">#REF!</definedName>
    <definedName name="gfsd" localSheetId="16">#REF!</definedName>
    <definedName name="gfsd" localSheetId="18">#REF!</definedName>
    <definedName name="gfsd" localSheetId="20">#REF!</definedName>
    <definedName name="gfsd" localSheetId="2">#REF!</definedName>
    <definedName name="gfsd" localSheetId="3">#REF!</definedName>
    <definedName name="gfsd" localSheetId="6">#REF!</definedName>
    <definedName name="gfsd" localSheetId="7">#REF!</definedName>
    <definedName name="gfsd" localSheetId="8">#REF!</definedName>
    <definedName name="gfsd">#REF!</definedName>
    <definedName name="gg" localSheetId="4">#REF!</definedName>
    <definedName name="gg" localSheetId="5">#REF!</definedName>
    <definedName name="gg" localSheetId="11">#REF!</definedName>
    <definedName name="gg" localSheetId="1">#REF!</definedName>
    <definedName name="gg" localSheetId="14">#REF!</definedName>
    <definedName name="gg" localSheetId="15">#REF!</definedName>
    <definedName name="gg" localSheetId="16">#REF!</definedName>
    <definedName name="gg" localSheetId="18">#REF!</definedName>
    <definedName name="gg" localSheetId="20">#REF!</definedName>
    <definedName name="gg" localSheetId="2">#REF!</definedName>
    <definedName name="gg" localSheetId="3">#REF!</definedName>
    <definedName name="gg" localSheetId="6">#REF!</definedName>
    <definedName name="gg" localSheetId="7">#REF!</definedName>
    <definedName name="gg" localSheetId="8">#REF!</definedName>
    <definedName name="gg">#REF!</definedName>
    <definedName name="GGGG" localSheetId="4">#REF!</definedName>
    <definedName name="GGGG" localSheetId="5">#REF!</definedName>
    <definedName name="GGGG" localSheetId="11">#REF!</definedName>
    <definedName name="GGGG" localSheetId="1">#REF!</definedName>
    <definedName name="GGGG" localSheetId="14">#REF!</definedName>
    <definedName name="GGGG" localSheetId="15">#REF!</definedName>
    <definedName name="GGGG" localSheetId="16">#REF!</definedName>
    <definedName name="GGGG" localSheetId="18">#REF!</definedName>
    <definedName name="GGGG" localSheetId="20">#REF!</definedName>
    <definedName name="GGGG" localSheetId="2">#REF!</definedName>
    <definedName name="GGGG" localSheetId="3">#REF!</definedName>
    <definedName name="GGGG" localSheetId="6">#REF!</definedName>
    <definedName name="GGGG" localSheetId="7">#REF!</definedName>
    <definedName name="GGGG" localSheetId="8">#REF!</definedName>
    <definedName name="GGGG">#REF!</definedName>
    <definedName name="ghegeeg" localSheetId="4">#REF!</definedName>
    <definedName name="ghegeeg" localSheetId="5">#REF!</definedName>
    <definedName name="ghegeeg" localSheetId="11">#REF!</definedName>
    <definedName name="ghegeeg" localSheetId="1">#REF!</definedName>
    <definedName name="ghegeeg" localSheetId="14">#REF!</definedName>
    <definedName name="ghegeeg" localSheetId="15">#REF!</definedName>
    <definedName name="ghegeeg" localSheetId="16">#REF!</definedName>
    <definedName name="ghegeeg" localSheetId="18">#REF!</definedName>
    <definedName name="ghegeeg" localSheetId="20">#REF!</definedName>
    <definedName name="ghegeeg" localSheetId="2">#REF!</definedName>
    <definedName name="ghegeeg" localSheetId="3">#REF!</definedName>
    <definedName name="ghegeeg" localSheetId="6">#REF!</definedName>
    <definedName name="ghegeeg" localSheetId="7">#REF!</definedName>
    <definedName name="ghegeeg" localSheetId="8">#REF!</definedName>
    <definedName name="ghegeeg">#REF!</definedName>
    <definedName name="grafico" localSheetId="4" hidden="1">'[1]Tabella 4'!$N$14:$N$26</definedName>
    <definedName name="grafico" localSheetId="5" hidden="1">'[1]Tabella 4'!$N$14:$N$26</definedName>
    <definedName name="grafico" localSheetId="1" hidden="1">'[1]Tabella 4'!$N$14:$N$26</definedName>
    <definedName name="grafico" localSheetId="15" hidden="1">'[2]Tabella 4'!$N$14:$N$26</definedName>
    <definedName name="grafico" localSheetId="16" hidden="1">'[2]Tabella 4'!$N$14:$N$26</definedName>
    <definedName name="grafico" localSheetId="18" hidden="1">'[2]Tabella 4'!$N$14:$N$26</definedName>
    <definedName name="grafico" localSheetId="2" hidden="1">'[1]Tabella 4'!$N$14:$N$26</definedName>
    <definedName name="grafico" localSheetId="3" hidden="1">'[1]Tabella 4'!$N$14:$N$26</definedName>
    <definedName name="grafico" localSheetId="6" hidden="1">'[1]Tabella 4'!$N$14:$N$26</definedName>
    <definedName name="grafico" localSheetId="7" hidden="1">'[1]Tabella 4'!$N$14:$N$26</definedName>
    <definedName name="grafico" hidden="1">'[3]Tabella 4'!$N$14:$N$26</definedName>
    <definedName name="grafico_reati" localSheetId="4" hidden="1">'[1]Tabella 4'!$F$10:$F$26</definedName>
    <definedName name="grafico_reati" localSheetId="5" hidden="1">'[1]Tabella 4'!$F$10:$F$26</definedName>
    <definedName name="grafico_reati" localSheetId="1" hidden="1">'[1]Tabella 4'!$F$10:$F$26</definedName>
    <definedName name="grafico_reati" localSheetId="15" hidden="1">'[2]Tabella 4'!$F$10:$F$26</definedName>
    <definedName name="grafico_reati" localSheetId="16" hidden="1">'[2]Tabella 4'!$F$10:$F$26</definedName>
    <definedName name="grafico_reati" localSheetId="18" hidden="1">'[2]Tabella 4'!$F$10:$F$26</definedName>
    <definedName name="grafico_reati" localSheetId="2" hidden="1">'[1]Tabella 4'!$F$10:$F$26</definedName>
    <definedName name="grafico_reati" localSheetId="3" hidden="1">'[1]Tabella 4'!$F$10:$F$26</definedName>
    <definedName name="grafico_reati" localSheetId="6" hidden="1">'[1]Tabella 4'!$F$10:$F$26</definedName>
    <definedName name="grafico_reati" localSheetId="7" hidden="1">'[1]Tabella 4'!$F$10:$F$26</definedName>
    <definedName name="grafico_reati" hidden="1">'[3]Tabella 4'!$F$10:$F$26</definedName>
    <definedName name="grareati" localSheetId="4" hidden="1">'[1]Tabella 4'!$A$10:$A$26</definedName>
    <definedName name="grareati" localSheetId="5" hidden="1">'[1]Tabella 4'!$A$10:$A$26</definedName>
    <definedName name="grareati" localSheetId="1" hidden="1">'[1]Tabella 4'!$A$10:$A$26</definedName>
    <definedName name="grareati" localSheetId="15" hidden="1">'[2]Tabella 4'!$A$10:$A$26</definedName>
    <definedName name="grareati" localSheetId="16" hidden="1">'[2]Tabella 4'!$A$10:$A$26</definedName>
    <definedName name="grareati" localSheetId="18" hidden="1">'[2]Tabella 4'!$A$10:$A$26</definedName>
    <definedName name="grareati" localSheetId="2" hidden="1">'[1]Tabella 4'!$A$10:$A$26</definedName>
    <definedName name="grareati" localSheetId="3" hidden="1">'[1]Tabella 4'!$A$10:$A$26</definedName>
    <definedName name="grareati" localSheetId="6" hidden="1">'[1]Tabella 4'!$A$10:$A$26</definedName>
    <definedName name="grareati" localSheetId="7" hidden="1">'[1]Tabella 4'!$A$10:$A$26</definedName>
    <definedName name="grareati" hidden="1">'[3]Tabella 4'!$A$10:$A$26</definedName>
    <definedName name="grdgd" localSheetId="22">#REF!</definedName>
    <definedName name="grdgd" localSheetId="4">#REF!</definedName>
    <definedName name="grdgd" localSheetId="5">#REF!</definedName>
    <definedName name="grdgd" localSheetId="11">#REF!</definedName>
    <definedName name="grdgd" localSheetId="1">#REF!</definedName>
    <definedName name="grdgd" localSheetId="13">#REF!</definedName>
    <definedName name="grdgd" localSheetId="14">#REF!</definedName>
    <definedName name="grdgd" localSheetId="15">#REF!</definedName>
    <definedName name="grdgd" localSheetId="16">#REF!</definedName>
    <definedName name="grdgd" localSheetId="18">#REF!</definedName>
    <definedName name="grdgd" localSheetId="19">#REF!</definedName>
    <definedName name="grdgd" localSheetId="20">#REF!</definedName>
    <definedName name="grdgd" localSheetId="21">#REF!</definedName>
    <definedName name="grdgd" localSheetId="23">#REF!</definedName>
    <definedName name="grdgd" localSheetId="2">#REF!</definedName>
    <definedName name="grdgd" localSheetId="24">#REF!</definedName>
    <definedName name="grdgd" localSheetId="25">#REF!</definedName>
    <definedName name="grdgd" localSheetId="26">#REF!</definedName>
    <definedName name="grdgd" localSheetId="27">#REF!</definedName>
    <definedName name="grdgd" localSheetId="3">#REF!</definedName>
    <definedName name="grdgd" localSheetId="6">#REF!</definedName>
    <definedName name="grdgd" localSheetId="7">#REF!</definedName>
    <definedName name="grdgd" localSheetId="8">#REF!</definedName>
    <definedName name="grdgd">#REF!</definedName>
    <definedName name="gtbgdj" localSheetId="4">#REF!</definedName>
    <definedName name="gtbgdj" localSheetId="5">#REF!</definedName>
    <definedName name="gtbgdj" localSheetId="11">#REF!</definedName>
    <definedName name="gtbgdj" localSheetId="1">#REF!</definedName>
    <definedName name="gtbgdj" localSheetId="14">#REF!</definedName>
    <definedName name="gtbgdj" localSheetId="15">#REF!</definedName>
    <definedName name="gtbgdj" localSheetId="16">#REF!</definedName>
    <definedName name="gtbgdj" localSheetId="18">#REF!</definedName>
    <definedName name="gtbgdj" localSheetId="20">#REF!</definedName>
    <definedName name="gtbgdj" localSheetId="2">#REF!</definedName>
    <definedName name="gtbgdj" localSheetId="3">#REF!</definedName>
    <definedName name="gtbgdj" localSheetId="6">#REF!</definedName>
    <definedName name="gtbgdj" localSheetId="7">#REF!</definedName>
    <definedName name="gtbgdj" localSheetId="8">#REF!</definedName>
    <definedName name="gtbgdj">#REF!</definedName>
    <definedName name="hgfd" localSheetId="4">#REF!</definedName>
    <definedName name="hgfd" localSheetId="5">#REF!</definedName>
    <definedName name="hgfd" localSheetId="11">#REF!</definedName>
    <definedName name="hgfd" localSheetId="1">#REF!</definedName>
    <definedName name="hgfd" localSheetId="14">#REF!</definedName>
    <definedName name="hgfd" localSheetId="15">#REF!</definedName>
    <definedName name="hgfd" localSheetId="16">#REF!</definedName>
    <definedName name="hgfd" localSheetId="18">#REF!</definedName>
    <definedName name="hgfd" localSheetId="20">#REF!</definedName>
    <definedName name="hgfd" localSheetId="2">#REF!</definedName>
    <definedName name="hgfd" localSheetId="3">#REF!</definedName>
    <definedName name="hgfd" localSheetId="6">#REF!</definedName>
    <definedName name="hgfd" localSheetId="7">#REF!</definedName>
    <definedName name="hgfd" localSheetId="8">#REF!</definedName>
    <definedName name="hgfd">#REF!</definedName>
    <definedName name="hh" localSheetId="4">#REF!</definedName>
    <definedName name="hh" localSheetId="5">#REF!</definedName>
    <definedName name="hh" localSheetId="11">#REF!</definedName>
    <definedName name="hh" localSheetId="1">#REF!</definedName>
    <definedName name="hh" localSheetId="14">#REF!</definedName>
    <definedName name="hh" localSheetId="15">#REF!</definedName>
    <definedName name="hh" localSheetId="16">#REF!</definedName>
    <definedName name="hh" localSheetId="18">#REF!</definedName>
    <definedName name="hh" localSheetId="20">#REF!</definedName>
    <definedName name="hh" localSheetId="2">#REF!</definedName>
    <definedName name="hh" localSheetId="3">#REF!</definedName>
    <definedName name="hh" localSheetId="6">#REF!</definedName>
    <definedName name="hh" localSheetId="7">#REF!</definedName>
    <definedName name="hh" localSheetId="8">#REF!</definedName>
    <definedName name="hh">#REF!</definedName>
    <definedName name="HHHH" localSheetId="4">#REF!</definedName>
    <definedName name="HHHH" localSheetId="5">#REF!</definedName>
    <definedName name="HHHH" localSheetId="11">#REF!</definedName>
    <definedName name="HHHH" localSheetId="1">#REF!</definedName>
    <definedName name="HHHH" localSheetId="14">#REF!</definedName>
    <definedName name="HHHH" localSheetId="15">#REF!</definedName>
    <definedName name="HHHH" localSheetId="16">#REF!</definedName>
    <definedName name="HHHH" localSheetId="18">#REF!</definedName>
    <definedName name="HHHH" localSheetId="20">#REF!</definedName>
    <definedName name="HHHH" localSheetId="2">#REF!</definedName>
    <definedName name="HHHH" localSheetId="3">#REF!</definedName>
    <definedName name="HHHH" localSheetId="6">#REF!</definedName>
    <definedName name="HHHH" localSheetId="7">#REF!</definedName>
    <definedName name="HHHH" localSheetId="8">#REF!</definedName>
    <definedName name="HHHH">#REF!</definedName>
    <definedName name="hkg" localSheetId="4">#REF!</definedName>
    <definedName name="hkg" localSheetId="5">#REF!</definedName>
    <definedName name="hkg" localSheetId="11">#REF!</definedName>
    <definedName name="hkg" localSheetId="1">#REF!</definedName>
    <definedName name="hkg" localSheetId="14">#REF!</definedName>
    <definedName name="hkg" localSheetId="15">#REF!</definedName>
    <definedName name="hkg" localSheetId="16">#REF!</definedName>
    <definedName name="hkg" localSheetId="18">#REF!</definedName>
    <definedName name="hkg" localSheetId="20">#REF!</definedName>
    <definedName name="hkg" localSheetId="2">#REF!</definedName>
    <definedName name="hkg" localSheetId="3">#REF!</definedName>
    <definedName name="hkg" localSheetId="6">#REF!</definedName>
    <definedName name="hkg" localSheetId="7">#REF!</definedName>
    <definedName name="hkg" localSheetId="8">#REF!</definedName>
    <definedName name="hkg">#REF!</definedName>
    <definedName name="II" localSheetId="4">#REF!</definedName>
    <definedName name="II" localSheetId="5">#REF!</definedName>
    <definedName name="II" localSheetId="11">#REF!</definedName>
    <definedName name="II" localSheetId="1">#REF!</definedName>
    <definedName name="II" localSheetId="14">#REF!</definedName>
    <definedName name="II" localSheetId="15">#REF!</definedName>
    <definedName name="II" localSheetId="16">#REF!</definedName>
    <definedName name="II" localSheetId="18">#REF!</definedName>
    <definedName name="II" localSheetId="20">#REF!</definedName>
    <definedName name="II" localSheetId="2">#REF!</definedName>
    <definedName name="II" localSheetId="3">#REF!</definedName>
    <definedName name="II" localSheetId="6">#REF!</definedName>
    <definedName name="II" localSheetId="7">#REF!</definedName>
    <definedName name="II" localSheetId="8">#REF!</definedName>
    <definedName name="II">#REF!</definedName>
    <definedName name="iyulf" localSheetId="4">#REF!</definedName>
    <definedName name="iyulf" localSheetId="5">#REF!</definedName>
    <definedName name="iyulf" localSheetId="11">#REF!</definedName>
    <definedName name="iyulf" localSheetId="1">#REF!</definedName>
    <definedName name="iyulf" localSheetId="14">#REF!</definedName>
    <definedName name="iyulf" localSheetId="15">#REF!</definedName>
    <definedName name="iyulf" localSheetId="16">#REF!</definedName>
    <definedName name="iyulf" localSheetId="18">#REF!</definedName>
    <definedName name="iyulf" localSheetId="20">#REF!</definedName>
    <definedName name="iyulf" localSheetId="2">#REF!</definedName>
    <definedName name="iyulf" localSheetId="3">#REF!</definedName>
    <definedName name="iyulf" localSheetId="6">#REF!</definedName>
    <definedName name="iyulf" localSheetId="7">#REF!</definedName>
    <definedName name="iyulf" localSheetId="8">#REF!</definedName>
    <definedName name="iyulf">#REF!</definedName>
    <definedName name="iyyk" localSheetId="4">#REF!</definedName>
    <definedName name="iyyk" localSheetId="5">#REF!</definedName>
    <definedName name="iyyk" localSheetId="11">#REF!</definedName>
    <definedName name="iyyk" localSheetId="1">#REF!</definedName>
    <definedName name="iyyk" localSheetId="14">#REF!</definedName>
    <definedName name="iyyk" localSheetId="15">#REF!</definedName>
    <definedName name="iyyk" localSheetId="16">#REF!</definedName>
    <definedName name="iyyk" localSheetId="18">#REF!</definedName>
    <definedName name="iyyk" localSheetId="20">#REF!</definedName>
    <definedName name="iyyk" localSheetId="2">#REF!</definedName>
    <definedName name="iyyk" localSheetId="3">#REF!</definedName>
    <definedName name="iyyk" localSheetId="6">#REF!</definedName>
    <definedName name="iyyk" localSheetId="7">#REF!</definedName>
    <definedName name="iyyk" localSheetId="8">#REF!</definedName>
    <definedName name="iyyk">#REF!</definedName>
    <definedName name="jj" localSheetId="4">#REF!</definedName>
    <definedName name="jj" localSheetId="5">#REF!</definedName>
    <definedName name="jj" localSheetId="11">#REF!</definedName>
    <definedName name="jj" localSheetId="1">#REF!</definedName>
    <definedName name="jj" localSheetId="14">#REF!</definedName>
    <definedName name="jj" localSheetId="15">#REF!</definedName>
    <definedName name="jj" localSheetId="16">#REF!</definedName>
    <definedName name="jj" localSheetId="18">#REF!</definedName>
    <definedName name="jj" localSheetId="20">#REF!</definedName>
    <definedName name="jj" localSheetId="2">#REF!</definedName>
    <definedName name="jj" localSheetId="3">#REF!</definedName>
    <definedName name="jj" localSheetId="6">#REF!</definedName>
    <definedName name="jj" localSheetId="7">#REF!</definedName>
    <definedName name="jj" localSheetId="8">#REF!</definedName>
    <definedName name="jj">#REF!</definedName>
    <definedName name="JJJJ" localSheetId="4">#REF!</definedName>
    <definedName name="JJJJ" localSheetId="5">#REF!</definedName>
    <definedName name="JJJJ" localSheetId="11">#REF!</definedName>
    <definedName name="JJJJ" localSheetId="1">#REF!</definedName>
    <definedName name="JJJJ" localSheetId="14">#REF!</definedName>
    <definedName name="JJJJ" localSheetId="15">#REF!</definedName>
    <definedName name="JJJJ" localSheetId="16">#REF!</definedName>
    <definedName name="JJJJ" localSheetId="18">#REF!</definedName>
    <definedName name="JJJJ" localSheetId="20">#REF!</definedName>
    <definedName name="JJJJ" localSheetId="2">#REF!</definedName>
    <definedName name="JJJJ" localSheetId="3">#REF!</definedName>
    <definedName name="JJJJ" localSheetId="6">#REF!</definedName>
    <definedName name="JJJJ" localSheetId="7">#REF!</definedName>
    <definedName name="JJJJ" localSheetId="8">#REF!</definedName>
    <definedName name="JJJJ">#REF!</definedName>
    <definedName name="kk" localSheetId="4">#REF!</definedName>
    <definedName name="kk" localSheetId="5">#REF!</definedName>
    <definedName name="kk" localSheetId="11">#REF!</definedName>
    <definedName name="kk" localSheetId="1">#REF!</definedName>
    <definedName name="kk" localSheetId="14">#REF!</definedName>
    <definedName name="kk" localSheetId="15">#REF!</definedName>
    <definedName name="kk" localSheetId="16">#REF!</definedName>
    <definedName name="kk" localSheetId="18">#REF!</definedName>
    <definedName name="kk" localSheetId="20">#REF!</definedName>
    <definedName name="kk" localSheetId="2">#REF!</definedName>
    <definedName name="kk" localSheetId="3">#REF!</definedName>
    <definedName name="kk" localSheetId="6">#REF!</definedName>
    <definedName name="kk" localSheetId="7">#REF!</definedName>
    <definedName name="kk" localSheetId="8">#REF!</definedName>
    <definedName name="kk">#REF!</definedName>
    <definedName name="KKKK" localSheetId="4">#REF!</definedName>
    <definedName name="KKKK" localSheetId="5">#REF!</definedName>
    <definedName name="KKKK" localSheetId="11">#REF!</definedName>
    <definedName name="KKKK" localSheetId="1">#REF!</definedName>
    <definedName name="KKKK" localSheetId="14">#REF!</definedName>
    <definedName name="KKKK" localSheetId="15">#REF!</definedName>
    <definedName name="KKKK" localSheetId="16">#REF!</definedName>
    <definedName name="KKKK" localSheetId="18">#REF!</definedName>
    <definedName name="KKKK" localSheetId="20">#REF!</definedName>
    <definedName name="KKKK" localSheetId="2">#REF!</definedName>
    <definedName name="KKKK" localSheetId="3">#REF!</definedName>
    <definedName name="KKKK" localSheetId="6">#REF!</definedName>
    <definedName name="KKKK" localSheetId="7">#REF!</definedName>
    <definedName name="KKKK" localSheetId="8">#REF!</definedName>
    <definedName name="KKKK">#REF!</definedName>
    <definedName name="laura" localSheetId="4">#REF!</definedName>
    <definedName name="laura" localSheetId="5">#REF!</definedName>
    <definedName name="laura" localSheetId="11">#REF!</definedName>
    <definedName name="laura" localSheetId="1">#REF!</definedName>
    <definedName name="laura" localSheetId="14">#REF!</definedName>
    <definedName name="laura" localSheetId="15">#REF!</definedName>
    <definedName name="laura" localSheetId="16">#REF!</definedName>
    <definedName name="laura" localSheetId="18">#REF!</definedName>
    <definedName name="laura" localSheetId="20">#REF!</definedName>
    <definedName name="laura" localSheetId="2">#REF!</definedName>
    <definedName name="laura" localSheetId="3">#REF!</definedName>
    <definedName name="laura" localSheetId="6">#REF!</definedName>
    <definedName name="laura" localSheetId="7">#REF!</definedName>
    <definedName name="laura" localSheetId="8">#REF!</definedName>
    <definedName name="laura">#REF!</definedName>
    <definedName name="ll" localSheetId="4">#REF!</definedName>
    <definedName name="ll" localSheetId="5">#REF!</definedName>
    <definedName name="ll" localSheetId="11">#REF!</definedName>
    <definedName name="ll" localSheetId="1">#REF!</definedName>
    <definedName name="ll" localSheetId="14">#REF!</definedName>
    <definedName name="ll" localSheetId="15">#REF!</definedName>
    <definedName name="ll" localSheetId="16">#REF!</definedName>
    <definedName name="ll" localSheetId="18">#REF!</definedName>
    <definedName name="ll" localSheetId="20">#REF!</definedName>
    <definedName name="ll" localSheetId="2">#REF!</definedName>
    <definedName name="ll" localSheetId="3">#REF!</definedName>
    <definedName name="ll" localSheetId="6">#REF!</definedName>
    <definedName name="ll" localSheetId="7">#REF!</definedName>
    <definedName name="ll" localSheetId="8">#REF!</definedName>
    <definedName name="ll">#REF!</definedName>
    <definedName name="LLLL" localSheetId="4">#REF!</definedName>
    <definedName name="LLLL" localSheetId="5">#REF!</definedName>
    <definedName name="LLLL" localSheetId="11">#REF!</definedName>
    <definedName name="LLLL" localSheetId="1">#REF!</definedName>
    <definedName name="LLLL" localSheetId="14">#REF!</definedName>
    <definedName name="LLLL" localSheetId="15">#REF!</definedName>
    <definedName name="LLLL" localSheetId="16">#REF!</definedName>
    <definedName name="LLLL" localSheetId="18">#REF!</definedName>
    <definedName name="LLLL" localSheetId="20">#REF!</definedName>
    <definedName name="LLLL" localSheetId="2">#REF!</definedName>
    <definedName name="LLLL" localSheetId="3">#REF!</definedName>
    <definedName name="LLLL" localSheetId="6">#REF!</definedName>
    <definedName name="LLLL" localSheetId="7">#REF!</definedName>
    <definedName name="LLLL" localSheetId="8">#REF!</definedName>
    <definedName name="LLLL">#REF!</definedName>
    <definedName name="marina" localSheetId="22" hidden="1">#REF!</definedName>
    <definedName name="marina" localSheetId="4" hidden="1">#REF!</definedName>
    <definedName name="marina" localSheetId="5" hidden="1">#REF!</definedName>
    <definedName name="marina" localSheetId="11" hidden="1">#REF!</definedName>
    <definedName name="marina" localSheetId="1" hidden="1">#REF!</definedName>
    <definedName name="marina" localSheetId="13" hidden="1">#REF!</definedName>
    <definedName name="marina" localSheetId="14" hidden="1">#REF!</definedName>
    <definedName name="marina" localSheetId="15" hidden="1">#REF!</definedName>
    <definedName name="marina" localSheetId="16" hidden="1">#REF!</definedName>
    <definedName name="marina" localSheetId="18" hidden="1">#REF!</definedName>
    <definedName name="marina" localSheetId="20" hidden="1">#REF!</definedName>
    <definedName name="marina" localSheetId="21" hidden="1">#REF!</definedName>
    <definedName name="marina" localSheetId="23" hidden="1">#REF!</definedName>
    <definedName name="marina" localSheetId="2" hidden="1">#REF!</definedName>
    <definedName name="marina" localSheetId="24" hidden="1">#REF!</definedName>
    <definedName name="marina" localSheetId="3" hidden="1">#REF!</definedName>
    <definedName name="marina" localSheetId="6" hidden="1">#REF!</definedName>
    <definedName name="marina" localSheetId="7" hidden="1">#REF!</definedName>
    <definedName name="marina" localSheetId="8" hidden="1">#REF!</definedName>
    <definedName name="marina" hidden="1">#REF!</definedName>
    <definedName name="mm" localSheetId="4">#REF!</definedName>
    <definedName name="mm" localSheetId="5">#REF!</definedName>
    <definedName name="mm" localSheetId="11">#REF!</definedName>
    <definedName name="mm" localSheetId="1">#REF!</definedName>
    <definedName name="mm" localSheetId="14">#REF!</definedName>
    <definedName name="mm" localSheetId="15">#REF!</definedName>
    <definedName name="mm" localSheetId="16">#REF!</definedName>
    <definedName name="mm" localSheetId="18">#REF!</definedName>
    <definedName name="mm" localSheetId="20">#REF!</definedName>
    <definedName name="mm" localSheetId="2">#REF!</definedName>
    <definedName name="mm" localSheetId="3">#REF!</definedName>
    <definedName name="mm" localSheetId="6">#REF!</definedName>
    <definedName name="mm" localSheetId="7">#REF!</definedName>
    <definedName name="mm" localSheetId="8">#REF!</definedName>
    <definedName name="mm">#REF!</definedName>
    <definedName name="mnnjh" localSheetId="4">#REF!</definedName>
    <definedName name="mnnjh" localSheetId="5">#REF!</definedName>
    <definedName name="mnnjh" localSheetId="11">#REF!</definedName>
    <definedName name="mnnjh" localSheetId="1">#REF!</definedName>
    <definedName name="mnnjh" localSheetId="14">#REF!</definedName>
    <definedName name="mnnjh" localSheetId="15">#REF!</definedName>
    <definedName name="mnnjh" localSheetId="16">#REF!</definedName>
    <definedName name="mnnjh" localSheetId="18">#REF!</definedName>
    <definedName name="mnnjh" localSheetId="20">#REF!</definedName>
    <definedName name="mnnjh" localSheetId="2">#REF!</definedName>
    <definedName name="mnnjh" localSheetId="3">#REF!</definedName>
    <definedName name="mnnjh" localSheetId="6">#REF!</definedName>
    <definedName name="mnnjh" localSheetId="7">#REF!</definedName>
    <definedName name="mnnjh" localSheetId="8">#REF!</definedName>
    <definedName name="mnnjh">#REF!</definedName>
    <definedName name="n" localSheetId="5">#REF!</definedName>
    <definedName name="n" localSheetId="14">#REF!</definedName>
    <definedName name="n" localSheetId="7">#REF!</definedName>
    <definedName name="n">#REF!</definedName>
    <definedName name="nfttfd" localSheetId="4">#REF!</definedName>
    <definedName name="nfttfd" localSheetId="5">#REF!</definedName>
    <definedName name="nfttfd" localSheetId="11">#REF!</definedName>
    <definedName name="nfttfd" localSheetId="1">#REF!</definedName>
    <definedName name="nfttfd" localSheetId="14">#REF!</definedName>
    <definedName name="nfttfd" localSheetId="15">#REF!</definedName>
    <definedName name="nfttfd" localSheetId="16">#REF!</definedName>
    <definedName name="nfttfd" localSheetId="18">#REF!</definedName>
    <definedName name="nfttfd" localSheetId="20">#REF!</definedName>
    <definedName name="nfttfd" localSheetId="2">#REF!</definedName>
    <definedName name="nfttfd" localSheetId="3">#REF!</definedName>
    <definedName name="nfttfd" localSheetId="6">#REF!</definedName>
    <definedName name="nfttfd" localSheetId="7">#REF!</definedName>
    <definedName name="nfttfd" localSheetId="8">#REF!</definedName>
    <definedName name="nfttfd">#REF!</definedName>
    <definedName name="nftyt" localSheetId="4">#REF!</definedName>
    <definedName name="nftyt" localSheetId="5">#REF!</definedName>
    <definedName name="nftyt" localSheetId="11">#REF!</definedName>
    <definedName name="nftyt" localSheetId="1">#REF!</definedName>
    <definedName name="nftyt" localSheetId="14">#REF!</definedName>
    <definedName name="nftyt" localSheetId="15">#REF!</definedName>
    <definedName name="nftyt" localSheetId="16">#REF!</definedName>
    <definedName name="nftyt" localSheetId="18">#REF!</definedName>
    <definedName name="nftyt" localSheetId="20">#REF!</definedName>
    <definedName name="nftyt" localSheetId="2">#REF!</definedName>
    <definedName name="nftyt" localSheetId="3">#REF!</definedName>
    <definedName name="nftyt" localSheetId="6">#REF!</definedName>
    <definedName name="nftyt" localSheetId="7">#REF!</definedName>
    <definedName name="nftyt" localSheetId="8">#REF!</definedName>
    <definedName name="nftyt">#REF!</definedName>
    <definedName name="ngyggf" localSheetId="4">#REF!</definedName>
    <definedName name="ngyggf" localSheetId="5">#REF!</definedName>
    <definedName name="ngyggf" localSheetId="11">#REF!</definedName>
    <definedName name="ngyggf" localSheetId="1">#REF!</definedName>
    <definedName name="ngyggf" localSheetId="14">#REF!</definedName>
    <definedName name="ngyggf" localSheetId="15">#REF!</definedName>
    <definedName name="ngyggf" localSheetId="16">#REF!</definedName>
    <definedName name="ngyggf" localSheetId="18">#REF!</definedName>
    <definedName name="ngyggf" localSheetId="20">#REF!</definedName>
    <definedName name="ngyggf" localSheetId="2">#REF!</definedName>
    <definedName name="ngyggf" localSheetId="3">#REF!</definedName>
    <definedName name="ngyggf" localSheetId="6">#REF!</definedName>
    <definedName name="ngyggf" localSheetId="7">#REF!</definedName>
    <definedName name="ngyggf" localSheetId="8">#REF!</definedName>
    <definedName name="ngyggf">#REF!</definedName>
    <definedName name="nn" localSheetId="4">#REF!</definedName>
    <definedName name="nn" localSheetId="5">#REF!</definedName>
    <definedName name="nn" localSheetId="11">#REF!</definedName>
    <definedName name="nn" localSheetId="1">#REF!</definedName>
    <definedName name="nn" localSheetId="14">#REF!</definedName>
    <definedName name="nn" localSheetId="15">#REF!</definedName>
    <definedName name="nn" localSheetId="16">#REF!</definedName>
    <definedName name="nn" localSheetId="18">#REF!</definedName>
    <definedName name="nn" localSheetId="20">#REF!</definedName>
    <definedName name="nn" localSheetId="2">#REF!</definedName>
    <definedName name="nn" localSheetId="3">#REF!</definedName>
    <definedName name="nn" localSheetId="6">#REF!</definedName>
    <definedName name="nn" localSheetId="7">#REF!</definedName>
    <definedName name="nn" localSheetId="8">#REF!</definedName>
    <definedName name="nn">#REF!</definedName>
    <definedName name="nuove_province_sardegna" localSheetId="4">#REF!</definedName>
    <definedName name="nuove_province_sardegna" localSheetId="5">#REF!</definedName>
    <definedName name="nuove_province_sardegna" localSheetId="11">#REF!</definedName>
    <definedName name="nuove_province_sardegna" localSheetId="1">#REF!</definedName>
    <definedName name="nuove_province_sardegna" localSheetId="14">#REF!</definedName>
    <definedName name="nuove_province_sardegna" localSheetId="15">#REF!</definedName>
    <definedName name="nuove_province_sardegna" localSheetId="16">#REF!</definedName>
    <definedName name="nuove_province_sardegna" localSheetId="18">#REF!</definedName>
    <definedName name="nuove_province_sardegna" localSheetId="20">#REF!</definedName>
    <definedName name="nuove_province_sardegna" localSheetId="2">#REF!</definedName>
    <definedName name="nuove_province_sardegna" localSheetId="3">#REF!</definedName>
    <definedName name="nuove_province_sardegna" localSheetId="6">#REF!</definedName>
    <definedName name="nuove_province_sardegna" localSheetId="7">#REF!</definedName>
    <definedName name="nuove_province_sardegna" localSheetId="8">#REF!</definedName>
    <definedName name="nuove_province_sardegna">#REF!</definedName>
    <definedName name="nytf" localSheetId="4">#REF!</definedName>
    <definedName name="nytf" localSheetId="5">#REF!</definedName>
    <definedName name="nytf" localSheetId="11">#REF!</definedName>
    <definedName name="nytf" localSheetId="1">#REF!</definedName>
    <definedName name="nytf" localSheetId="14">#REF!</definedName>
    <definedName name="nytf" localSheetId="15">#REF!</definedName>
    <definedName name="nytf" localSheetId="16">#REF!</definedName>
    <definedName name="nytf" localSheetId="18">#REF!</definedName>
    <definedName name="nytf" localSheetId="20">#REF!</definedName>
    <definedName name="nytf" localSheetId="2">#REF!</definedName>
    <definedName name="nytf" localSheetId="3">#REF!</definedName>
    <definedName name="nytf" localSheetId="6">#REF!</definedName>
    <definedName name="nytf" localSheetId="7">#REF!</definedName>
    <definedName name="nytf" localSheetId="8">#REF!</definedName>
    <definedName name="nytf">#REF!</definedName>
    <definedName name="OO" localSheetId="4">#REF!</definedName>
    <definedName name="OO" localSheetId="5">#REF!</definedName>
    <definedName name="OO" localSheetId="11">#REF!</definedName>
    <definedName name="OO" localSheetId="1">#REF!</definedName>
    <definedName name="OO" localSheetId="14">#REF!</definedName>
    <definedName name="OO" localSheetId="15">#REF!</definedName>
    <definedName name="OO" localSheetId="16">#REF!</definedName>
    <definedName name="OO" localSheetId="18">#REF!</definedName>
    <definedName name="OO" localSheetId="20">#REF!</definedName>
    <definedName name="OO" localSheetId="2">#REF!</definedName>
    <definedName name="OO" localSheetId="3">#REF!</definedName>
    <definedName name="OO" localSheetId="6">#REF!</definedName>
    <definedName name="OO" localSheetId="7">#REF!</definedName>
    <definedName name="OO" localSheetId="8">#REF!</definedName>
    <definedName name="OO">#REF!</definedName>
    <definedName name="pippo" localSheetId="4">#REF!</definedName>
    <definedName name="pippo" localSheetId="5">#REF!</definedName>
    <definedName name="pippo" localSheetId="11">#REF!</definedName>
    <definedName name="pippo" localSheetId="1">#REF!</definedName>
    <definedName name="pippo" localSheetId="14">#REF!</definedName>
    <definedName name="pippo" localSheetId="15">#REF!</definedName>
    <definedName name="pippo" localSheetId="16">#REF!</definedName>
    <definedName name="pippo" localSheetId="18">#REF!</definedName>
    <definedName name="pippo" localSheetId="20">#REF!</definedName>
    <definedName name="pippo" localSheetId="2">#REF!</definedName>
    <definedName name="pippo" localSheetId="3">#REF!</definedName>
    <definedName name="pippo" localSheetId="6">#REF!</definedName>
    <definedName name="pippo" localSheetId="7">#REF!</definedName>
    <definedName name="pippo" localSheetId="8">#REF!</definedName>
    <definedName name="pippo">#REF!</definedName>
    <definedName name="pippone" localSheetId="4">#REF!</definedName>
    <definedName name="pippone" localSheetId="5">#REF!</definedName>
    <definedName name="pippone" localSheetId="11">#REF!</definedName>
    <definedName name="pippone" localSheetId="1">#REF!</definedName>
    <definedName name="pippone" localSheetId="14">#REF!</definedName>
    <definedName name="pippone" localSheetId="15">#REF!</definedName>
    <definedName name="pippone" localSheetId="16">#REF!</definedName>
    <definedName name="pippone" localSheetId="18">#REF!</definedName>
    <definedName name="pippone" localSheetId="20">#REF!</definedName>
    <definedName name="pippone" localSheetId="2">#REF!</definedName>
    <definedName name="pippone" localSheetId="3">#REF!</definedName>
    <definedName name="pippone" localSheetId="6">#REF!</definedName>
    <definedName name="pippone" localSheetId="7">#REF!</definedName>
    <definedName name="pippone" localSheetId="8">#REF!</definedName>
    <definedName name="pippone">#REF!</definedName>
    <definedName name="ploh" localSheetId="4">#REF!</definedName>
    <definedName name="ploh" localSheetId="5">#REF!</definedName>
    <definedName name="ploh" localSheetId="11">#REF!</definedName>
    <definedName name="ploh" localSheetId="1">#REF!</definedName>
    <definedName name="ploh" localSheetId="14">#REF!</definedName>
    <definedName name="ploh" localSheetId="15">#REF!</definedName>
    <definedName name="ploh" localSheetId="16">#REF!</definedName>
    <definedName name="ploh" localSheetId="18">#REF!</definedName>
    <definedName name="ploh" localSheetId="20">#REF!</definedName>
    <definedName name="ploh" localSheetId="2">#REF!</definedName>
    <definedName name="ploh" localSheetId="3">#REF!</definedName>
    <definedName name="ploh" localSheetId="6">#REF!</definedName>
    <definedName name="ploh" localSheetId="7">#REF!</definedName>
    <definedName name="ploh" localSheetId="8">#REF!</definedName>
    <definedName name="ploh">#REF!</definedName>
    <definedName name="pluto" localSheetId="4">#REF!</definedName>
    <definedName name="pluto" localSheetId="5">#REF!</definedName>
    <definedName name="pluto" localSheetId="11">#REF!</definedName>
    <definedName name="pluto" localSheetId="1">#REF!</definedName>
    <definedName name="pluto" localSheetId="14">#REF!</definedName>
    <definedName name="pluto" localSheetId="15">#REF!</definedName>
    <definedName name="pluto" localSheetId="16">#REF!</definedName>
    <definedName name="pluto" localSheetId="18">#REF!</definedName>
    <definedName name="pluto" localSheetId="20">#REF!</definedName>
    <definedName name="pluto" localSheetId="2">#REF!</definedName>
    <definedName name="pluto" localSheetId="3">#REF!</definedName>
    <definedName name="pluto" localSheetId="6">#REF!</definedName>
    <definedName name="pluto" localSheetId="7">#REF!</definedName>
    <definedName name="pluto" localSheetId="8">#REF!</definedName>
    <definedName name="pluto">#REF!</definedName>
    <definedName name="PP" localSheetId="4">#REF!</definedName>
    <definedName name="PP" localSheetId="5">#REF!</definedName>
    <definedName name="PP" localSheetId="11">#REF!</definedName>
    <definedName name="PP" localSheetId="1">#REF!</definedName>
    <definedName name="PP" localSheetId="14">#REF!</definedName>
    <definedName name="PP" localSheetId="15">#REF!</definedName>
    <definedName name="PP" localSheetId="16">#REF!</definedName>
    <definedName name="PP" localSheetId="18">#REF!</definedName>
    <definedName name="PP" localSheetId="20">#REF!</definedName>
    <definedName name="PP" localSheetId="2">#REF!</definedName>
    <definedName name="PP" localSheetId="3">#REF!</definedName>
    <definedName name="PP" localSheetId="6">#REF!</definedName>
    <definedName name="PP" localSheetId="7">#REF!</definedName>
    <definedName name="PP" localSheetId="8">#REF!</definedName>
    <definedName name="PP">#REF!</definedName>
    <definedName name="primo" localSheetId="4">#REF!</definedName>
    <definedName name="primo" localSheetId="5">#REF!</definedName>
    <definedName name="primo" localSheetId="11">#REF!</definedName>
    <definedName name="primo" localSheetId="1">#REF!</definedName>
    <definedName name="primo" localSheetId="14">#REF!</definedName>
    <definedName name="primo" localSheetId="15">#REF!</definedName>
    <definedName name="primo" localSheetId="16">#REF!</definedName>
    <definedName name="primo" localSheetId="18">#REF!</definedName>
    <definedName name="primo" localSheetId="20">#REF!</definedName>
    <definedName name="primo" localSheetId="2">#REF!</definedName>
    <definedName name="primo" localSheetId="3">#REF!</definedName>
    <definedName name="primo" localSheetId="6">#REF!</definedName>
    <definedName name="primo" localSheetId="7">#REF!</definedName>
    <definedName name="primo" localSheetId="8">#REF!</definedName>
    <definedName name="primo">#REF!</definedName>
    <definedName name="prova" localSheetId="5">#REF!</definedName>
    <definedName name="prova" localSheetId="14">#REF!</definedName>
    <definedName name="prova" localSheetId="7">#REF!</definedName>
    <definedName name="prova">#REF!</definedName>
    <definedName name="prova2" localSheetId="5">#REF!</definedName>
    <definedName name="prova2" localSheetId="14">#REF!</definedName>
    <definedName name="prova2" localSheetId="7">#REF!</definedName>
    <definedName name="prova2">#REF!</definedName>
    <definedName name="Q" localSheetId="4">#REF!</definedName>
    <definedName name="Q" localSheetId="5">#REF!</definedName>
    <definedName name="Q" localSheetId="11">#REF!</definedName>
    <definedName name="Q" localSheetId="1">#REF!</definedName>
    <definedName name="Q" localSheetId="14">#REF!</definedName>
    <definedName name="Q" localSheetId="15">#REF!</definedName>
    <definedName name="Q" localSheetId="16">#REF!</definedName>
    <definedName name="Q" localSheetId="18">#REF!</definedName>
    <definedName name="Q" localSheetId="20">#REF!</definedName>
    <definedName name="Q" localSheetId="2">#REF!</definedName>
    <definedName name="Q" localSheetId="3">#REF!</definedName>
    <definedName name="Q" localSheetId="6">#REF!</definedName>
    <definedName name="Q" localSheetId="7">#REF!</definedName>
    <definedName name="Q" localSheetId="8">#REF!</definedName>
    <definedName name="Q">#REF!</definedName>
    <definedName name="qqq" localSheetId="4">#REF!</definedName>
    <definedName name="qqq" localSheetId="5">#REF!</definedName>
    <definedName name="qqq" localSheetId="11">#REF!</definedName>
    <definedName name="qqq" localSheetId="1">#REF!</definedName>
    <definedName name="qqq" localSheetId="14">#REF!</definedName>
    <definedName name="qqq" localSheetId="15">#REF!</definedName>
    <definedName name="qqq" localSheetId="16">#REF!</definedName>
    <definedName name="qqq" localSheetId="18">#REF!</definedName>
    <definedName name="qqq" localSheetId="20">#REF!</definedName>
    <definedName name="qqq" localSheetId="2">#REF!</definedName>
    <definedName name="qqq" localSheetId="3">#REF!</definedName>
    <definedName name="qqq" localSheetId="6">#REF!</definedName>
    <definedName name="qqq" localSheetId="7">#REF!</definedName>
    <definedName name="qqq" localSheetId="8">#REF!</definedName>
    <definedName name="qqq">#REF!</definedName>
    <definedName name="RR" localSheetId="4">#REF!</definedName>
    <definedName name="RR" localSheetId="5">#REF!</definedName>
    <definedName name="RR" localSheetId="11">#REF!</definedName>
    <definedName name="RR" localSheetId="1">#REF!</definedName>
    <definedName name="RR" localSheetId="14">#REF!</definedName>
    <definedName name="RR" localSheetId="15">#REF!</definedName>
    <definedName name="RR" localSheetId="16">#REF!</definedName>
    <definedName name="RR" localSheetId="18">#REF!</definedName>
    <definedName name="RR" localSheetId="20">#REF!</definedName>
    <definedName name="RR" localSheetId="2">#REF!</definedName>
    <definedName name="RR" localSheetId="3">#REF!</definedName>
    <definedName name="RR" localSheetId="6">#REF!</definedName>
    <definedName name="RR" localSheetId="7">#REF!</definedName>
    <definedName name="RR" localSheetId="8">#REF!</definedName>
    <definedName name="RR">#REF!</definedName>
    <definedName name="rrr" localSheetId="4">#REF!</definedName>
    <definedName name="rrr" localSheetId="5">#REF!</definedName>
    <definedName name="rrr" localSheetId="11">#REF!</definedName>
    <definedName name="rrr" localSheetId="1">#REF!</definedName>
    <definedName name="rrr" localSheetId="14">#REF!</definedName>
    <definedName name="rrr" localSheetId="15">#REF!</definedName>
    <definedName name="rrr" localSheetId="16">#REF!</definedName>
    <definedName name="rrr" localSheetId="18">#REF!</definedName>
    <definedName name="rrr" localSheetId="20">#REF!</definedName>
    <definedName name="rrr" localSheetId="2">#REF!</definedName>
    <definedName name="rrr" localSheetId="3">#REF!</definedName>
    <definedName name="rrr" localSheetId="6">#REF!</definedName>
    <definedName name="rrr" localSheetId="7">#REF!</definedName>
    <definedName name="rrr" localSheetId="8">#REF!</definedName>
    <definedName name="rrr">#REF!</definedName>
    <definedName name="s" localSheetId="4">#REF!</definedName>
    <definedName name="s" localSheetId="5">#REF!</definedName>
    <definedName name="s" localSheetId="11">#REF!</definedName>
    <definedName name="s" localSheetId="1">#REF!</definedName>
    <definedName name="s" localSheetId="14">#REF!</definedName>
    <definedName name="s" localSheetId="15">#REF!</definedName>
    <definedName name="s" localSheetId="16">#REF!</definedName>
    <definedName name="s" localSheetId="18">#REF!</definedName>
    <definedName name="s" localSheetId="20">#REF!</definedName>
    <definedName name="s" localSheetId="2">#REF!</definedName>
    <definedName name="s" localSheetId="3">#REF!</definedName>
    <definedName name="s" localSheetId="6">#REF!</definedName>
    <definedName name="s" localSheetId="7">#REF!</definedName>
    <definedName name="s" localSheetId="8">#REF!</definedName>
    <definedName name="s">#REF!</definedName>
    <definedName name="sdf" localSheetId="4">#REF!</definedName>
    <definedName name="sdf" localSheetId="5">#REF!</definedName>
    <definedName name="sdf" localSheetId="11">#REF!</definedName>
    <definedName name="sdf" localSheetId="1">#REF!</definedName>
    <definedName name="sdf" localSheetId="14">#REF!</definedName>
    <definedName name="sdf" localSheetId="15">#REF!</definedName>
    <definedName name="sdf" localSheetId="16">#REF!</definedName>
    <definedName name="sdf" localSheetId="18">#REF!</definedName>
    <definedName name="sdf" localSheetId="20">#REF!</definedName>
    <definedName name="sdf" localSheetId="2">#REF!</definedName>
    <definedName name="sdf" localSheetId="3">#REF!</definedName>
    <definedName name="sdf" localSheetId="6">#REF!</definedName>
    <definedName name="sdf" localSheetId="7">#REF!</definedName>
    <definedName name="sdf" localSheetId="8">#REF!</definedName>
    <definedName name="sdf">#REF!</definedName>
    <definedName name="sdfrtyg" localSheetId="4">#REF!</definedName>
    <definedName name="sdfrtyg" localSheetId="5">#REF!</definedName>
    <definedName name="sdfrtyg" localSheetId="11">#REF!</definedName>
    <definedName name="sdfrtyg" localSheetId="1">#REF!</definedName>
    <definedName name="sdfrtyg" localSheetId="14">#REF!</definedName>
    <definedName name="sdfrtyg" localSheetId="15">#REF!</definedName>
    <definedName name="sdfrtyg" localSheetId="16">#REF!</definedName>
    <definedName name="sdfrtyg" localSheetId="18">#REF!</definedName>
    <definedName name="sdfrtyg" localSheetId="20">#REF!</definedName>
    <definedName name="sdfrtyg" localSheetId="2">#REF!</definedName>
    <definedName name="sdfrtyg" localSheetId="3">#REF!</definedName>
    <definedName name="sdfrtyg" localSheetId="6">#REF!</definedName>
    <definedName name="sdfrtyg" localSheetId="7">#REF!</definedName>
    <definedName name="sdfrtyg" localSheetId="8">#REF!</definedName>
    <definedName name="sdfrtyg">#REF!</definedName>
    <definedName name="sdfzs" localSheetId="4">#REF!</definedName>
    <definedName name="sdfzs" localSheetId="5">#REF!</definedName>
    <definedName name="sdfzs" localSheetId="11">#REF!</definedName>
    <definedName name="sdfzs" localSheetId="1">#REF!</definedName>
    <definedName name="sdfzs" localSheetId="14">#REF!</definedName>
    <definedName name="sdfzs" localSheetId="15">#REF!</definedName>
    <definedName name="sdfzs" localSheetId="16">#REF!</definedName>
    <definedName name="sdfzs" localSheetId="18">#REF!</definedName>
    <definedName name="sdfzs" localSheetId="20">#REF!</definedName>
    <definedName name="sdfzs" localSheetId="2">#REF!</definedName>
    <definedName name="sdfzs" localSheetId="3">#REF!</definedName>
    <definedName name="sdfzs" localSheetId="6">#REF!</definedName>
    <definedName name="sdfzs" localSheetId="7">#REF!</definedName>
    <definedName name="sdfzs" localSheetId="8">#REF!</definedName>
    <definedName name="sdfzs">#REF!</definedName>
    <definedName name="sdvv" localSheetId="4">#REF!</definedName>
    <definedName name="sdvv" localSheetId="5">#REF!</definedName>
    <definedName name="sdvv" localSheetId="11">#REF!</definedName>
    <definedName name="sdvv" localSheetId="1">#REF!</definedName>
    <definedName name="sdvv" localSheetId="14">#REF!</definedName>
    <definedName name="sdvv" localSheetId="15">#REF!</definedName>
    <definedName name="sdvv" localSheetId="16">#REF!</definedName>
    <definedName name="sdvv" localSheetId="18">#REF!</definedName>
    <definedName name="sdvv" localSheetId="20">#REF!</definedName>
    <definedName name="sdvv" localSheetId="2">#REF!</definedName>
    <definedName name="sdvv" localSheetId="3">#REF!</definedName>
    <definedName name="sdvv" localSheetId="6">#REF!</definedName>
    <definedName name="sdvv" localSheetId="7">#REF!</definedName>
    <definedName name="sdvv" localSheetId="8">#REF!</definedName>
    <definedName name="sdvv">#REF!</definedName>
    <definedName name="sg" localSheetId="4">#REF!</definedName>
    <definedName name="sg" localSheetId="5">#REF!</definedName>
    <definedName name="sg" localSheetId="11">#REF!</definedName>
    <definedName name="sg" localSheetId="1">#REF!</definedName>
    <definedName name="sg" localSheetId="14">#REF!</definedName>
    <definedName name="sg" localSheetId="15">#REF!</definedName>
    <definedName name="sg" localSheetId="16">#REF!</definedName>
    <definedName name="sg" localSheetId="18">#REF!</definedName>
    <definedName name="sg" localSheetId="20">#REF!</definedName>
    <definedName name="sg" localSheetId="2">#REF!</definedName>
    <definedName name="sg" localSheetId="3">#REF!</definedName>
    <definedName name="sg" localSheetId="6">#REF!</definedName>
    <definedName name="sg" localSheetId="7">#REF!</definedName>
    <definedName name="sg" localSheetId="8">#REF!</definedName>
    <definedName name="sg">#REF!</definedName>
    <definedName name="ss" localSheetId="4">#REF!</definedName>
    <definedName name="ss" localSheetId="5">#REF!</definedName>
    <definedName name="ss" localSheetId="11">#REF!</definedName>
    <definedName name="ss" localSheetId="1">#REF!</definedName>
    <definedName name="ss" localSheetId="14">#REF!</definedName>
    <definedName name="ss" localSheetId="15">#REF!</definedName>
    <definedName name="ss" localSheetId="16">#REF!</definedName>
    <definedName name="ss" localSheetId="18">#REF!</definedName>
    <definedName name="ss" localSheetId="20">#REF!</definedName>
    <definedName name="ss" localSheetId="2">#REF!</definedName>
    <definedName name="ss" localSheetId="3">#REF!</definedName>
    <definedName name="ss" localSheetId="6">#REF!</definedName>
    <definedName name="ss" localSheetId="7">#REF!</definedName>
    <definedName name="ss" localSheetId="8">#REF!</definedName>
    <definedName name="ss">#REF!</definedName>
    <definedName name="ssd" localSheetId="4">#REF!</definedName>
    <definedName name="ssd" localSheetId="5">#REF!</definedName>
    <definedName name="ssd" localSheetId="11">#REF!</definedName>
    <definedName name="ssd" localSheetId="1">#REF!</definedName>
    <definedName name="ssd" localSheetId="14">#REF!</definedName>
    <definedName name="ssd" localSheetId="15">#REF!</definedName>
    <definedName name="ssd" localSheetId="16">#REF!</definedName>
    <definedName name="ssd" localSheetId="18">#REF!</definedName>
    <definedName name="ssd" localSheetId="20">#REF!</definedName>
    <definedName name="ssd" localSheetId="2">#REF!</definedName>
    <definedName name="ssd" localSheetId="3">#REF!</definedName>
    <definedName name="ssd" localSheetId="6">#REF!</definedName>
    <definedName name="ssd" localSheetId="7">#REF!</definedName>
    <definedName name="ssd" localSheetId="8">#REF!</definedName>
    <definedName name="ssd">#REF!</definedName>
    <definedName name="sssd" localSheetId="4">#REF!</definedName>
    <definedName name="sssd" localSheetId="5">#REF!</definedName>
    <definedName name="sssd" localSheetId="11">#REF!</definedName>
    <definedName name="sssd" localSheetId="1">#REF!</definedName>
    <definedName name="sssd" localSheetId="14">#REF!</definedName>
    <definedName name="sssd" localSheetId="15">#REF!</definedName>
    <definedName name="sssd" localSheetId="16">#REF!</definedName>
    <definedName name="sssd" localSheetId="18">#REF!</definedName>
    <definedName name="sssd" localSheetId="20">#REF!</definedName>
    <definedName name="sssd" localSheetId="2">#REF!</definedName>
    <definedName name="sssd" localSheetId="3">#REF!</definedName>
    <definedName name="sssd" localSheetId="6">#REF!</definedName>
    <definedName name="sssd" localSheetId="7">#REF!</definedName>
    <definedName name="sssd" localSheetId="8">#REF!</definedName>
    <definedName name="sssd">#REF!</definedName>
    <definedName name="ssssssssssssss" localSheetId="4">#REF!</definedName>
    <definedName name="ssssssssssssss" localSheetId="5">#REF!</definedName>
    <definedName name="ssssssssssssss" localSheetId="11">#REF!</definedName>
    <definedName name="ssssssssssssss" localSheetId="1">#REF!</definedName>
    <definedName name="ssssssssssssss" localSheetId="14">#REF!</definedName>
    <definedName name="ssssssssssssss" localSheetId="15">#REF!</definedName>
    <definedName name="ssssssssssssss" localSheetId="16">#REF!</definedName>
    <definedName name="ssssssssssssss" localSheetId="18">#REF!</definedName>
    <definedName name="ssssssssssssss" localSheetId="20">#REF!</definedName>
    <definedName name="ssssssssssssss" localSheetId="2">#REF!</definedName>
    <definedName name="ssssssssssssss" localSheetId="3">#REF!</definedName>
    <definedName name="ssssssssssssss" localSheetId="6">#REF!</definedName>
    <definedName name="ssssssssssssss" localSheetId="7">#REF!</definedName>
    <definedName name="ssssssssssssss" localSheetId="8">#REF!</definedName>
    <definedName name="ssssssssssssss">#REF!</definedName>
    <definedName name="t" localSheetId="4">#REF!</definedName>
    <definedName name="t" localSheetId="5">#REF!</definedName>
    <definedName name="t" localSheetId="11">#REF!</definedName>
    <definedName name="t" localSheetId="1">#REF!</definedName>
    <definedName name="t" localSheetId="14">#REF!</definedName>
    <definedName name="t" localSheetId="15">#REF!</definedName>
    <definedName name="t" localSheetId="16">#REF!</definedName>
    <definedName name="t" localSheetId="18">#REF!</definedName>
    <definedName name="t" localSheetId="20">#REF!</definedName>
    <definedName name="t" localSheetId="2">#REF!</definedName>
    <definedName name="t" localSheetId="3">#REF!</definedName>
    <definedName name="t" localSheetId="6">#REF!</definedName>
    <definedName name="t" localSheetId="7">#REF!</definedName>
    <definedName name="t" localSheetId="8">#REF!</definedName>
    <definedName name="t">#REF!</definedName>
    <definedName name="tav" localSheetId="4">#REF!</definedName>
    <definedName name="tav" localSheetId="5">#REF!</definedName>
    <definedName name="tav" localSheetId="11">#REF!</definedName>
    <definedName name="tav" localSheetId="1">#REF!</definedName>
    <definedName name="tav" localSheetId="14">#REF!</definedName>
    <definedName name="tav" localSheetId="15">#REF!</definedName>
    <definedName name="tav" localSheetId="16">#REF!</definedName>
    <definedName name="tav" localSheetId="18">#REF!</definedName>
    <definedName name="tav" localSheetId="20">#REF!</definedName>
    <definedName name="tav" localSheetId="2">#REF!</definedName>
    <definedName name="tav" localSheetId="3">#REF!</definedName>
    <definedName name="tav" localSheetId="6">#REF!</definedName>
    <definedName name="tav" localSheetId="7">#REF!</definedName>
    <definedName name="tav" localSheetId="8">#REF!</definedName>
    <definedName name="tav">#REF!</definedName>
    <definedName name="tavola" localSheetId="4">#REF!</definedName>
    <definedName name="tavola" localSheetId="5">#REF!</definedName>
    <definedName name="tavola" localSheetId="11">#REF!</definedName>
    <definedName name="tavola" localSheetId="1">#REF!</definedName>
    <definedName name="tavola" localSheetId="14">#REF!</definedName>
    <definedName name="tavola" localSheetId="15">#REF!</definedName>
    <definedName name="tavola" localSheetId="16">#REF!</definedName>
    <definedName name="tavola" localSheetId="18">#REF!</definedName>
    <definedName name="tavola" localSheetId="20">#REF!</definedName>
    <definedName name="tavola" localSheetId="2">#REF!</definedName>
    <definedName name="tavola" localSheetId="3">#REF!</definedName>
    <definedName name="tavola" localSheetId="6">#REF!</definedName>
    <definedName name="tavola" localSheetId="7">#REF!</definedName>
    <definedName name="tavola" localSheetId="8">#REF!</definedName>
    <definedName name="tavola">#REF!</definedName>
    <definedName name="thy" localSheetId="4">#REF!</definedName>
    <definedName name="thy" localSheetId="5">#REF!</definedName>
    <definedName name="thy" localSheetId="11">#REF!</definedName>
    <definedName name="thy" localSheetId="1">#REF!</definedName>
    <definedName name="thy" localSheetId="14">#REF!</definedName>
    <definedName name="thy" localSheetId="15">#REF!</definedName>
    <definedName name="thy" localSheetId="16">#REF!</definedName>
    <definedName name="thy" localSheetId="18">#REF!</definedName>
    <definedName name="thy" localSheetId="20">#REF!</definedName>
    <definedName name="thy" localSheetId="2">#REF!</definedName>
    <definedName name="thy" localSheetId="3">#REF!</definedName>
    <definedName name="thy" localSheetId="6">#REF!</definedName>
    <definedName name="thy" localSheetId="7">#REF!</definedName>
    <definedName name="thy" localSheetId="8">#REF!</definedName>
    <definedName name="thy">#REF!</definedName>
    <definedName name="Titoli_stampa_MI" localSheetId="4">#REF!</definedName>
    <definedName name="Titoli_stampa_MI" localSheetId="5">#REF!</definedName>
    <definedName name="Titoli_stampa_MI" localSheetId="11">#REF!</definedName>
    <definedName name="Titoli_stampa_MI" localSheetId="1">#REF!</definedName>
    <definedName name="Titoli_stampa_MI" localSheetId="14">#REF!</definedName>
    <definedName name="Titoli_stampa_MI" localSheetId="15">#REF!</definedName>
    <definedName name="Titoli_stampa_MI" localSheetId="16">#REF!</definedName>
    <definedName name="Titoli_stampa_MI" localSheetId="18">#REF!</definedName>
    <definedName name="Titoli_stampa_MI" localSheetId="20">#REF!</definedName>
    <definedName name="Titoli_stampa_MI" localSheetId="2">#REF!</definedName>
    <definedName name="Titoli_stampa_MI" localSheetId="3">#REF!</definedName>
    <definedName name="Titoli_stampa_MI" localSheetId="6">#REF!</definedName>
    <definedName name="Titoli_stampa_MI" localSheetId="7">#REF!</definedName>
    <definedName name="Titoli_stampa_MI" localSheetId="8">#REF!</definedName>
    <definedName name="Titoli_stampa_MI">#REF!</definedName>
    <definedName name="tp" localSheetId="4">#REF!</definedName>
    <definedName name="tp" localSheetId="5">#REF!</definedName>
    <definedName name="tp" localSheetId="11">#REF!</definedName>
    <definedName name="tp" localSheetId="1">#REF!</definedName>
    <definedName name="tp" localSheetId="14">#REF!</definedName>
    <definedName name="tp" localSheetId="15">#REF!</definedName>
    <definedName name="tp" localSheetId="16">#REF!</definedName>
    <definedName name="tp" localSheetId="18">#REF!</definedName>
    <definedName name="tp" localSheetId="20">#REF!</definedName>
    <definedName name="tp" localSheetId="2">#REF!</definedName>
    <definedName name="tp" localSheetId="3">#REF!</definedName>
    <definedName name="tp" localSheetId="6">#REF!</definedName>
    <definedName name="tp" localSheetId="7">#REF!</definedName>
    <definedName name="tp" localSheetId="8">#REF!</definedName>
    <definedName name="tp">#REF!</definedName>
    <definedName name="tpl" localSheetId="4">#REF!</definedName>
    <definedName name="tpl" localSheetId="5">#REF!</definedName>
    <definedName name="tpl" localSheetId="11">#REF!</definedName>
    <definedName name="tpl" localSheetId="1">#REF!</definedName>
    <definedName name="tpl" localSheetId="14">#REF!</definedName>
    <definedName name="tpl" localSheetId="15">#REF!</definedName>
    <definedName name="tpl" localSheetId="16">#REF!</definedName>
    <definedName name="tpl" localSheetId="18">#REF!</definedName>
    <definedName name="tpl" localSheetId="20">#REF!</definedName>
    <definedName name="tpl" localSheetId="2">#REF!</definedName>
    <definedName name="tpl" localSheetId="3">#REF!</definedName>
    <definedName name="tpl" localSheetId="6">#REF!</definedName>
    <definedName name="tpl" localSheetId="7">#REF!</definedName>
    <definedName name="tpl" localSheetId="8">#REF!</definedName>
    <definedName name="tpl">#REF!</definedName>
    <definedName name="tpoò" localSheetId="4">#REF!</definedName>
    <definedName name="tpoò" localSheetId="5">#REF!</definedName>
    <definedName name="tpoò" localSheetId="11">#REF!</definedName>
    <definedName name="tpoò" localSheetId="1">#REF!</definedName>
    <definedName name="tpoò" localSheetId="14">#REF!</definedName>
    <definedName name="tpoò" localSheetId="15">#REF!</definedName>
    <definedName name="tpoò" localSheetId="16">#REF!</definedName>
    <definedName name="tpoò" localSheetId="18">#REF!</definedName>
    <definedName name="tpoò" localSheetId="20">#REF!</definedName>
    <definedName name="tpoò" localSheetId="2">#REF!</definedName>
    <definedName name="tpoò" localSheetId="3">#REF!</definedName>
    <definedName name="tpoò" localSheetId="6">#REF!</definedName>
    <definedName name="tpoò" localSheetId="7">#REF!</definedName>
    <definedName name="tpoò" localSheetId="8">#REF!</definedName>
    <definedName name="tpoò">#REF!</definedName>
    <definedName name="TT" localSheetId="4">#REF!</definedName>
    <definedName name="TT" localSheetId="5">#REF!</definedName>
    <definedName name="TT" localSheetId="11">#REF!</definedName>
    <definedName name="TT" localSheetId="1">#REF!</definedName>
    <definedName name="TT" localSheetId="14">#REF!</definedName>
    <definedName name="TT" localSheetId="15">#REF!</definedName>
    <definedName name="TT" localSheetId="16">#REF!</definedName>
    <definedName name="TT" localSheetId="18">#REF!</definedName>
    <definedName name="TT" localSheetId="20">#REF!</definedName>
    <definedName name="TT" localSheetId="2">#REF!</definedName>
    <definedName name="TT" localSheetId="3">#REF!</definedName>
    <definedName name="TT" localSheetId="6">#REF!</definedName>
    <definedName name="TT" localSheetId="7">#REF!</definedName>
    <definedName name="TT" localSheetId="8">#REF!</definedName>
    <definedName name="TT">#REF!</definedName>
    <definedName name="tttt" localSheetId="4">#REF!</definedName>
    <definedName name="tttt" localSheetId="5">#REF!</definedName>
    <definedName name="tttt" localSheetId="11">#REF!</definedName>
    <definedName name="tttt" localSheetId="1">#REF!</definedName>
    <definedName name="tttt" localSheetId="14">#REF!</definedName>
    <definedName name="tttt" localSheetId="15">#REF!</definedName>
    <definedName name="tttt" localSheetId="16">#REF!</definedName>
    <definedName name="tttt" localSheetId="18">#REF!</definedName>
    <definedName name="tttt" localSheetId="20">#REF!</definedName>
    <definedName name="tttt" localSheetId="2">#REF!</definedName>
    <definedName name="tttt" localSheetId="3">#REF!</definedName>
    <definedName name="tttt" localSheetId="6">#REF!</definedName>
    <definedName name="tttt" localSheetId="7">#REF!</definedName>
    <definedName name="tttt" localSheetId="8">#REF!</definedName>
    <definedName name="tttt">#REF!</definedName>
    <definedName name="tyiuty" localSheetId="4">#REF!</definedName>
    <definedName name="tyiuty" localSheetId="5">#REF!</definedName>
    <definedName name="tyiuty" localSheetId="11">#REF!</definedName>
    <definedName name="tyiuty" localSheetId="1">#REF!</definedName>
    <definedName name="tyiuty" localSheetId="14">#REF!</definedName>
    <definedName name="tyiuty" localSheetId="15">#REF!</definedName>
    <definedName name="tyiuty" localSheetId="16">#REF!</definedName>
    <definedName name="tyiuty" localSheetId="18">#REF!</definedName>
    <definedName name="tyiuty" localSheetId="20">#REF!</definedName>
    <definedName name="tyiuty" localSheetId="2">#REF!</definedName>
    <definedName name="tyiuty" localSheetId="3">#REF!</definedName>
    <definedName name="tyiuty" localSheetId="6">#REF!</definedName>
    <definedName name="tyiuty" localSheetId="7">#REF!</definedName>
    <definedName name="tyiuty" localSheetId="8">#REF!</definedName>
    <definedName name="tyiuty">#REF!</definedName>
    <definedName name="tyokyt" localSheetId="4">#REF!</definedName>
    <definedName name="tyokyt" localSheetId="5">#REF!</definedName>
    <definedName name="tyokyt" localSheetId="11">#REF!</definedName>
    <definedName name="tyokyt" localSheetId="1">#REF!</definedName>
    <definedName name="tyokyt" localSheetId="14">#REF!</definedName>
    <definedName name="tyokyt" localSheetId="15">#REF!</definedName>
    <definedName name="tyokyt" localSheetId="16">#REF!</definedName>
    <definedName name="tyokyt" localSheetId="18">#REF!</definedName>
    <definedName name="tyokyt" localSheetId="20">#REF!</definedName>
    <definedName name="tyokyt" localSheetId="2">#REF!</definedName>
    <definedName name="tyokyt" localSheetId="3">#REF!</definedName>
    <definedName name="tyokyt" localSheetId="6">#REF!</definedName>
    <definedName name="tyokyt" localSheetId="7">#REF!</definedName>
    <definedName name="tyokyt" localSheetId="8">#REF!</definedName>
    <definedName name="tyokyt">#REF!</definedName>
    <definedName name="ukyt" localSheetId="4">#REF!</definedName>
    <definedName name="ukyt" localSheetId="5">#REF!</definedName>
    <definedName name="ukyt" localSheetId="11">#REF!</definedName>
    <definedName name="ukyt" localSheetId="1">#REF!</definedName>
    <definedName name="ukyt" localSheetId="14">#REF!</definedName>
    <definedName name="ukyt" localSheetId="15">#REF!</definedName>
    <definedName name="ukyt" localSheetId="16">#REF!</definedName>
    <definedName name="ukyt" localSheetId="18">#REF!</definedName>
    <definedName name="ukyt" localSheetId="20">#REF!</definedName>
    <definedName name="ukyt" localSheetId="2">#REF!</definedName>
    <definedName name="ukyt" localSheetId="3">#REF!</definedName>
    <definedName name="ukyt" localSheetId="6">#REF!</definedName>
    <definedName name="ukyt" localSheetId="7">#REF!</definedName>
    <definedName name="ukyt" localSheetId="8">#REF!</definedName>
    <definedName name="ukyt">#REF!</definedName>
    <definedName name="umb" localSheetId="4">#REF!</definedName>
    <definedName name="umb" localSheetId="5">#REF!</definedName>
    <definedName name="umb" localSheetId="11">#REF!</definedName>
    <definedName name="umb" localSheetId="1">#REF!</definedName>
    <definedName name="umb" localSheetId="14">#REF!</definedName>
    <definedName name="umb" localSheetId="15">#REF!</definedName>
    <definedName name="umb" localSheetId="16">#REF!</definedName>
    <definedName name="umb" localSheetId="18">#REF!</definedName>
    <definedName name="umb" localSheetId="20">#REF!</definedName>
    <definedName name="umb" localSheetId="2">#REF!</definedName>
    <definedName name="umb" localSheetId="3">#REF!</definedName>
    <definedName name="umb" localSheetId="6">#REF!</definedName>
    <definedName name="umb" localSheetId="7">#REF!</definedName>
    <definedName name="umb" localSheetId="8">#REF!</definedName>
    <definedName name="umb">#REF!</definedName>
    <definedName name="UU" localSheetId="4">#REF!</definedName>
    <definedName name="UU" localSheetId="5">#REF!</definedName>
    <definedName name="UU" localSheetId="11">#REF!</definedName>
    <definedName name="UU" localSheetId="1">#REF!</definedName>
    <definedName name="UU" localSheetId="14">#REF!</definedName>
    <definedName name="UU" localSheetId="15">#REF!</definedName>
    <definedName name="UU" localSheetId="16">#REF!</definedName>
    <definedName name="UU" localSheetId="18">#REF!</definedName>
    <definedName name="UU" localSheetId="20">#REF!</definedName>
    <definedName name="UU" localSheetId="2">#REF!</definedName>
    <definedName name="UU" localSheetId="3">#REF!</definedName>
    <definedName name="UU" localSheetId="6">#REF!</definedName>
    <definedName name="UU" localSheetId="7">#REF!</definedName>
    <definedName name="UU" localSheetId="8">#REF!</definedName>
    <definedName name="UU">#REF!</definedName>
    <definedName name="uuu" localSheetId="4">#REF!</definedName>
    <definedName name="uuu" localSheetId="5">#REF!</definedName>
    <definedName name="uuu" localSheetId="11">#REF!</definedName>
    <definedName name="uuu" localSheetId="1">#REF!</definedName>
    <definedName name="uuu" localSheetId="14">#REF!</definedName>
    <definedName name="uuu" localSheetId="15">#REF!</definedName>
    <definedName name="uuu" localSheetId="16">#REF!</definedName>
    <definedName name="uuu" localSheetId="18">#REF!</definedName>
    <definedName name="uuu" localSheetId="20">#REF!</definedName>
    <definedName name="uuu" localSheetId="2">#REF!</definedName>
    <definedName name="uuu" localSheetId="3">#REF!</definedName>
    <definedName name="uuu" localSheetId="6">#REF!</definedName>
    <definedName name="uuu" localSheetId="7">#REF!</definedName>
    <definedName name="uuu" localSheetId="8">#REF!</definedName>
    <definedName name="uuu">#REF!</definedName>
    <definedName name="vfgtyh" localSheetId="4">#REF!</definedName>
    <definedName name="vfgtyh" localSheetId="5">#REF!</definedName>
    <definedName name="vfgtyh" localSheetId="11">#REF!</definedName>
    <definedName name="vfgtyh" localSheetId="1">#REF!</definedName>
    <definedName name="vfgtyh" localSheetId="14">#REF!</definedName>
    <definedName name="vfgtyh" localSheetId="15">#REF!</definedName>
    <definedName name="vfgtyh" localSheetId="16">#REF!</definedName>
    <definedName name="vfgtyh" localSheetId="18">#REF!</definedName>
    <definedName name="vfgtyh" localSheetId="20">#REF!</definedName>
    <definedName name="vfgtyh" localSheetId="2">#REF!</definedName>
    <definedName name="vfgtyh" localSheetId="3">#REF!</definedName>
    <definedName name="vfgtyh" localSheetId="6">#REF!</definedName>
    <definedName name="vfgtyh" localSheetId="7">#REF!</definedName>
    <definedName name="vfgtyh" localSheetId="8">#REF!</definedName>
    <definedName name="vfgtyh">#REF!</definedName>
    <definedName name="vn" localSheetId="4">#REF!</definedName>
    <definedName name="vn" localSheetId="5">#REF!</definedName>
    <definedName name="vn" localSheetId="11">#REF!</definedName>
    <definedName name="vn" localSheetId="1">#REF!</definedName>
    <definedName name="vn" localSheetId="14">#REF!</definedName>
    <definedName name="vn" localSheetId="15">#REF!</definedName>
    <definedName name="vn" localSheetId="16">#REF!</definedName>
    <definedName name="vn" localSheetId="18">#REF!</definedName>
    <definedName name="vn" localSheetId="20">#REF!</definedName>
    <definedName name="vn" localSheetId="2">#REF!</definedName>
    <definedName name="vn" localSheetId="3">#REF!</definedName>
    <definedName name="vn" localSheetId="6">#REF!</definedName>
    <definedName name="vn" localSheetId="7">#REF!</definedName>
    <definedName name="vn" localSheetId="8">#REF!</definedName>
    <definedName name="vn">#REF!</definedName>
    <definedName name="vv" localSheetId="4">#REF!</definedName>
    <definedName name="vv" localSheetId="5">#REF!</definedName>
    <definedName name="vv" localSheetId="11">#REF!</definedName>
    <definedName name="vv" localSheetId="1">#REF!</definedName>
    <definedName name="vv" localSheetId="14">#REF!</definedName>
    <definedName name="vv" localSheetId="15">#REF!</definedName>
    <definedName name="vv" localSheetId="16">#REF!</definedName>
    <definedName name="vv" localSheetId="18">#REF!</definedName>
    <definedName name="vv" localSheetId="20">#REF!</definedName>
    <definedName name="vv" localSheetId="2">#REF!</definedName>
    <definedName name="vv" localSheetId="3">#REF!</definedName>
    <definedName name="vv" localSheetId="6">#REF!</definedName>
    <definedName name="vv" localSheetId="7">#REF!</definedName>
    <definedName name="vv" localSheetId="8">#REF!</definedName>
    <definedName name="vv">#REF!</definedName>
    <definedName name="vxxv" localSheetId="4">#REF!</definedName>
    <definedName name="vxxv" localSheetId="5">#REF!</definedName>
    <definedName name="vxxv" localSheetId="11">#REF!</definedName>
    <definedName name="vxxv" localSheetId="1">#REF!</definedName>
    <definedName name="vxxv" localSheetId="14">#REF!</definedName>
    <definedName name="vxxv" localSheetId="15">#REF!</definedName>
    <definedName name="vxxv" localSheetId="16">#REF!</definedName>
    <definedName name="vxxv" localSheetId="18">#REF!</definedName>
    <definedName name="vxxv" localSheetId="20">#REF!</definedName>
    <definedName name="vxxv" localSheetId="2">#REF!</definedName>
    <definedName name="vxxv" localSheetId="3">#REF!</definedName>
    <definedName name="vxxv" localSheetId="6">#REF!</definedName>
    <definedName name="vxxv" localSheetId="7">#REF!</definedName>
    <definedName name="vxxv" localSheetId="8">#REF!</definedName>
    <definedName name="vxxv">#REF!</definedName>
    <definedName name="W" localSheetId="4">#REF!</definedName>
    <definedName name="W" localSheetId="5">#REF!</definedName>
    <definedName name="W" localSheetId="11">#REF!</definedName>
    <definedName name="W" localSheetId="1">#REF!</definedName>
    <definedName name="W" localSheetId="14">#REF!</definedName>
    <definedName name="W" localSheetId="15">#REF!</definedName>
    <definedName name="W" localSheetId="16">#REF!</definedName>
    <definedName name="W" localSheetId="18">#REF!</definedName>
    <definedName name="W" localSheetId="20">#REF!</definedName>
    <definedName name="W" localSheetId="2">#REF!</definedName>
    <definedName name="W" localSheetId="3">#REF!</definedName>
    <definedName name="W" localSheetId="6">#REF!</definedName>
    <definedName name="W" localSheetId="7">#REF!</definedName>
    <definedName name="W" localSheetId="8">#REF!</definedName>
    <definedName name="W">#REF!</definedName>
    <definedName name="www" localSheetId="4">#REF!</definedName>
    <definedName name="www" localSheetId="5">#REF!</definedName>
    <definedName name="www" localSheetId="11">#REF!</definedName>
    <definedName name="www" localSheetId="1">#REF!</definedName>
    <definedName name="www" localSheetId="14">#REF!</definedName>
    <definedName name="www" localSheetId="15">#REF!</definedName>
    <definedName name="www" localSheetId="16">#REF!</definedName>
    <definedName name="www" localSheetId="18">#REF!</definedName>
    <definedName name="www" localSheetId="20">#REF!</definedName>
    <definedName name="www" localSheetId="2">#REF!</definedName>
    <definedName name="www" localSheetId="3">#REF!</definedName>
    <definedName name="www" localSheetId="6">#REF!</definedName>
    <definedName name="www" localSheetId="7">#REF!</definedName>
    <definedName name="www" localSheetId="8">#REF!</definedName>
    <definedName name="www">#REF!</definedName>
    <definedName name="wwwwwwwwwwwwww" localSheetId="4">#REF!</definedName>
    <definedName name="wwwwwwwwwwwwww" localSheetId="5">#REF!</definedName>
    <definedName name="wwwwwwwwwwwwww" localSheetId="11">#REF!</definedName>
    <definedName name="wwwwwwwwwwwwww" localSheetId="1">#REF!</definedName>
    <definedName name="wwwwwwwwwwwwww" localSheetId="14">#REF!</definedName>
    <definedName name="wwwwwwwwwwwwww" localSheetId="15">#REF!</definedName>
    <definedName name="wwwwwwwwwwwwww" localSheetId="16">#REF!</definedName>
    <definedName name="wwwwwwwwwwwwww" localSheetId="18">#REF!</definedName>
    <definedName name="wwwwwwwwwwwwww" localSheetId="20">#REF!</definedName>
    <definedName name="wwwwwwwwwwwwww" localSheetId="2">#REF!</definedName>
    <definedName name="wwwwwwwwwwwwww" localSheetId="3">#REF!</definedName>
    <definedName name="wwwwwwwwwwwwww" localSheetId="6">#REF!</definedName>
    <definedName name="wwwwwwwwwwwwww" localSheetId="7">#REF!</definedName>
    <definedName name="wwwwwwwwwwwwww" localSheetId="8">#REF!</definedName>
    <definedName name="wwwwwwwwwwwwww">#REF!</definedName>
    <definedName name="x" localSheetId="4">#REF!</definedName>
    <definedName name="x" localSheetId="5">#REF!</definedName>
    <definedName name="x" localSheetId="11">#REF!</definedName>
    <definedName name="x" localSheetId="1">#REF!</definedName>
    <definedName name="x" localSheetId="14">#REF!</definedName>
    <definedName name="x" localSheetId="15">#REF!</definedName>
    <definedName name="x" localSheetId="16">#REF!</definedName>
    <definedName name="x" localSheetId="18">#REF!</definedName>
    <definedName name="x" localSheetId="20">#REF!</definedName>
    <definedName name="x" localSheetId="2">#REF!</definedName>
    <definedName name="x" localSheetId="3">#REF!</definedName>
    <definedName name="x" localSheetId="6">#REF!</definedName>
    <definedName name="x" localSheetId="7">#REF!</definedName>
    <definedName name="x" localSheetId="8">#REF!</definedName>
    <definedName name="x">#REF!</definedName>
    <definedName name="xbcv" localSheetId="4">#REF!</definedName>
    <definedName name="xbcv" localSheetId="5">#REF!</definedName>
    <definedName name="xbcv" localSheetId="11">#REF!</definedName>
    <definedName name="xbcv" localSheetId="1">#REF!</definedName>
    <definedName name="xbcv" localSheetId="14">#REF!</definedName>
    <definedName name="xbcv" localSheetId="15">#REF!</definedName>
    <definedName name="xbcv" localSheetId="16">#REF!</definedName>
    <definedName name="xbcv" localSheetId="18">#REF!</definedName>
    <definedName name="xbcv" localSheetId="20">#REF!</definedName>
    <definedName name="xbcv" localSheetId="2">#REF!</definedName>
    <definedName name="xbcv" localSheetId="3">#REF!</definedName>
    <definedName name="xbcv" localSheetId="6">#REF!</definedName>
    <definedName name="xbcv" localSheetId="7">#REF!</definedName>
    <definedName name="xbcv" localSheetId="8">#REF!</definedName>
    <definedName name="xbcv">#REF!</definedName>
    <definedName name="xx" localSheetId="4">#REF!</definedName>
    <definedName name="xx" localSheetId="5">#REF!</definedName>
    <definedName name="xx" localSheetId="11">#REF!</definedName>
    <definedName name="xx" localSheetId="1">#REF!</definedName>
    <definedName name="xx" localSheetId="14">#REF!</definedName>
    <definedName name="xx" localSheetId="15">#REF!</definedName>
    <definedName name="xx" localSheetId="16">#REF!</definedName>
    <definedName name="xx" localSheetId="18">#REF!</definedName>
    <definedName name="xx" localSheetId="20">#REF!</definedName>
    <definedName name="xx" localSheetId="2">#REF!</definedName>
    <definedName name="xx" localSheetId="3">#REF!</definedName>
    <definedName name="xx" localSheetId="6">#REF!</definedName>
    <definedName name="xx" localSheetId="7">#REF!</definedName>
    <definedName name="xx" localSheetId="8">#REF!</definedName>
    <definedName name="xx">#REF!</definedName>
    <definedName name="xxsdf" localSheetId="4">#REF!</definedName>
    <definedName name="xxsdf" localSheetId="5">#REF!</definedName>
    <definedName name="xxsdf" localSheetId="11">#REF!</definedName>
    <definedName name="xxsdf" localSheetId="1">#REF!</definedName>
    <definedName name="xxsdf" localSheetId="14">#REF!</definedName>
    <definedName name="xxsdf" localSheetId="15">#REF!</definedName>
    <definedName name="xxsdf" localSheetId="16">#REF!</definedName>
    <definedName name="xxsdf" localSheetId="18">#REF!</definedName>
    <definedName name="xxsdf" localSheetId="20">#REF!</definedName>
    <definedName name="xxsdf" localSheetId="2">#REF!</definedName>
    <definedName name="xxsdf" localSheetId="3">#REF!</definedName>
    <definedName name="xxsdf" localSheetId="6">#REF!</definedName>
    <definedName name="xxsdf" localSheetId="7">#REF!</definedName>
    <definedName name="xxsdf" localSheetId="8">#REF!</definedName>
    <definedName name="xxsdf">#REF!</definedName>
    <definedName name="xxxd" localSheetId="4">#REF!</definedName>
    <definedName name="xxxd" localSheetId="5">#REF!</definedName>
    <definedName name="xxxd" localSheetId="11">#REF!</definedName>
    <definedName name="xxxd" localSheetId="1">#REF!</definedName>
    <definedName name="xxxd" localSheetId="14">#REF!</definedName>
    <definedName name="xxxd" localSheetId="15">#REF!</definedName>
    <definedName name="xxxd" localSheetId="16">#REF!</definedName>
    <definedName name="xxxd" localSheetId="18">#REF!</definedName>
    <definedName name="xxxd" localSheetId="20">#REF!</definedName>
    <definedName name="xxxd" localSheetId="2">#REF!</definedName>
    <definedName name="xxxd" localSheetId="3">#REF!</definedName>
    <definedName name="xxxd" localSheetId="6">#REF!</definedName>
    <definedName name="xxxd" localSheetId="7">#REF!</definedName>
    <definedName name="xxxd" localSheetId="8">#REF!</definedName>
    <definedName name="xxxd">#REF!</definedName>
    <definedName name="yiomhfd" localSheetId="4">#REF!</definedName>
    <definedName name="yiomhfd" localSheetId="5">#REF!</definedName>
    <definedName name="yiomhfd" localSheetId="11">#REF!</definedName>
    <definedName name="yiomhfd" localSheetId="1">#REF!</definedName>
    <definedName name="yiomhfd" localSheetId="14">#REF!</definedName>
    <definedName name="yiomhfd" localSheetId="15">#REF!</definedName>
    <definedName name="yiomhfd" localSheetId="16">#REF!</definedName>
    <definedName name="yiomhfd" localSheetId="18">#REF!</definedName>
    <definedName name="yiomhfd" localSheetId="20">#REF!</definedName>
    <definedName name="yiomhfd" localSheetId="2">#REF!</definedName>
    <definedName name="yiomhfd" localSheetId="3">#REF!</definedName>
    <definedName name="yiomhfd" localSheetId="6">#REF!</definedName>
    <definedName name="yiomhfd" localSheetId="7">#REF!</definedName>
    <definedName name="yiomhfd" localSheetId="8">#REF!</definedName>
    <definedName name="yiomhfd">#REF!</definedName>
    <definedName name="yuim" localSheetId="4">#REF!</definedName>
    <definedName name="yuim" localSheetId="5">#REF!</definedName>
    <definedName name="yuim" localSheetId="11">#REF!</definedName>
    <definedName name="yuim" localSheetId="1">#REF!</definedName>
    <definedName name="yuim" localSheetId="14">#REF!</definedName>
    <definedName name="yuim" localSheetId="15">#REF!</definedName>
    <definedName name="yuim" localSheetId="16">#REF!</definedName>
    <definedName name="yuim" localSheetId="18">#REF!</definedName>
    <definedName name="yuim" localSheetId="20">#REF!</definedName>
    <definedName name="yuim" localSheetId="2">#REF!</definedName>
    <definedName name="yuim" localSheetId="3">#REF!</definedName>
    <definedName name="yuim" localSheetId="6">#REF!</definedName>
    <definedName name="yuim" localSheetId="7">#REF!</definedName>
    <definedName name="yuim" localSheetId="8">#REF!</definedName>
    <definedName name="yuim">#REF!</definedName>
    <definedName name="yuop" localSheetId="4">#REF!</definedName>
    <definedName name="yuop" localSheetId="5">#REF!</definedName>
    <definedName name="yuop" localSheetId="11">#REF!</definedName>
    <definedName name="yuop" localSheetId="1">#REF!</definedName>
    <definedName name="yuop" localSheetId="14">#REF!</definedName>
    <definedName name="yuop" localSheetId="15">#REF!</definedName>
    <definedName name="yuop" localSheetId="16">#REF!</definedName>
    <definedName name="yuop" localSheetId="18">#REF!</definedName>
    <definedName name="yuop" localSheetId="20">#REF!</definedName>
    <definedName name="yuop" localSheetId="2">#REF!</definedName>
    <definedName name="yuop" localSheetId="3">#REF!</definedName>
    <definedName name="yuop" localSheetId="6">#REF!</definedName>
    <definedName name="yuop" localSheetId="7">#REF!</definedName>
    <definedName name="yuop" localSheetId="8">#REF!</definedName>
    <definedName name="yuop">#REF!</definedName>
    <definedName name="YY" localSheetId="4">#REF!</definedName>
    <definedName name="YY" localSheetId="5">#REF!</definedName>
    <definedName name="YY" localSheetId="11">#REF!</definedName>
    <definedName name="YY" localSheetId="1">#REF!</definedName>
    <definedName name="YY" localSheetId="14">#REF!</definedName>
    <definedName name="YY" localSheetId="15">#REF!</definedName>
    <definedName name="YY" localSheetId="16">#REF!</definedName>
    <definedName name="YY" localSheetId="18">#REF!</definedName>
    <definedName name="YY" localSheetId="20">#REF!</definedName>
    <definedName name="YY" localSheetId="2">#REF!</definedName>
    <definedName name="YY" localSheetId="3">#REF!</definedName>
    <definedName name="YY" localSheetId="6">#REF!</definedName>
    <definedName name="YY" localSheetId="7">#REF!</definedName>
    <definedName name="YY" localSheetId="8">#REF!</definedName>
    <definedName name="YY">#REF!</definedName>
    <definedName name="yyy" localSheetId="4">#REF!</definedName>
    <definedName name="yyy" localSheetId="5">#REF!</definedName>
    <definedName name="yyy" localSheetId="11">#REF!</definedName>
    <definedName name="yyy" localSheetId="1">#REF!</definedName>
    <definedName name="yyy" localSheetId="14">#REF!</definedName>
    <definedName name="yyy" localSheetId="15">#REF!</definedName>
    <definedName name="yyy" localSheetId="16">#REF!</definedName>
    <definedName name="yyy" localSheetId="18">#REF!</definedName>
    <definedName name="yyy" localSheetId="20">#REF!</definedName>
    <definedName name="yyy" localSheetId="2">#REF!</definedName>
    <definedName name="yyy" localSheetId="3">#REF!</definedName>
    <definedName name="yyy" localSheetId="6">#REF!</definedName>
    <definedName name="yyy" localSheetId="7">#REF!</definedName>
    <definedName name="yyy" localSheetId="8">#REF!</definedName>
    <definedName name="yyy">#REF!</definedName>
    <definedName name="yyyy" localSheetId="4">#REF!</definedName>
    <definedName name="yyyy" localSheetId="5">#REF!</definedName>
    <definedName name="yyyy" localSheetId="11">#REF!</definedName>
    <definedName name="yyyy" localSheetId="1">#REF!</definedName>
    <definedName name="yyyy" localSheetId="14">#REF!</definedName>
    <definedName name="yyyy" localSheetId="15">#REF!</definedName>
    <definedName name="yyyy" localSheetId="16">#REF!</definedName>
    <definedName name="yyyy" localSheetId="18">#REF!</definedName>
    <definedName name="yyyy" localSheetId="20">#REF!</definedName>
    <definedName name="yyyy" localSheetId="2">#REF!</definedName>
    <definedName name="yyyy" localSheetId="3">#REF!</definedName>
    <definedName name="yyyy" localSheetId="6">#REF!</definedName>
    <definedName name="yyyy" localSheetId="7">#REF!</definedName>
    <definedName name="yyyy" localSheetId="8">#REF!</definedName>
    <definedName name="yyyy">#REF!</definedName>
    <definedName name="yyyyy" localSheetId="4">#REF!</definedName>
    <definedName name="yyyyy" localSheetId="5">#REF!</definedName>
    <definedName name="yyyyy" localSheetId="11">#REF!</definedName>
    <definedName name="yyyyy" localSheetId="1">#REF!</definedName>
    <definedName name="yyyyy" localSheetId="14">#REF!</definedName>
    <definedName name="yyyyy" localSheetId="15">#REF!</definedName>
    <definedName name="yyyyy" localSheetId="16">#REF!</definedName>
    <definedName name="yyyyy" localSheetId="18">#REF!</definedName>
    <definedName name="yyyyy" localSheetId="20">#REF!</definedName>
    <definedName name="yyyyy" localSheetId="2">#REF!</definedName>
    <definedName name="yyyyy" localSheetId="3">#REF!</definedName>
    <definedName name="yyyyy" localSheetId="6">#REF!</definedName>
    <definedName name="yyyyy" localSheetId="7">#REF!</definedName>
    <definedName name="yyyyy" localSheetId="8">#REF!</definedName>
    <definedName name="yyyyy">#REF!</definedName>
    <definedName name="yyyyyyyy" localSheetId="4">#REF!</definedName>
    <definedName name="yyyyyyyy" localSheetId="5">#REF!</definedName>
    <definedName name="yyyyyyyy" localSheetId="11">#REF!</definedName>
    <definedName name="yyyyyyyy" localSheetId="1">#REF!</definedName>
    <definedName name="yyyyyyyy" localSheetId="14">#REF!</definedName>
    <definedName name="yyyyyyyy" localSheetId="15">#REF!</definedName>
    <definedName name="yyyyyyyy" localSheetId="16">#REF!</definedName>
    <definedName name="yyyyyyyy" localSheetId="18">#REF!</definedName>
    <definedName name="yyyyyyyy" localSheetId="20">#REF!</definedName>
    <definedName name="yyyyyyyy" localSheetId="2">#REF!</definedName>
    <definedName name="yyyyyyyy" localSheetId="3">#REF!</definedName>
    <definedName name="yyyyyyyy" localSheetId="6">#REF!</definedName>
    <definedName name="yyyyyyyy" localSheetId="7">#REF!</definedName>
    <definedName name="yyyyyyyy" localSheetId="8">#REF!</definedName>
    <definedName name="yyyyyyyy">#REF!</definedName>
    <definedName name="yyyyyyyyyyy" localSheetId="4">#REF!</definedName>
    <definedName name="yyyyyyyyyyy" localSheetId="5">#REF!</definedName>
    <definedName name="yyyyyyyyyyy" localSheetId="11">#REF!</definedName>
    <definedName name="yyyyyyyyyyy" localSheetId="1">#REF!</definedName>
    <definedName name="yyyyyyyyyyy" localSheetId="14">#REF!</definedName>
    <definedName name="yyyyyyyyyyy" localSheetId="15">#REF!</definedName>
    <definedName name="yyyyyyyyyyy" localSheetId="16">#REF!</definedName>
    <definedName name="yyyyyyyyyyy" localSheetId="18">#REF!</definedName>
    <definedName name="yyyyyyyyyyy" localSheetId="20">#REF!</definedName>
    <definedName name="yyyyyyyyyyy" localSheetId="2">#REF!</definedName>
    <definedName name="yyyyyyyyyyy" localSheetId="3">#REF!</definedName>
    <definedName name="yyyyyyyyyyy" localSheetId="6">#REF!</definedName>
    <definedName name="yyyyyyyyyyy" localSheetId="7">#REF!</definedName>
    <definedName name="yyyyyyyyyyy" localSheetId="8">#REF!</definedName>
    <definedName name="yyyyyyyyyyy">#REF!</definedName>
    <definedName name="yyyyyyyyyyyyyy" localSheetId="4">#REF!</definedName>
    <definedName name="yyyyyyyyyyyyyy" localSheetId="5">#REF!</definedName>
    <definedName name="yyyyyyyyyyyyyy" localSheetId="11">#REF!</definedName>
    <definedName name="yyyyyyyyyyyyyy" localSheetId="1">#REF!</definedName>
    <definedName name="yyyyyyyyyyyyyy" localSheetId="14">#REF!</definedName>
    <definedName name="yyyyyyyyyyyyyy" localSheetId="15">#REF!</definedName>
    <definedName name="yyyyyyyyyyyyyy" localSheetId="16">#REF!</definedName>
    <definedName name="yyyyyyyyyyyyyy" localSheetId="18">#REF!</definedName>
    <definedName name="yyyyyyyyyyyyyy" localSheetId="20">#REF!</definedName>
    <definedName name="yyyyyyyyyyyyyy" localSheetId="2">#REF!</definedName>
    <definedName name="yyyyyyyyyyyyyy" localSheetId="3">#REF!</definedName>
    <definedName name="yyyyyyyyyyyyyy" localSheetId="6">#REF!</definedName>
    <definedName name="yyyyyyyyyyyyyy" localSheetId="7">#REF!</definedName>
    <definedName name="yyyyyyyyyyyyyy" localSheetId="8">#REF!</definedName>
    <definedName name="yyyyyyyyyyyyyy">#REF!</definedName>
    <definedName name="yyyyyyyyyyyyyyyyyyyyy" localSheetId="4">#REF!</definedName>
    <definedName name="yyyyyyyyyyyyyyyyyyyyy" localSheetId="5">#REF!</definedName>
    <definedName name="yyyyyyyyyyyyyyyyyyyyy" localSheetId="11">#REF!</definedName>
    <definedName name="yyyyyyyyyyyyyyyyyyyyy" localSheetId="1">#REF!</definedName>
    <definedName name="yyyyyyyyyyyyyyyyyyyyy" localSheetId="14">#REF!</definedName>
    <definedName name="yyyyyyyyyyyyyyyyyyyyy" localSheetId="15">#REF!</definedName>
    <definedName name="yyyyyyyyyyyyyyyyyyyyy" localSheetId="16">#REF!</definedName>
    <definedName name="yyyyyyyyyyyyyyyyyyyyy" localSheetId="18">#REF!</definedName>
    <definedName name="yyyyyyyyyyyyyyyyyyyyy" localSheetId="20">#REF!</definedName>
    <definedName name="yyyyyyyyyyyyyyyyyyyyy" localSheetId="2">#REF!</definedName>
    <definedName name="yyyyyyyyyyyyyyyyyyyyy" localSheetId="3">#REF!</definedName>
    <definedName name="yyyyyyyyyyyyyyyyyyyyy" localSheetId="6">#REF!</definedName>
    <definedName name="yyyyyyyyyyyyyyyyyyyyy" localSheetId="7">#REF!</definedName>
    <definedName name="yyyyyyyyyyyyyyyyyyyyy" localSheetId="8">#REF!</definedName>
    <definedName name="yyyyyyyyyyyyyyyyyyyyy">#REF!</definedName>
    <definedName name="zjyr" localSheetId="4">#REF!</definedName>
    <definedName name="zjyr" localSheetId="5">#REF!</definedName>
    <definedName name="zjyr" localSheetId="11">#REF!</definedName>
    <definedName name="zjyr" localSheetId="1">#REF!</definedName>
    <definedName name="zjyr" localSheetId="14">#REF!</definedName>
    <definedName name="zjyr" localSheetId="15">#REF!</definedName>
    <definedName name="zjyr" localSheetId="16">#REF!</definedName>
    <definedName name="zjyr" localSheetId="18">#REF!</definedName>
    <definedName name="zjyr" localSheetId="20">#REF!</definedName>
    <definedName name="zjyr" localSheetId="2">#REF!</definedName>
    <definedName name="zjyr" localSheetId="3">#REF!</definedName>
    <definedName name="zjyr" localSheetId="6">#REF!</definedName>
    <definedName name="zjyr" localSheetId="7">#REF!</definedName>
    <definedName name="zjyr" localSheetId="8">#REF!</definedName>
    <definedName name="zjyr">#REF!</definedName>
    <definedName name="zz" localSheetId="4">#REF!</definedName>
    <definedName name="zz" localSheetId="5">#REF!</definedName>
    <definedName name="zz" localSheetId="11">#REF!</definedName>
    <definedName name="zz" localSheetId="1">#REF!</definedName>
    <definedName name="zz" localSheetId="14">#REF!</definedName>
    <definedName name="zz" localSheetId="15">#REF!</definedName>
    <definedName name="zz" localSheetId="16">#REF!</definedName>
    <definedName name="zz" localSheetId="18">#REF!</definedName>
    <definedName name="zz" localSheetId="20">#REF!</definedName>
    <definedName name="zz" localSheetId="2">#REF!</definedName>
    <definedName name="zz" localSheetId="3">#REF!</definedName>
    <definedName name="zz" localSheetId="6">#REF!</definedName>
    <definedName name="zz" localSheetId="7">#REF!</definedName>
    <definedName name="zz" localSheetId="8">#REF!</definedName>
    <definedName name="zz">#REF!</definedName>
    <definedName name="zzz" localSheetId="4">#REF!</definedName>
    <definedName name="zzz" localSheetId="5">#REF!</definedName>
    <definedName name="zzz" localSheetId="11">#REF!</definedName>
    <definedName name="zzz" localSheetId="1">#REF!</definedName>
    <definedName name="zzz" localSheetId="14">#REF!</definedName>
    <definedName name="zzz" localSheetId="15">#REF!</definedName>
    <definedName name="zzz" localSheetId="16">#REF!</definedName>
    <definedName name="zzz" localSheetId="18">#REF!</definedName>
    <definedName name="zzz" localSheetId="20">#REF!</definedName>
    <definedName name="zzz" localSheetId="2">#REF!</definedName>
    <definedName name="zzz" localSheetId="3">#REF!</definedName>
    <definedName name="zzz" localSheetId="6">#REF!</definedName>
    <definedName name="zzz" localSheetId="7">#REF!</definedName>
    <definedName name="zzz" localSheetId="8">#REF!</definedName>
    <definedName name="zzz">#REF!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47" i="202" l="1"/>
  <c r="F48" i="202"/>
  <c r="F49" i="202"/>
  <c r="F50" i="202"/>
  <c r="F51" i="202"/>
  <c r="F52" i="202"/>
  <c r="F53" i="202"/>
  <c r="F54" i="202"/>
  <c r="F55" i="202"/>
  <c r="F56" i="202"/>
  <c r="F57" i="202"/>
  <c r="F58" i="202"/>
  <c r="F59" i="202"/>
  <c r="F46" i="202"/>
  <c r="H12" i="205" l="1"/>
  <c r="I12" i="205"/>
  <c r="H13" i="205"/>
  <c r="I13" i="205"/>
  <c r="H14" i="205"/>
  <c r="I14" i="205"/>
  <c r="H15" i="205"/>
  <c r="I15" i="205"/>
  <c r="I11" i="205"/>
  <c r="H11" i="205"/>
  <c r="M47" i="213" l="1"/>
  <c r="L47" i="213"/>
  <c r="K47" i="213"/>
  <c r="J47" i="213"/>
  <c r="I47" i="213"/>
  <c r="H47" i="213"/>
  <c r="G47" i="213"/>
  <c r="F47" i="213"/>
  <c r="E47" i="213"/>
  <c r="D47" i="213"/>
  <c r="C47" i="213"/>
  <c r="M46" i="213"/>
  <c r="L46" i="213"/>
  <c r="K46" i="213"/>
  <c r="J46" i="213"/>
  <c r="I46" i="213"/>
  <c r="H46" i="213"/>
  <c r="G46" i="213"/>
  <c r="F46" i="213"/>
  <c r="E46" i="213"/>
  <c r="D46" i="213"/>
  <c r="C46" i="213"/>
  <c r="M45" i="213"/>
  <c r="L45" i="213"/>
  <c r="K45" i="213"/>
  <c r="J45" i="213"/>
  <c r="I45" i="213"/>
  <c r="H45" i="213"/>
  <c r="G45" i="213"/>
  <c r="F45" i="213"/>
  <c r="E45" i="213"/>
  <c r="D45" i="213"/>
  <c r="C45" i="213"/>
  <c r="M44" i="213"/>
  <c r="L44" i="213"/>
  <c r="K44" i="213"/>
  <c r="J44" i="213"/>
  <c r="I44" i="213"/>
  <c r="H44" i="213"/>
  <c r="G44" i="213"/>
  <c r="F44" i="213"/>
  <c r="E44" i="213"/>
  <c r="D44" i="213"/>
  <c r="C44" i="213"/>
  <c r="M43" i="213"/>
  <c r="L43" i="213"/>
  <c r="K43" i="213"/>
  <c r="J43" i="213"/>
  <c r="I43" i="213"/>
  <c r="H43" i="213"/>
  <c r="G43" i="213"/>
  <c r="F43" i="213"/>
  <c r="E43" i="213"/>
  <c r="D43" i="213"/>
  <c r="C43" i="213"/>
  <c r="B41" i="213"/>
  <c r="B40" i="213"/>
  <c r="B38" i="213"/>
  <c r="B37" i="213"/>
  <c r="B35" i="213"/>
  <c r="B34" i="213"/>
  <c r="B30" i="213"/>
  <c r="B25" i="213"/>
  <c r="B24" i="213"/>
  <c r="B43" i="213" l="1"/>
  <c r="L48" i="213"/>
  <c r="B44" i="213"/>
  <c r="B45" i="213"/>
  <c r="B46" i="213"/>
  <c r="B47" i="213"/>
  <c r="D48" i="213"/>
  <c r="F48" i="213"/>
  <c r="H48" i="213"/>
  <c r="J48" i="213"/>
  <c r="M48" i="213"/>
  <c r="C48" i="213"/>
  <c r="E48" i="213"/>
  <c r="G48" i="213"/>
  <c r="I48" i="213"/>
  <c r="K48" i="213"/>
  <c r="B48" i="213" l="1"/>
</calcChain>
</file>

<file path=xl/sharedStrings.xml><?xml version="1.0" encoding="utf-8"?>
<sst xmlns="http://schemas.openxmlformats.org/spreadsheetml/2006/main" count="1689" uniqueCount="685">
  <si>
    <t>Totale</t>
  </si>
  <si>
    <t>Trento</t>
  </si>
  <si>
    <t>ANNI
REGIONI</t>
  </si>
  <si>
    <t>Piemonte</t>
  </si>
  <si>
    <t>Liguria</t>
  </si>
  <si>
    <t>Lombardia</t>
  </si>
  <si>
    <t>Trentino-Alto Adige/Südtirol</t>
  </si>
  <si>
    <t>Bolzano/Bozen</t>
  </si>
  <si>
    <t>Veneto</t>
  </si>
  <si>
    <t>Friuli-Venezia Giulia</t>
  </si>
  <si>
    <t>Emilia-Romagna</t>
  </si>
  <si>
    <t>Toscana</t>
  </si>
  <si>
    <t>Umbria</t>
  </si>
  <si>
    <t>Marche</t>
  </si>
  <si>
    <t>Lazio</t>
  </si>
  <si>
    <t>Abruzzo</t>
  </si>
  <si>
    <t>Molise</t>
  </si>
  <si>
    <t>Campania</t>
  </si>
  <si>
    <t>Puglia</t>
  </si>
  <si>
    <t>Basilicata</t>
  </si>
  <si>
    <t>Calabria</t>
  </si>
  <si>
    <t>Sicilia</t>
  </si>
  <si>
    <t>Sardegna</t>
  </si>
  <si>
    <t>Nord-ovest</t>
  </si>
  <si>
    <t>Nord-est</t>
  </si>
  <si>
    <t>Centro</t>
  </si>
  <si>
    <t>Sud</t>
  </si>
  <si>
    <t>Isole</t>
  </si>
  <si>
    <t>ITALIA</t>
  </si>
  <si>
    <t>Stranieri</t>
  </si>
  <si>
    <t>Valle d'Aosta/
Vallée d'Aoste</t>
  </si>
  <si>
    <t xml:space="preserve">Bolzano/Bozen  </t>
  </si>
  <si>
    <t/>
  </si>
  <si>
    <t xml:space="preserve">Friuli-Venezia Giulia </t>
  </si>
  <si>
    <t>Detenzione
domiciliare</t>
  </si>
  <si>
    <t>Detenuti presenti</t>
  </si>
  <si>
    <t>Trentino-Alto 
Adige/Südtirol</t>
  </si>
  <si>
    <t>(c) Detenuti presenti per 100 posti letto regolamentari.</t>
  </si>
  <si>
    <t>Tavola 6.17</t>
  </si>
  <si>
    <t>Italiani</t>
  </si>
  <si>
    <t xml:space="preserve">Totale </t>
  </si>
  <si>
    <t>%</t>
  </si>
  <si>
    <t xml:space="preserve">Contro la persona </t>
  </si>
  <si>
    <t xml:space="preserve">Contro la famiglia </t>
  </si>
  <si>
    <t>Istigazione, sfruttamento, favoreggiamento della prostituzione</t>
  </si>
  <si>
    <t xml:space="preserve">Contro il patrimonio </t>
  </si>
  <si>
    <t xml:space="preserve">Contro l'economia pubblica </t>
  </si>
  <si>
    <t xml:space="preserve">Contro l'incolumità pubblica </t>
  </si>
  <si>
    <t>Violazioni delle norme in materia di stupefacenti</t>
  </si>
  <si>
    <t xml:space="preserve">Contro la fede pubblica </t>
  </si>
  <si>
    <t xml:space="preserve">Contro la personalità dello Stato </t>
  </si>
  <si>
    <t xml:space="preserve">Contro la pubblica amministrazione </t>
  </si>
  <si>
    <t xml:space="preserve">Contro l'amministrazione della giustizia </t>
  </si>
  <si>
    <t xml:space="preserve">Contro il sentimento e la pietà dei defunti </t>
  </si>
  <si>
    <t>Violazioni delle norme in materia di armi ed esplosivi</t>
  </si>
  <si>
    <t>Violazione delle norme sull'immigrazione</t>
  </si>
  <si>
    <t>Altri delitti</t>
  </si>
  <si>
    <t xml:space="preserve">Contravvenzioni </t>
  </si>
  <si>
    <t>Condannati non definitivi: appellanti</t>
  </si>
  <si>
    <t>Condannati non definitivi: ricorrenti</t>
  </si>
  <si>
    <t>Condannati definitivi</t>
  </si>
  <si>
    <t>Sottoposti a misure di sicurezza</t>
  </si>
  <si>
    <t>Tavola 6.18</t>
  </si>
  <si>
    <t>ANNI
CLASSI DI ETÀ
PRESA IN CARICO</t>
  </si>
  <si>
    <t>14-15 anni</t>
  </si>
  <si>
    <t>16-17 anni</t>
  </si>
  <si>
    <t xml:space="preserve">Presi in carico per la prima volta nell'anno </t>
  </si>
  <si>
    <t>Tavola 6.19</t>
  </si>
  <si>
    <t>ANNI
CLASSI DI ETÀ</t>
  </si>
  <si>
    <t>CENTRI DI PRIMA ACCOGLIENZA</t>
  </si>
  <si>
    <t>COMUNITÀ</t>
  </si>
  <si>
    <t>ISTITUTI PENALI PER I MINORENNI</t>
  </si>
  <si>
    <t>Tavola 6.20</t>
  </si>
  <si>
    <t>ANNI
MOTIVI</t>
  </si>
  <si>
    <t>Arresto in flagranza</t>
  </si>
  <si>
    <t>Fermo</t>
  </si>
  <si>
    <t>Accompagnamento a seguito di flagranza</t>
  </si>
  <si>
    <t>Applicazione misura cautelare del collocamento in comunità</t>
  </si>
  <si>
    <t>Trasformazione misura cautelare, da prescrizioni o permanenza in casa</t>
  </si>
  <si>
    <t>Trasformazione misura cautelare, da custodia in Istituto penale per minori</t>
  </si>
  <si>
    <t>Fine periodo di aggravamento in Istituto penale per minori</t>
  </si>
  <si>
    <t>Applicazione messa alla prova</t>
  </si>
  <si>
    <t>Applicazione sanzioni sostitutive</t>
  </si>
  <si>
    <t>Applicazione misure di sicurezza</t>
  </si>
  <si>
    <t>Per custodia cautelare</t>
  </si>
  <si>
    <t>Per esecuzione di pena</t>
  </si>
  <si>
    <t>Tavola 6.21</t>
  </si>
  <si>
    <t>Contro la persona</t>
  </si>
  <si>
    <t>Contro il patrimonio</t>
  </si>
  <si>
    <t>Violazione delle disposizioni in materia di stupefacenti</t>
  </si>
  <si>
    <t>Violazione delle disposizioni in materia di armi</t>
  </si>
  <si>
    <t>Resistenza, violenza, oltraggio a pubblico ufficiale</t>
  </si>
  <si>
    <t xml:space="preserve">(a) I detenuti possono lavorare alle dipendenze dell'Amministrazione penitenziaria oppure in proprio, per datori di lavoro esterni o cooperative (non alle dipendenze dell'Amministrazione penitenziaria). </t>
  </si>
  <si>
    <t>TIPOLOGIE DI REATI COMMESSI (a)</t>
  </si>
  <si>
    <t>POSIZIONI GIURIDICHE</t>
  </si>
  <si>
    <t>PERIODI DI PRESA IN CARICO</t>
  </si>
  <si>
    <t>Di cui: femmine</t>
  </si>
  <si>
    <t>ANNI
REATI
POSIZIONI GIURIDICHE</t>
  </si>
  <si>
    <t>Valle d'Aosta/Vallée d'Aoste</t>
  </si>
  <si>
    <t>(a) La numerosità indicata per ogni categoria di reato corrisponde esattamente al numero di soggetti coinvolti. Nel caso in cui ad un soggetto siano ascritti reati appartenenti a categorie diverse, egli viene conteggiato all'interno di ognuna di esse. Ne consegue che ogni categoria deve essere considerata a sé stante e non risulta corretto sommare le frequenze.</t>
  </si>
  <si>
    <t>Ingresso (in area assistita) in attesa di collocamento in comunità</t>
  </si>
  <si>
    <t>Contro l'ordine pubblico (b)</t>
  </si>
  <si>
    <t>Di cui: Stranieri</t>
  </si>
  <si>
    <t>Di cui: 
Femmine
(%)</t>
  </si>
  <si>
    <t>Di cui:</t>
  </si>
  <si>
    <t>Tossicodipendenti</t>
  </si>
  <si>
    <t>Lavoranti</t>
  </si>
  <si>
    <t>Lavoranti 
all'esterno 
dell'istituto
(%) (b)</t>
  </si>
  <si>
    <t>Lavoranti non alle
dipendenze 
dell'amministra-
zione peniten-
ziaria (%) (a)</t>
  </si>
  <si>
    <t>Stra-
nieri 
(%)</t>
  </si>
  <si>
    <t>Fem-
mine
(%)</t>
  </si>
  <si>
    <t>Di cui: Femmine</t>
  </si>
  <si>
    <t>Condannati sottoposti a misure alternative</t>
  </si>
  <si>
    <t>Di cui: Fem-
mine
(%)</t>
  </si>
  <si>
    <t>Valori assoluti</t>
  </si>
  <si>
    <t>In % sul totale dei detenuti presenti</t>
  </si>
  <si>
    <t>(b) Esclusa l'associazione di tipo mafioso (416bis c.p.).</t>
  </si>
  <si>
    <t>Semilibertà</t>
  </si>
  <si>
    <t>(b) I detenuti lavorano sia all'interno dell'istituto che all'esterno. In questo caso si tratta di lavoranti all'esterno ex art. 21, legge 354/75 e semiliberi ex art. 48, legge 354/75 impegnati in attività lavorative.</t>
  </si>
  <si>
    <t>In attesa di primo giudizio (c)</t>
  </si>
  <si>
    <t>Condannati non definitivi: misto (d)</t>
  </si>
  <si>
    <t>(c) Comprende anche i soggetti per i quali è momentaneamente impossibile inserire nell'archivio informatico lo stato giuridico, in quanto non sono ancora disponibili tutti gli atti ufficiali necessari.</t>
  </si>
  <si>
    <t>(d) Nella categoria “misto” confluiscono i detenuti imputati con a carico più fatti, ciascuno dei quali con il relativo stato giuridico, purché senza nessuna condanna definitiva.</t>
  </si>
  <si>
    <t>TIPOLOGIE DI DELITTO</t>
  </si>
  <si>
    <t>Per tipo di misura</t>
  </si>
  <si>
    <t>Tavola 6.22</t>
  </si>
  <si>
    <t>2017</t>
  </si>
  <si>
    <t>Tavola 6.23</t>
  </si>
  <si>
    <t>Contro la moralità pubblica 
e il buon costume</t>
  </si>
  <si>
    <t>Associazione di tipo mafioso (416bis c.p.)</t>
  </si>
  <si>
    <t>Affidamento in prova</t>
  </si>
  <si>
    <t>2018</t>
  </si>
  <si>
    <r>
      <t>Di cui</t>
    </r>
    <r>
      <rPr>
        <sz val="7"/>
        <color indexed="10"/>
        <rFont val="Arial"/>
        <family val="2"/>
      </rPr>
      <t>:</t>
    </r>
    <r>
      <rPr>
        <sz val="7"/>
        <rFont val="Arial"/>
        <family val="2"/>
      </rPr>
      <t xml:space="preserve"> 
Tossico-alcool
dipendenti (%)</t>
    </r>
  </si>
  <si>
    <t>18 anni e oltre (a)</t>
  </si>
  <si>
    <t>CLASSI DI ETÀ ALLA PRIMA PRESA IN CARICO (b)</t>
  </si>
  <si>
    <t>CLASSI DI ETÀ NELL'ANNO CONSIDERATO (c)</t>
  </si>
  <si>
    <t>(b) I dati sono riferiti all'età dei soggetti alla prima presa in carico (che può essere avvenuta in anni precedenti).</t>
  </si>
  <si>
    <t>(c) I dati sono riferiti all'età dei soggetti nell'anno considerato, calcolata al primo gennaio per quelli già in carico, e alla data della presa in carico per i nuovi soggetti.</t>
  </si>
  <si>
    <t>Detenuti presenti nelle strutture penitenziarie per adulti al 31 dicembre per cittadinanza, sesso, tipologia di reato commesso e posizione giuridica</t>
  </si>
  <si>
    <t>Detenuti presenti nelle strutture penitenziarie per adulti, stranieri, tossicodipendenti e lavoranti al 31 dicembre per sesso e regione di detenzione, capienza delle strutture per regione</t>
  </si>
  <si>
    <r>
      <t>Minorenni e giovani adulti</t>
    </r>
    <r>
      <rPr>
        <sz val="9"/>
        <rFont val="Arial"/>
        <family val="2"/>
      </rPr>
      <t xml:space="preserve"> (a)</t>
    </r>
    <r>
      <rPr>
        <b/>
        <sz val="9"/>
        <rFont val="Arial"/>
        <family val="2"/>
      </rPr>
      <t xml:space="preserve"> presenti al 31 dicembre nei servizi residenziali della giustizia minorile per cittadinanza, sesso, tipologia di servizio e classe di età</t>
    </r>
  </si>
  <si>
    <t>(a) La somma dei delitti distinti per regione e per ripartizione può non coincidere con il totale Italia, a causa della mancata precisazione, per alcuni delitti, del luogo ove sono stati commessi; analoga considerazione è valida per le province autonome del Trentino-Alto Adige/Südtirol e il totale regionale.</t>
  </si>
  <si>
    <t xml:space="preserve">Piemonte </t>
  </si>
  <si>
    <t>VALORI ASSOLUTI</t>
  </si>
  <si>
    <t>Normativa sugli 
stupefacenti</t>
  </si>
  <si>
    <t>Ricet-
tazione</t>
  </si>
  <si>
    <t>Truffe e 
frodi 
informa-
tiche</t>
  </si>
  <si>
    <t>Estor-
sioni</t>
  </si>
  <si>
    <t>Rapine</t>
  </si>
  <si>
    <t>Furti</t>
  </si>
  <si>
    <t>Sfruttamento
e favoreggia-
mento della
prostituzione</t>
  </si>
  <si>
    <t>Violenze 
sessuali</t>
  </si>
  <si>
    <t>Lesioni 
dolose</t>
  </si>
  <si>
    <t>Omicidi
volontari
tentati</t>
  </si>
  <si>
    <t>Tipo di delitto</t>
  </si>
  <si>
    <r>
      <t xml:space="preserve">Delitti denunciati dalle forze di polizia all'autorità giudiziaria per tipo e regione del commesso delitto </t>
    </r>
    <r>
      <rPr>
        <sz val="9"/>
        <rFont val="Arial"/>
        <family val="2"/>
      </rPr>
      <t>(a)</t>
    </r>
  </si>
  <si>
    <t>Tavola 6.11</t>
  </si>
  <si>
    <t>(b) Il numero dei delitti è superiore al numero degli ingressi in quanto un minore può essere entrato nella struttura per aver commesso più delitti.</t>
  </si>
  <si>
    <t>Omicidi 
volontari 
consumati</t>
  </si>
  <si>
    <r>
      <t xml:space="preserve">Condannati adulti </t>
    </r>
    <r>
      <rPr>
        <sz val="9"/>
        <rFont val="Arial"/>
        <family val="2"/>
      </rPr>
      <t>(a)</t>
    </r>
    <r>
      <rPr>
        <b/>
        <sz val="9"/>
        <rFont val="Arial"/>
        <family val="2"/>
      </rPr>
      <t xml:space="preserve"> sottoposti a misure alternative alla detenzione al 31 dicembre per alcune caratteristiche e regione di esecuzione della misura</t>
    </r>
  </si>
  <si>
    <t>(a) I dati si riferiscono ai condannati per reati commessi dopo il compimento dei diciotto anni di età.</t>
  </si>
  <si>
    <r>
      <t xml:space="preserve">Minorenni e giovani adulti </t>
    </r>
    <r>
      <rPr>
        <sz val="9"/>
        <rFont val="Arial"/>
        <family val="2"/>
      </rPr>
      <t>(a)</t>
    </r>
    <r>
      <rPr>
        <b/>
        <sz val="9"/>
        <rFont val="Arial"/>
        <family val="2"/>
      </rPr>
      <t xml:space="preserve"> in carico,  nel corso dell'anno, agli uffici di servizio sociale per i minorenni per cittadinanza, sesso, classe di età e periodo di presa in carico</t>
    </r>
  </si>
  <si>
    <t>Ingressi, nel corso dell'anno, nei servizi residenziali della giustizia minorile per cittadinanza, sesso, tipologia di servizio e motivo</t>
  </si>
  <si>
    <r>
      <t xml:space="preserve">Delitti a carico dei minorenni e giovani adulti </t>
    </r>
    <r>
      <rPr>
        <sz val="9"/>
        <rFont val="Arial"/>
        <family val="2"/>
      </rPr>
      <t>(a)</t>
    </r>
    <r>
      <rPr>
        <b/>
        <sz val="9"/>
        <rFont val="Arial"/>
        <family val="2"/>
      </rPr>
      <t xml:space="preserve"> entrati, nel corso dell'anno, nei servizi residenziali della giustizia minorile per cittadinanza e sesso degli autori, tipologia di servizio e di delitto</t>
    </r>
    <r>
      <rPr>
        <sz val="9"/>
        <rFont val="Arial"/>
        <family val="2"/>
      </rPr>
      <t xml:space="preserve"> (b) </t>
    </r>
  </si>
  <si>
    <t>Capitolo 6 - Giustizia, criminalità e sicurezza</t>
  </si>
  <si>
    <t>Delitti denunciati dalle forze di polizia all'autorità giudiziaria per tipo e regione del commesso delitto</t>
  </si>
  <si>
    <t>Condannati sottoposti a misure alternative alla detenzione al 31 dicembre per alcune caratteristiche e regione di esecuzione della misura</t>
  </si>
  <si>
    <t>Minorenni e giovani adulti in carico,  nel corso dell'anno, agli uffici di servizio sociale per i minorenni per cittadinanza, sesso, classe di età e periodo di presa in carico</t>
  </si>
  <si>
    <t>Minorenni e giovani adulti presenti al 31 dicembre nei servizi residenziali della giustizia minorile per cittadinanza, sesso, tipologia di servizio e classe di età</t>
  </si>
  <si>
    <t xml:space="preserve">Delitti a carico dei minorenni e giovani adulti entrati, nel corso dell'anno, nei servizi residenziali della giustizia minorile per cittadinanza e sesso degli autori, tipologia di servizio e di delitto </t>
  </si>
  <si>
    <t>2019</t>
  </si>
  <si>
    <t>Già precedentemente in carico</t>
  </si>
  <si>
    <t>Arresto, fermo o accompagnamento</t>
  </si>
  <si>
    <t>Applicazione misure penali di comunità/alternative alla detenzione</t>
  </si>
  <si>
    <t>Anno 2020</t>
  </si>
  <si>
    <t>2020 - PER REGIONE</t>
  </si>
  <si>
    <t>2020</t>
  </si>
  <si>
    <t xml:space="preserve">Tavola 6.1 </t>
  </si>
  <si>
    <t>Movimento dei procedimenti civili per grado di giudizio e ufficio giudiziario</t>
  </si>
  <si>
    <t>ANNI</t>
  </si>
  <si>
    <t>Primo grado</t>
  </si>
  <si>
    <t>Grado di appello</t>
  </si>
  <si>
    <t xml:space="preserve">Uffici del giudice di pace </t>
  </si>
  <si>
    <t>Tribunali           (a)</t>
  </si>
  <si>
    <t>Tribunali        (a)</t>
  </si>
  <si>
    <t>SOPRAVVENUTI</t>
  </si>
  <si>
    <t>ESAURITI</t>
  </si>
  <si>
    <t>PENDENTI A FINE ANNO</t>
  </si>
  <si>
    <t>COMPOSIZIONI PERCENTALI</t>
  </si>
  <si>
    <t>(a) Nella voce "Tribunali" sono compresi anche i dati relativi alle Sezioni distaccate di tribunale ed esclusi i Tribunali per i Minorenni.</t>
  </si>
  <si>
    <t>Tavola 6.2</t>
  </si>
  <si>
    <t>Procedimenti civili sopravvenuti per grado di giudizio, ufficio giudiziario e distretto di corte di appello</t>
  </si>
  <si>
    <t xml:space="preserve">Uffici del giudice
 di pace </t>
  </si>
  <si>
    <t>Tribunali 
(a)</t>
  </si>
  <si>
    <t>Torino</t>
  </si>
  <si>
    <t>Milano</t>
  </si>
  <si>
    <t>Brescia</t>
  </si>
  <si>
    <t>Venezia</t>
  </si>
  <si>
    <t>Trieste</t>
  </si>
  <si>
    <t>Genova</t>
  </si>
  <si>
    <t>Bologna</t>
  </si>
  <si>
    <t>Firenze</t>
  </si>
  <si>
    <t>Perugia</t>
  </si>
  <si>
    <t>Ancona</t>
  </si>
  <si>
    <t>Roma</t>
  </si>
  <si>
    <t>L'Aquila</t>
  </si>
  <si>
    <t>Campobasso</t>
  </si>
  <si>
    <t>Napoli</t>
  </si>
  <si>
    <t>Salerno</t>
  </si>
  <si>
    <t>Bari</t>
  </si>
  <si>
    <t>Lecce</t>
  </si>
  <si>
    <t>Potenza</t>
  </si>
  <si>
    <t>Catanzaro</t>
  </si>
  <si>
    <t>Reggio di Calabria</t>
  </si>
  <si>
    <t>Palermo</t>
  </si>
  <si>
    <t>Messina</t>
  </si>
  <si>
    <t>Caltanissetta</t>
  </si>
  <si>
    <t>Catania</t>
  </si>
  <si>
    <t>Cagliari</t>
  </si>
  <si>
    <t>Italia</t>
  </si>
  <si>
    <t>COMPOSIZIONI PERCENTUALI</t>
  </si>
  <si>
    <t>Tavola 6.3</t>
  </si>
  <si>
    <t>Movimento dei procedimenti civili presso il Giudice di pace per materia</t>
  </si>
  <si>
    <t>MATERIE</t>
  </si>
  <si>
    <t>Sopravvenuti</t>
  </si>
  <si>
    <t>Esauriti</t>
  </si>
  <si>
    <t>Pendenti a fine anno</t>
  </si>
  <si>
    <t>Valori 
assoluti</t>
  </si>
  <si>
    <t>Composi-
zioni %</t>
  </si>
  <si>
    <t>PROCEDIMENTI CIVILI DI COGNIZIONE</t>
  </si>
  <si>
    <t>Cause relative a beni mobili fino a euro 5.000</t>
  </si>
  <si>
    <t>Opposizione a decreti ingiuntivi</t>
  </si>
  <si>
    <t>Altri procedimenti di cognizione ordinaria</t>
  </si>
  <si>
    <t>PROCEDIMENTI SPECIALI DI COGNIZIONE</t>
  </si>
  <si>
    <t>Altri procedimenti speciali</t>
  </si>
  <si>
    <t>PROCEDIMENTI NON CONTENZIOSI</t>
  </si>
  <si>
    <t>Conciliazioni</t>
  </si>
  <si>
    <t xml:space="preserve">Ricorsi in materia di immigrazione </t>
  </si>
  <si>
    <t>TOTALE GENERALE</t>
  </si>
  <si>
    <t xml:space="preserve"> </t>
  </si>
  <si>
    <t>Altri procedimenti non contenziosi volontari</t>
  </si>
  <si>
    <t>Altri procedimenti Giudice Tutelare</t>
  </si>
  <si>
    <t>Amministrazioni di sostegno</t>
  </si>
  <si>
    <t>Interdizioni e inabilitazioni (contenzioso)</t>
  </si>
  <si>
    <t>Eredità giacenti</t>
  </si>
  <si>
    <t>Curatele</t>
  </si>
  <si>
    <t>Tutele</t>
  </si>
  <si>
    <t>DELLO STATO E DELLA CAPACITÀ GIURIDICA DELLE PERSONE</t>
  </si>
  <si>
    <t>Procedimenti speciali</t>
  </si>
  <si>
    <t>Procedimenti esecuzioni mobiliari</t>
  </si>
  <si>
    <t>Procedimenti esecuzioni immobiliari</t>
  </si>
  <si>
    <t xml:space="preserve">Altre Procedure Concorsuali </t>
  </si>
  <si>
    <t>Procedure fallimentari</t>
  </si>
  <si>
    <t>Istanze di fallimento</t>
  </si>
  <si>
    <t>FALLIMENTARE E PROCEDURE CONCORSUALI</t>
  </si>
  <si>
    <t>Lavoro e Prev. Procedimenti Speciali (b)</t>
  </si>
  <si>
    <t>Previdenza e Assistenza</t>
  </si>
  <si>
    <t>Lavoro - non pubblico impiego</t>
  </si>
  <si>
    <t>Lavoro - pubblico impiego</t>
  </si>
  <si>
    <t>LAVORO E PREVIDENZA</t>
  </si>
  <si>
    <t>Divorzi - rito giudiziale</t>
  </si>
  <si>
    <t>Divorzi - rito consensuale</t>
  </si>
  <si>
    <t>Separazioni personali giudiziali dei coniugi</t>
  </si>
  <si>
    <t>Separazioni personali consensuali dei coniugi</t>
  </si>
  <si>
    <t>SEPARAZIONI E DIVORZI</t>
  </si>
  <si>
    <t>Di cui: procedimenti a cognizione sommaria (a)</t>
  </si>
  <si>
    <t>Procedimenti di cognizione ordinaria - Secondo grado</t>
  </si>
  <si>
    <t>Contenzioso commerciale</t>
  </si>
  <si>
    <t>Procedimenti di cognizione ordinaria - Primo grado</t>
  </si>
  <si>
    <t>Movimento dei procedimenti civili presso i Tribunali ordinari per materia</t>
  </si>
  <si>
    <t>Tavola 6.4</t>
  </si>
  <si>
    <t>Tavola 6.5</t>
  </si>
  <si>
    <t>Movimento dei procedimenti civili presso le Corti d'appello per materia</t>
  </si>
  <si>
    <t>Equa riparazione (a)</t>
  </si>
  <si>
    <t>PROCEDIMENTI DI GRADO UNICO (PRIMO GRADO)</t>
  </si>
  <si>
    <t>Procedimenti contenziosi (b)</t>
  </si>
  <si>
    <t>di cui:</t>
  </si>
  <si>
    <t xml:space="preserve">Procedimenti non contenziosi (c) </t>
  </si>
  <si>
    <t>Totale (d)</t>
  </si>
  <si>
    <t>Cognizione ordinaria</t>
  </si>
  <si>
    <t>Procedimenti contenziosi in materia minorile</t>
  </si>
  <si>
    <t>Separazioni personali consensuali dei coniugi e modifica delle condizioni</t>
  </si>
  <si>
    <t>Separazioni personali giudiziali dei
coniugi</t>
  </si>
  <si>
    <t>Divorzi - rito consensuale e modifica delle condizioni</t>
  </si>
  <si>
    <t xml:space="preserve"> Lavoro - pubblico impiego</t>
  </si>
  <si>
    <t xml:space="preserve"> Lavoro - non pubblico impiego</t>
  </si>
  <si>
    <t xml:space="preserve"> Previdenza</t>
  </si>
  <si>
    <t>Procedimenti non contenziosi 
in materia minorile</t>
  </si>
  <si>
    <t>Totale contenzioso (f)</t>
  </si>
  <si>
    <t>Totale non contenzioso (g)</t>
  </si>
  <si>
    <t>(b) I dati relativi alla voce "procedimenti contenziosi" riguardano le delibazioni ai sensi dell'art.8 legge 25 marzo 1985, n. 121 (Modificazioni del concordato); le delibazioni ai sensi dell'art. 67 legge 31 maggio 1995, n. 218 (Materia matrimoniale); l'esecutorietà di lodi arbitrali stranieri ai sensi dell'art. 839 c.p.c.; le impugnazioni di lodi arbitrali nazionali ai sensi dell'art. 828 c.p.c.; i procedimenti relativi al tribunale delle acque pubbliche; le controversie elettorali - elettorato attivo; altri procedimenti contenziosi.</t>
  </si>
  <si>
    <t>Tavola 6.7</t>
  </si>
  <si>
    <r>
      <t xml:space="preserve">Movimento dei ricorsi per grado di giudizio e organo di giustizia amministrativa e contabile </t>
    </r>
    <r>
      <rPr>
        <sz val="9"/>
        <rFont val="Arial"/>
        <family val="2"/>
      </rPr>
      <t>(a)</t>
    </r>
  </si>
  <si>
    <t>Tribunali 
amministrativi 
regionali</t>
  </si>
  <si>
    <t xml:space="preserve">Corte dei
conti (b)
</t>
  </si>
  <si>
    <t>DEPOSITATI</t>
  </si>
  <si>
    <t>DEFINITI</t>
  </si>
  <si>
    <t>PENDENTI A FINE ANNO (d)</t>
  </si>
  <si>
    <t>….</t>
  </si>
  <si>
    <t>Fonte: Istat, Consiglio giustizia amministrativa - Regione Siciliana (R);  Movimento dei procedimenti sul contenzioso amministrativo ordinario presso i Tar (R);  Movimento dei procedimenti sul contenzioso amministrativo presso il Consiglio di Stato (R); Movimento dei procedimenti sul contenzioso amministrativo presso la Corte dei conti (E)</t>
  </si>
  <si>
    <t>(d) Dal 2017 per il Consiglio di Giustizia Amministrativa Regione Siciliana è cambiato il sistema di acquisizione dei dati.</t>
  </si>
  <si>
    <t>Tavola 6.8</t>
  </si>
  <si>
    <t xml:space="preserve">Ricorsi sopravvenuti presso i Tribunali amministrativi regionali per materia e regione </t>
  </si>
  <si>
    <t>ANNI 
REGIONI
RIPARTIZIONI GEOGRAFICHE</t>
  </si>
  <si>
    <t>Edilizia
 e urba-
nistica</t>
  </si>
  <si>
    <t>Esecu-
zione del
giudicato</t>
  </si>
  <si>
    <t>Stranieri
(a)</t>
  </si>
  <si>
    <t>Autorizza-
zioni e 
conces-
sioni</t>
  </si>
  <si>
    <t>Pubblico impiego</t>
  </si>
  <si>
    <t>Appalti pubblici, lavori e forniture</t>
  </si>
  <si>
    <t>Istruzione</t>
  </si>
  <si>
    <t>Sicurezza pubblica</t>
  </si>
  <si>
    <t>Ambiente</t>
  </si>
  <si>
    <t>Servizio sanitario nazionale</t>
  </si>
  <si>
    <t>Commercio, artigianato</t>
  </si>
  <si>
    <t>REGIONI (valori assoluti)</t>
  </si>
  <si>
    <t xml:space="preserve">Liguria  </t>
  </si>
  <si>
    <t xml:space="preserve">Trento  </t>
  </si>
  <si>
    <t xml:space="preserve">Emilia-Romagna </t>
  </si>
  <si>
    <t xml:space="preserve">Campania  </t>
  </si>
  <si>
    <t xml:space="preserve">Puglia  </t>
  </si>
  <si>
    <t xml:space="preserve">Sardegna  </t>
  </si>
  <si>
    <t xml:space="preserve">ITALIA  </t>
  </si>
  <si>
    <t>RIPARTIZIONI GEOGRAFICHE (composizioni percentuali)</t>
  </si>
  <si>
    <t xml:space="preserve">                         </t>
  </si>
  <si>
    <t>Fonte: Istat, Movimento dei procedimenti sul contenzioso amministrativo ordinario presso i Tar (R)</t>
  </si>
  <si>
    <t>(a) Ricorsi presentati da persone di cittadinanza straniera in tema di: permesso di soggiorno; istanza di emersione da rapporto di lavoro irregolare; risarcimento del danno.</t>
  </si>
  <si>
    <t>Tavola 6.10</t>
  </si>
  <si>
    <t>Movimento dei procedimenti penali per grado di giudizio e ufficio giudiziario (a)</t>
  </si>
  <si>
    <t>GRADI DI GIUDIZIO
UFFICI GIUDIZIARI</t>
  </si>
  <si>
    <t>Movimento</t>
  </si>
  <si>
    <t>UFFICI GIUDIZIARI PER ADULTI</t>
  </si>
  <si>
    <t>PRIMO GRADO</t>
  </si>
  <si>
    <t>Tribunali rito monocratico</t>
  </si>
  <si>
    <t>Uffici del Giudice di pace: dibattimento</t>
  </si>
  <si>
    <t>Tribunali rito collegiale</t>
  </si>
  <si>
    <t>Corti di assise</t>
  </si>
  <si>
    <t>GRADO DI APPELLO</t>
  </si>
  <si>
    <t>Corti di appello</t>
  </si>
  <si>
    <t>Corti di assise di appello</t>
  </si>
  <si>
    <t>Corte di cassazione</t>
  </si>
  <si>
    <t>UFFICI GIUDIZIARI PER MINORENNI</t>
  </si>
  <si>
    <t>Procure presso i tribunali per i minorenni</t>
  </si>
  <si>
    <t>Gip e Gup presso i tribunali per i minorenni</t>
  </si>
  <si>
    <t>Tribunali per i minorenni</t>
  </si>
  <si>
    <t>Sezioni per minorenni delle Corti di appello</t>
  </si>
  <si>
    <t>-</t>
  </si>
  <si>
    <t>2019 (b)</t>
  </si>
  <si>
    <t>Tavola 6.9</t>
  </si>
  <si>
    <t xml:space="preserve">Convenzioni notarili per macrocategorie </t>
  </si>
  <si>
    <t>TIPI DI CONVENZIONI</t>
  </si>
  <si>
    <t>Atti traslativi a titolo oneroso</t>
  </si>
  <si>
    <t>Atti costitutivi a titolo oneroso</t>
  </si>
  <si>
    <t>Atti di alienazione a titolo gratuito</t>
  </si>
  <si>
    <t>Atti costitutivi a titolo gratuito</t>
  </si>
  <si>
    <t>Atti permutativi</t>
  </si>
  <si>
    <t>Atti dichiarativi</t>
  </si>
  <si>
    <t>Atti di garanzia</t>
  </si>
  <si>
    <t>Atti di natura obbligatoria</t>
  </si>
  <si>
    <t>Rapporti di natura associativa</t>
  </si>
  <si>
    <t>Rapporti di famiglia</t>
  </si>
  <si>
    <t>Atti amministrativo-giudiziari</t>
  </si>
  <si>
    <t>Successioni</t>
  </si>
  <si>
    <t>Urbanistico-edilizia</t>
  </si>
  <si>
    <t>VARIAZIONI PERCENTUALI RISPETTO ALL'ANNO PRECEDENTE</t>
  </si>
  <si>
    <t>Fonte: Istat, Atti e convenzioni stipulati presso i notai (E)</t>
  </si>
  <si>
    <t>Tavola 6.6</t>
  </si>
  <si>
    <t>Valore
(in migliaia
di euro)</t>
  </si>
  <si>
    <t>Valori
assoluti</t>
  </si>
  <si>
    <t xml:space="preserve">Sardegna </t>
  </si>
  <si>
    <t xml:space="preserve">(d) Gli "assegni" comprendono assegni postali e bancari. </t>
  </si>
  <si>
    <t xml:space="preserve">Tavola 6.12 </t>
  </si>
  <si>
    <t>Delitti secondo la modalità di definizione nelle Procure della Repubblica e persone denunciate per le quali è iniziata l'azione penale per luogo di nascita, minore o maggiore età e regione del commesso delitto</t>
  </si>
  <si>
    <t>Anno 2018</t>
  </si>
  <si>
    <t>Delitti denunciati</t>
  </si>
  <si>
    <t>Persone denunciate per le quali 
è iniziata l'azione penale</t>
  </si>
  <si>
    <t>Di autore noto per cui è iniziata l'azione penale</t>
  </si>
  <si>
    <t>Di autore noto archiviati</t>
  </si>
  <si>
    <t xml:space="preserve">Di autore 
ignoto </t>
  </si>
  <si>
    <t>Per 100.000 abitanti</t>
  </si>
  <si>
    <t>Per 
100.000
abitanti</t>
  </si>
  <si>
    <t>Di cui nati
all'estero (%)</t>
  </si>
  <si>
    <t>Di cui minorenni
 (%) (a)</t>
  </si>
  <si>
    <t xml:space="preserve">2018 - PER REGIONE DEL COMMESSO DELITTO </t>
  </si>
  <si>
    <t>ITALIA (b)</t>
  </si>
  <si>
    <t>Estero</t>
  </si>
  <si>
    <t>..</t>
  </si>
  <si>
    <t xml:space="preserve">Non indicato </t>
  </si>
  <si>
    <t>TOTALE</t>
  </si>
  <si>
    <t xml:space="preserve">Fonte: Istat, Delitti denunciati per i quali l'autorità giudiziaria ha iniziato l'azione penale (R); Minorenni denunciati per delitto (R); </t>
  </si>
  <si>
    <t>(a) La procura per minorenni di Napoli, a causa di problemi informatici, ha potuto trasmettere solo i dati del primo trimestre 2018.</t>
  </si>
  <si>
    <t xml:space="preserve">(b) Il dato per l'Italia comprende anche i delitti commessi in territorio italiano imprecisato e le persone denunciate per le quali è iniziata l'azione penale associate a tali delitti. </t>
  </si>
  <si>
    <t>Tavola 6.13</t>
  </si>
  <si>
    <t>Delitti di autori noti di 18 anni e oltre per tipo di definizione da parte dell'autorità giudiziaria e tipo di delitto</t>
  </si>
  <si>
    <t>ANNI                                               
TIPI DI DELITTO</t>
  </si>
  <si>
    <t>Delitti archiviati</t>
  </si>
  <si>
    <t>Delitti per cui è iniziata l'azione penale</t>
  </si>
  <si>
    <t>Totale (valori assoluti)</t>
  </si>
  <si>
    <t xml:space="preserve">Richiesta 
di archi-
viazione
nel 
merito (%) (a) </t>
  </si>
  <si>
    <t>Mancanza
di condi-
zioni di 
procedi-
bilità (%)</t>
  </si>
  <si>
    <t>Pre-
scri-
zione (%)</t>
  </si>
  <si>
    <t>Estin-
zione 
per altri 
motivi (%)</t>
  </si>
  <si>
    <t>Cita-
zione 
diretta
a giu-
dizio (%)</t>
  </si>
  <si>
    <t>Decreto 
penale 
di condanna (%)</t>
  </si>
  <si>
    <t>Giudi-
zio 
direttis-
simo (%)</t>
  </si>
  <si>
    <t>Rinvio a 
giudizio da
udienza 
preliminare (%)</t>
  </si>
  <si>
    <t>Giudi-
zio
imme-
diato (%)</t>
  </si>
  <si>
    <t>Applica-
zione 
della 
pena su 
richiesta (%)</t>
  </si>
  <si>
    <t>2018 - PER TIPO DI DELITTO</t>
  </si>
  <si>
    <t xml:space="preserve">Omicidio volontario consumato </t>
  </si>
  <si>
    <t xml:space="preserve">Omicidio volontario tentato </t>
  </si>
  <si>
    <t>Delitti di omicidio colposo</t>
  </si>
  <si>
    <r>
      <t xml:space="preserve">Di cui: </t>
    </r>
    <r>
      <rPr>
        <i/>
        <sz val="7"/>
        <rFont val="Arial"/>
        <family val="2"/>
      </rPr>
      <t>omicidi colposi</t>
    </r>
  </si>
  <si>
    <r>
      <t xml:space="preserve">Di cui: </t>
    </r>
    <r>
      <rPr>
        <i/>
        <sz val="7"/>
        <rFont val="Arial"/>
        <family val="2"/>
      </rPr>
      <t>morte o lesioni come conseguenza di inquinamento ambientale</t>
    </r>
  </si>
  <si>
    <r>
      <t xml:space="preserve">Di cui: </t>
    </r>
    <r>
      <rPr>
        <i/>
        <sz val="7"/>
        <rFont val="Arial"/>
        <family val="2"/>
      </rPr>
      <t>'omicidi stradali'</t>
    </r>
    <r>
      <rPr>
        <sz val="7"/>
        <rFont val="Arial"/>
        <family val="2"/>
      </rPr>
      <t xml:space="preserve"> (b)</t>
    </r>
  </si>
  <si>
    <r>
      <t xml:space="preserve">Di cui: </t>
    </r>
    <r>
      <rPr>
        <i/>
        <sz val="7"/>
        <rFont val="Arial"/>
        <family val="2"/>
      </rPr>
      <t>responsabilità colposa per morte in ambito sanitario ( c)</t>
    </r>
  </si>
  <si>
    <t>Percosse</t>
  </si>
  <si>
    <t>Lesioni volontarie personali</t>
  </si>
  <si>
    <t>Delitti di lesioni colpose</t>
  </si>
  <si>
    <r>
      <t xml:space="preserve">Di cui: </t>
    </r>
    <r>
      <rPr>
        <i/>
        <sz val="7"/>
        <rFont val="Arial"/>
        <family val="2"/>
      </rPr>
      <t>lesioni colpose</t>
    </r>
  </si>
  <si>
    <r>
      <t xml:space="preserve">Di cui: </t>
    </r>
    <r>
      <rPr>
        <i/>
        <sz val="7"/>
        <rFont val="Arial"/>
        <family val="2"/>
      </rPr>
      <t xml:space="preserve">'lesioni stradali' </t>
    </r>
    <r>
      <rPr>
        <sz val="7"/>
        <rFont val="Arial"/>
        <family val="2"/>
      </rPr>
      <t>(d)</t>
    </r>
  </si>
  <si>
    <r>
      <t xml:space="preserve">Di cui: </t>
    </r>
    <r>
      <rPr>
        <i/>
        <sz val="7"/>
        <rFont val="Arial"/>
        <family val="2"/>
      </rPr>
      <t>responsabilità colposa per lesioni personali in ambito sanitario (e)</t>
    </r>
  </si>
  <si>
    <t>Minaccia</t>
  </si>
  <si>
    <t>Diffamazione</t>
  </si>
  <si>
    <t>Maltrattamenti in famiglia</t>
  </si>
  <si>
    <t>Violazione degli obblighi di assistenza familiare in caso di separazione o di scioglimento del matrimonio (f)</t>
  </si>
  <si>
    <t>Atti persecutori (stalking)</t>
  </si>
  <si>
    <t>Furto</t>
  </si>
  <si>
    <t>Danneggiamento</t>
  </si>
  <si>
    <t>Rapina</t>
  </si>
  <si>
    <t>Estorsione</t>
  </si>
  <si>
    <t>Sequestro di persona</t>
  </si>
  <si>
    <t>Truffa</t>
  </si>
  <si>
    <t>Frode informatica</t>
  </si>
  <si>
    <t xml:space="preserve">Bancarotta </t>
  </si>
  <si>
    <t>Peculato</t>
  </si>
  <si>
    <t>Concussione</t>
  </si>
  <si>
    <t>Corruzione</t>
  </si>
  <si>
    <t>Omissione di atti d'ufficio</t>
  </si>
  <si>
    <t>Violazione delle leggi in materia di stupefacenti e sostanze psicotrope</t>
  </si>
  <si>
    <t>Violenza sessuale</t>
  </si>
  <si>
    <t>Delitti contro l'ambiente (g)</t>
  </si>
  <si>
    <r>
      <t>Di cui:</t>
    </r>
    <r>
      <rPr>
        <i/>
        <sz val="7"/>
        <rFont val="Arial"/>
        <family val="2"/>
      </rPr>
      <t xml:space="preserve"> 'ecoreati'</t>
    </r>
  </si>
  <si>
    <r>
      <t xml:space="preserve">Di cui: </t>
    </r>
    <r>
      <rPr>
        <i/>
        <sz val="7"/>
        <rFont val="Arial"/>
        <family val="2"/>
      </rPr>
      <t>'violazione delle disposizioni di legge in materia ambientale/rifiuti'</t>
    </r>
  </si>
  <si>
    <t>Violazione delle  norme in materia di immigrazione</t>
  </si>
  <si>
    <t>Riciclaggio</t>
  </si>
  <si>
    <t>Ricettazione</t>
  </si>
  <si>
    <t>Usura</t>
  </si>
  <si>
    <t>Associazione di tipo mafioso</t>
  </si>
  <si>
    <t>Associazione per delinquere</t>
  </si>
  <si>
    <t>TOTALE (h)</t>
  </si>
  <si>
    <t xml:space="preserve">Fonte: Istat, Delitti denunciati per i quali l'autorità giudiziaria ha iniziato l'azione penale (R); </t>
  </si>
  <si>
    <t xml:space="preserve">(a) Irrilevanza penale, tenuità del fatto, fatto non previsto, infondatezza della notizia di reato. </t>
  </si>
  <si>
    <t>(b) L'omicidio stradale è previsto dall art. CP 589 BIS. Precedentemente alla sua introduzione, avvenuta con Legge n. 41 del Legge 23 marzo 2016, tale delitto era compreso nelle fattispecie previste dall'omicidio colposo (art. CP 589).</t>
  </si>
  <si>
    <t>(c) Le responsabilità colpose per morte in ambito sanitario sono previste dall'art. CP 590 SEXIES. Precedentemente alla sua introduzione, avvenuta con legge n. 24 dell' 8 marzo 2017, tale delitto era compreso nelle fattispecie previste dall'omicidio colposo (art. CP 589)</t>
  </si>
  <si>
    <t>(d) Le lesioni stradali sono previste dall'art. CP 590 BIS. Precedentemente alla sua introduzione, avvenuta con Legge n. 41 del Legge 23 marzo 2016, tale delitto era compreso nelle fattispecie previste dalle lesioni colpose (art. CP 590).</t>
  </si>
  <si>
    <t>(e) Le responsabilità colpose per lesione in ambito sanitario sono previste dall'art. CP 590 SEXIES. Precedentemente alla sua introduzione, avvenuta con legge n. 24 dell' 8 marzo 2017, tale delitto era compreso nelle fattispecie previste dalle lesioni colpose (art. CP 590).</t>
  </si>
  <si>
    <t>(f) Le violazione degli obblighi di assistenza familiare in caso di separazione o di scioglimento del matrimonio (Cp 570 BIS) sono state inserite nel codice penale dall'art. 2 del Decreto legislativo n. 21 del 01/03/2018.</t>
  </si>
  <si>
    <t>(g) La voce della tavola "delitti contro l'ambiente" si riferisce ai delitti di combustione di rifiuti e di discarica abusiva e ai cosiddetti 'ecoreati'  introdotti con la legge n. 68 del 22 maggio 2015 .</t>
  </si>
  <si>
    <t>(h) Si fa riferimento a tutti i delitti di autori noti adulti e non solo a quelli elencati in dettaglio nella presente tavola.</t>
  </si>
  <si>
    <t>Delitti di autori noti minori di 18 anni per tipo di definizione da parte dell'autorità giudiziaria e tipo di delitto (a)</t>
  </si>
  <si>
    <t>ANNI
TIPI DI DELITTO</t>
  </si>
  <si>
    <t>Per 100.000 minori</t>
  </si>
  <si>
    <t>Omicidio volontario consumato</t>
  </si>
  <si>
    <t>Omicidio volontario tentato</t>
  </si>
  <si>
    <r>
      <t>Di cui: 'o</t>
    </r>
    <r>
      <rPr>
        <i/>
        <sz val="7"/>
        <rFont val="Arial"/>
        <family val="2"/>
      </rPr>
      <t xml:space="preserve">micidi stradali' </t>
    </r>
    <r>
      <rPr>
        <sz val="7"/>
        <rFont val="Arial"/>
        <family val="2"/>
      </rPr>
      <t>(b)</t>
    </r>
  </si>
  <si>
    <t>Lesioni personali volontarie</t>
  </si>
  <si>
    <r>
      <t>Di cui:</t>
    </r>
    <r>
      <rPr>
        <i/>
        <sz val="7"/>
        <rFont val="Arial"/>
        <family val="2"/>
      </rPr>
      <t xml:space="preserve"> lesioni colpose</t>
    </r>
  </si>
  <si>
    <r>
      <t xml:space="preserve">Di cui: </t>
    </r>
    <r>
      <rPr>
        <i/>
        <sz val="7"/>
        <rFont val="Arial"/>
        <family val="2"/>
      </rPr>
      <t xml:space="preserve">'lesioni stradali' </t>
    </r>
    <r>
      <rPr>
        <sz val="7"/>
        <rFont val="Arial"/>
        <family val="2"/>
      </rPr>
      <t>(c)</t>
    </r>
  </si>
  <si>
    <t>Rissa</t>
  </si>
  <si>
    <t>Violenza privata</t>
  </si>
  <si>
    <t>Calunnia</t>
  </si>
  <si>
    <t>Frode nel farsi rilasciare cerificati del casellario giudiziale e loro uso indebito</t>
  </si>
  <si>
    <t>False dichiarazioni o attestazioni sull'identità o qualità personali proprie o di altri</t>
  </si>
  <si>
    <t>Violazione delle norme sulle armi</t>
  </si>
  <si>
    <t>Violazione delle norme in materia di immigrazione</t>
  </si>
  <si>
    <t>TOTALE (d)</t>
  </si>
  <si>
    <t xml:space="preserve">Fonte: Istat, Minorenni denunciati per delitto (R); </t>
  </si>
  <si>
    <t>(b)L'omicidio stradale è previsto dall art. CP 589 BIS. Precedentemente alla sua introduzione, avvenuta con Legge n. 41 del Legge 23 marzo 2016, tale delitto era compreso nelle fattispecie previste dall'omicidio colposo (art. CP 589).</t>
  </si>
  <si>
    <t>(c ) Le lesioni stradali sono previste dall'art. CP 590 BIS. Precedentemente alla sua introduzione, avvenuta con Legge n. 41 del Legge 23 marzo 2016, tale delitto era compreso nelle fattispecie previste dalle lesioni colpose (art. CP 590).</t>
  </si>
  <si>
    <t>(d) Si fa riferimento a tutti i delitti di autori noti minorenni e non solo a quelli elencati in dettaglio nella presente tavola.</t>
  </si>
  <si>
    <t>Tavola 6.15</t>
  </si>
  <si>
    <r>
      <t xml:space="preserve">Condannati per tipo di reato commesso e alcuni caratteri </t>
    </r>
    <r>
      <rPr>
        <sz val="9"/>
        <rFont val="Arial"/>
        <family val="2"/>
      </rPr>
      <t>(a) (b) (c )</t>
    </r>
  </si>
  <si>
    <t>ANNI
CARATTERI</t>
  </si>
  <si>
    <t>Totale reati</t>
  </si>
  <si>
    <t>Delitti</t>
  </si>
  <si>
    <t>Contravvenzioni</t>
  </si>
  <si>
    <t xml:space="preserve">Totale
</t>
  </si>
  <si>
    <t>Omicidi
volontari</t>
  </si>
  <si>
    <t>Omicidi 
colposi</t>
  </si>
  <si>
    <t>Lesioni
personali</t>
  </si>
  <si>
    <t xml:space="preserve">Furti
</t>
  </si>
  <si>
    <t>Produ-
zione,
vendita,
acquisto
 ecc. di 
stupe-
facenti</t>
  </si>
  <si>
    <t>Guida 
sotto
l'influenza
dell'alcool
o di
droghe</t>
  </si>
  <si>
    <t>Violazione delle
norme 
relative 
all'immi-
grazione</t>
  </si>
  <si>
    <t>Violazione delle norme
in 
materia 
di armi,
munizioni
ed 
esplodenti</t>
  </si>
  <si>
    <t>Violazione delle norme
in materia
ambientale</t>
  </si>
  <si>
    <t>ANNO 2018</t>
  </si>
  <si>
    <t>SESSO</t>
  </si>
  <si>
    <t>Maschi</t>
  </si>
  <si>
    <t>Femmine</t>
  </si>
  <si>
    <t xml:space="preserve">CLASSi DI ETÀ </t>
  </si>
  <si>
    <t>Meno di 16</t>
  </si>
  <si>
    <t>16-17</t>
  </si>
  <si>
    <t>18-24</t>
  </si>
  <si>
    <t>25-34</t>
  </si>
  <si>
    <t>35-44</t>
  </si>
  <si>
    <t>45-54</t>
  </si>
  <si>
    <t>55-64</t>
  </si>
  <si>
    <t>65 e oltre</t>
  </si>
  <si>
    <t>PENE INFLITTE</t>
  </si>
  <si>
    <t>Sola multa/
Sola ammenda</t>
  </si>
  <si>
    <t>Reclusione/
Arresto</t>
  </si>
  <si>
    <t>Fino a 1 mese</t>
  </si>
  <si>
    <t>1-3 mesi</t>
  </si>
  <si>
    <t>3-6 mesi</t>
  </si>
  <si>
    <t>6-12 mesi</t>
  </si>
  <si>
    <t>1-2 anni</t>
  </si>
  <si>
    <t>2-5 anni</t>
  </si>
  <si>
    <t>5-10 anni</t>
  </si>
  <si>
    <t>Oltre 10 anni (d)</t>
  </si>
  <si>
    <t>PRECEDENTI PENALI</t>
  </si>
  <si>
    <t>Con precedenti 
penali</t>
  </si>
  <si>
    <t>Senza precedenti 
penali</t>
  </si>
  <si>
    <r>
      <t>Fonte:</t>
    </r>
    <r>
      <rPr>
        <sz val="7"/>
        <color indexed="10"/>
        <rFont val="Arial"/>
        <family val="2"/>
      </rPr>
      <t xml:space="preserve"> </t>
    </r>
    <r>
      <rPr>
        <sz val="7"/>
        <rFont val="Arial"/>
        <family val="2"/>
      </rPr>
      <t>Istat, Indagine sui condannati per delitto e contravvenzione con sentenza irrevocabile (R)</t>
    </r>
  </si>
  <si>
    <t>(a)  Dati provvisori. I dati si riferiscono ai condannati in qualsiasi fase o grado di giudizio, con provvedimento divenuto irrevocabile, per delitti consumati o tentati o contravvenzioni previsti dal codice penale o da leggi speciali. I condannati con un unico dispositivo di sentenza per più delitti sono classificati in relazione al delitto per il quale è prevista la pena edittale (teorica) più grave. I condannati per sole contravvenzioni sono classificati in base alla prima contravvenzione indicata nel dispositivo.  Per la prima volta sono escluse dalle condanne i procedimenti per cui è stata accordata la sospensione della pena per messa in prova, dispositivo in vigore dal 2014, per cui i dati riportati differiscono da quelli pubblicati in precedenza.</t>
  </si>
  <si>
    <t>(b)  I dati si riferiscono alle iscrizioni che vengono effettuate, nel corso dell'anno di riferimento, presso il Casellario giudiziale centrale e risentono pertanto  del volume di attività svolto da tale ufficio giudiziario.</t>
  </si>
  <si>
    <t>(c) La rilevazione ha subìto modificazioni di carattere metodologico, in particolare nelle fasi di acquisizione e di validazione dei dati, a partire dall'anno 2000. Inoltre è stato modificato il sistema di classificazione dei reati dettagliando maggiormente le qualificazioni giuridiche del reato, con possibile ricaduta sui dati a partire da tale anno. I dati devono essere intesi come provvisori sebbene in massima parte consolidati. Si deve tenere conto di tali considerazioni per un'analisi storica del fenomeno.</t>
  </si>
  <si>
    <t>(d) Compresi i condannati alla pena dell'ergastolo.</t>
  </si>
  <si>
    <t>Tavola 6.16</t>
  </si>
  <si>
    <t>Imputati per i quali è stata disposta la sospensione del procedimento con messa alla prova, per tipo di reato commesso e alcuni caratteri (a) (b) (c)</t>
  </si>
  <si>
    <t xml:space="preserve"> CLASSI DI ETÀ </t>
  </si>
  <si>
    <t>(a)  Dati provvisori. I dati si riferiscono ai procedimenti sospesi per messa in prova dell'imputato ai sensi dell'articolo 464 bis del Codice di procedura penale, per delitti o contravvenzioni consumati o tentati previsti dal codice penale o da leggi speciali. I procedimenti con più delitti sono classificati in relazione al delitto per il quale è prevista la pena edittale più grave. I procedimenti con sole contravvenzioni sono classificate in base alla prima contravvenzione indicata nel dispositivo. Per la prima volta sono pubblicati i procedimenti cui è stata accordata la sospensione della pena per messa in prova, dispositivo previsto a partire dal 2014.</t>
  </si>
  <si>
    <t>Protesti per titolo protestato e regione della Camera di Commercio che leva il protesto</t>
  </si>
  <si>
    <t>Movimento dei ricorsi per grado di giudizio e organo di giustizia amministrativa e contabile</t>
  </si>
  <si>
    <t>Movimento dei procedimenti penali per grado di giudizio e ufficio giudiziario</t>
  </si>
  <si>
    <t>Delitti secondo la modalità di definizione nelle procure della Repubblica e persone denunciate per le quali è iniziata l'azione penale per luogo di nascita, minore o maggiore età e regione del commesso delitto</t>
  </si>
  <si>
    <t>Tavola 6.14</t>
  </si>
  <si>
    <t>Delitti di autori noti minori di 18 anni per tipo di definizione da parte dell'autorità giudiziaria e tipo di delitto</t>
  </si>
  <si>
    <t>Condannati per tipo di reato commesso e alcuni caratteri</t>
  </si>
  <si>
    <t>Imputati per i quali è stata disposta la sospensione del procedimento con messa alla prova, per tipo di reato commesso e alcuni caratteri</t>
  </si>
  <si>
    <t>Tavola 6.13 segue</t>
  </si>
  <si>
    <t>Anni 2017-2021</t>
  </si>
  <si>
    <t xml:space="preserve">Consiglio di Stato (c) 
</t>
  </si>
  <si>
    <t xml:space="preserve">Consiglio di giustizia
amministrativa per la 
Regione Siciliana (c) </t>
  </si>
  <si>
    <t>2021</t>
  </si>
  <si>
    <t>(a) Dati riassuntivi sul movimento dei ricorsi in primo grado e in grado di appello, rilevati dai vari uffici giurisdizionali amministrativi e contabili. I ricorsi in unico grado non sono più rilevati distintamente a seguito dell'introduzione dal 2009 del nuovo sistema informativo della giustizia amministrativa e sono registrati con gli altri ricorsi.
I TAR per il primo grado e il Consiglio di Stato e il Consiglio di giustizia amministrativa per la Regione Siciliana per l'appello, si stanno impegnando a ridurre il numero dei ricorsi pendenti, in ultimo anche al fine di ottemperare agli obiettivi del piano nazionale ripresa e resilienza (PNNR) che prevede entro il 30 giugno 2026 una riduzione del 70% dell'arretrato esistente al dicembre 2019.</t>
  </si>
  <si>
    <t>(b) Compresi i giudizi di cui all'art.1 della legge 14 gennaio 1994, n. 19. I procedimenti pendenti sono stati oggetto di verifica in seguito al decentramento di alcune attribuzioni presso gli organi giurisdizionali regionali della Corte dei conti.</t>
  </si>
  <si>
    <t>Anno 2021</t>
  </si>
  <si>
    <t>ANNO 2021</t>
  </si>
  <si>
    <t>VALORI PER 100.000 ABITANTI</t>
  </si>
  <si>
    <t>2021 - PER REGIONE DI ESECUZIONE DELLA MISURA</t>
  </si>
  <si>
    <t>2021 - PER REGIONE</t>
  </si>
  <si>
    <t>(c) Il dato sui ricorsi definiti presso il Consiglio di Stato e presso il Consiglio di giustizia amministrativa per la Regione Siciliana (CGARS) non tiene conto delle definizioni con ordinanza cautelare. Esse, nel 2021, sono state pari a 2.476 presso il Consiglio di Stato e 313 presso il CGARS.</t>
  </si>
  <si>
    <t>(a) I valori si riferiscono ai fascicoli iscritti (sopravvenuti), definiti (esauriti), giacenti (pendenti) nei singoli uffici giudiziari tenendo conto che un fascicolo definito in un ufficio può dare luogo a una iscrizione in un altro ufficio all'interno del medesimo grado di giudizio.</t>
  </si>
  <si>
    <t>(a) I soggetti che hanno commesso il reato da minorenni rimangono in carico ai Servizi minorili anche dopo il compimento della maggiore età, fino al compimento del venticinquesimo anno di età, sempre che non ricorrano particolari ragioni di sicurezza valutate dal giudice competente, tenuto conto anche delle finalità educative (art.24 D.Lgs.28 luglio 1989 n. 272, come modificato dall’art.5, comma 1, D.L. 26 giugno 2014, n. 92, convertito, con modificazioni, dalla L. 11 agosto 2014, n 117 e, successivamente, dall'art. 9, comma 1, D.Lgs. 2 ottobre 2018, n. 121).</t>
  </si>
  <si>
    <t>2021 - PER CLASSE DI ETÀ</t>
  </si>
  <si>
    <t>2021- PER CLASSE DI ETÀ</t>
  </si>
  <si>
    <t>2021 - PER MOTIVO</t>
  </si>
  <si>
    <t>Tavola 6.24</t>
  </si>
  <si>
    <t>Tavola 6.25</t>
  </si>
  <si>
    <t>Tavola 6.1</t>
  </si>
  <si>
    <t>Corti di 
appello (b)</t>
  </si>
  <si>
    <t xml:space="preserve">(b) I distretti di Corte d'appello di Cagliari, Lecce e Trento comprendono le relative sezioni distaccate di Sassari, Taranto e Bolzano. </t>
  </si>
  <si>
    <t xml:space="preserve">ANNI
DISTRETTI </t>
  </si>
  <si>
    <t>2020 - PER DISTRETTO DI CORTE DI APPELLO (b)</t>
  </si>
  <si>
    <t>(a) Nella voce "Tribunali" sono compresi anche i dati relativi alle sezioni distaccate di tribunale.</t>
  </si>
  <si>
    <t>2021 - PER DISTRETTO DI CORTE DI APPELLO (b)</t>
  </si>
  <si>
    <t>Procure circondariali della Repubblica: procedimenti contro noti</t>
  </si>
  <si>
    <t>Gip e Gup: procedimenti contro noti</t>
  </si>
  <si>
    <t>Uffici del Giudice di pace: Gip, procedimenti contro noti</t>
  </si>
  <si>
    <t>(b) I dati riguardanti "Edilizia e urbanistica", "Stranieri", "Autorizzazioni e concessioni" e "Commercio, artigianato" non corrispondono a quelli pubblicati nella edizione del 2020, a seguito di un successivo aggiustamento pervenuto dal Consiglio di Stato che è stato possibile riportare a partire dall'edizione del 2021.</t>
  </si>
  <si>
    <t>ANNO 2020</t>
  </si>
  <si>
    <t>Risarcimento danni da circolazione (a)</t>
  </si>
  <si>
    <t>Misure e modalità d'uso dei servizi condominiali</t>
  </si>
  <si>
    <t>Immissioni in abitazione (b)</t>
  </si>
  <si>
    <t>Totale contenzioso (e)</t>
  </si>
  <si>
    <t xml:space="preserve">Totale non contenzioso (f) </t>
  </si>
  <si>
    <t>(a) In base all'art. 7 del codice di procedura civile, sono di competenza del Giudice di Pace le cause relative ai beni mobili di valore non superiore a 5.000 euro, quando dalla legge non sono attribuite alla competenza di altro giudice, e le cause concernenti la circolazione di veicoli e di natanti purché il valore della controversia non superi 20.000 euro.</t>
  </si>
  <si>
    <t>(b) Cause relative ad abitazioni civili in materia di immissioni di fumo o di calore, esalazioni, rumori etc. che superino la nomale tollerabilità.</t>
  </si>
  <si>
    <t>(c) Il procedimento monitorio è la fase iniziale del procedimento ingiuntivo per il recupero di un credito, disciplinato dagli artt. 633 e seguenti del codice di procedura civile.</t>
  </si>
  <si>
    <t>(e) Conteggio effettuato per somma delle materie classificabili come "contenzioso". Nello specifico: l'insieme dei procedimenti civili di cognizione e le opposizioni alle sanzioni amministrative.</t>
  </si>
  <si>
    <t>(f) Conteggio effettuato per somma delle materie classificabili come "non contenzioso". Nello specifico: i procedimenti speciali di cognizione con l'eccezione delle opposizioni alle sanzioni amministrative, le conciliazioni, i ricorsi in materia di immigrazione.</t>
  </si>
  <si>
    <t xml:space="preserve">Procedimenti monitori (c) </t>
  </si>
  <si>
    <t>Opposizioni a sanzioni amministrative</t>
  </si>
  <si>
    <t>Accertamenti tecnici preventivi (d)</t>
  </si>
  <si>
    <t>(d) Accertamenti tecnici preventivi, previsti dall’art. 696 del codice di procedura civile.</t>
  </si>
  <si>
    <t>Anni 2020-2021</t>
  </si>
  <si>
    <t>Variazioni % sull'anno precedente</t>
  </si>
  <si>
    <t>Variazioni % 2020/2019</t>
  </si>
  <si>
    <t>ESECUZIONI MOBILIARI E IMMOBILIARI</t>
  </si>
  <si>
    <r>
      <t>Totale</t>
    </r>
    <r>
      <rPr>
        <sz val="7"/>
        <color indexed="8"/>
        <rFont val="Arial"/>
        <family val="2"/>
      </rPr>
      <t xml:space="preserve"> (c)</t>
    </r>
  </si>
  <si>
    <t>ALTRI PROCEDIMENTI SPECIALI (d)</t>
  </si>
  <si>
    <t>Totale non contenzioso (f)</t>
  </si>
  <si>
    <t>TOTALE GENERALE (c) (g)</t>
  </si>
  <si>
    <t>(a) I procedimenti trattati con rito sommario di cognizione sono un dettaglio delle voci relative alla cognizione ordinaria.</t>
  </si>
  <si>
    <t>(d) Sono compresi i procedimenti di ingiunzione, i procedimenti speciali sommari (cautelari e possessori, famiglia) e le convalide di sfratto; sono esclusi i procedimenti speciali in materia di lavoro.</t>
  </si>
  <si>
    <t>(b) I procedimenti speciali in materia di lavoro e previdenza comprendono gli accertamenti tecnici preventivi che rappresentano un'attività non propriamente giurisdizionale che è pertanto esclusa dai flussi pubblicati dal Ministero della Giustizia.</t>
  </si>
  <si>
    <t>(c) Le esecuzioni mobiliari e immobiliari sono escluse dalla classificazione e dal conteggio dei procedimenti come "contenziosi" e "non contenziosi".</t>
  </si>
  <si>
    <t>(e) Conteggio effettuato per somma delle materie classificabili come "contenzioso". Nello specifico: il totale dei procedimenti civili di cognizione; le separazioni personali giudiziali dei coniugi; i divorzi con rito giudiziale; i procedimenti per lavoro e previdenza; le istanze di fallimento; il contenzioso in materia di interdizioni e inabilitazioni.</t>
  </si>
  <si>
    <t xml:space="preserve">(f) Conteggio effettuato per somma delle materie classificabili come "non contenzioso". Nello specifico: le separazioni personali consensuali dei coniugi; i divorzi con rito consensuale; i concordati preventivi e le amministrazioni controllate; le procedure fallimentari e altre Procedure Concorsuali (i concordati preventivi e le amministrazioni controllate); i procedimenti speciali contenuti nella macrovoce "altri procedimenti speciali"; tutti i procedimenti contenuti nella macrovoce "dello stato e della capacità giuridica delle persone" eccetto le controversie in materia di interdizioni e inabilitazioni. </t>
  </si>
  <si>
    <t>(g)  Il dato pubblicato riguardante il 2019 ha compreso la voce "Interdizioni e inabilitazioni (contenzioso)" nel "totale non contenzioso" invece che nel "totale contenzioso". La variazione relativa delle due voci suddette, in questa tavola, è stata calcolata rispetto ai valori corretti.</t>
  </si>
  <si>
    <t>Variazioni % 2021/2020</t>
  </si>
  <si>
    <r>
      <t xml:space="preserve">Tavola 6.4 </t>
    </r>
    <r>
      <rPr>
        <sz val="9"/>
        <rFont val="Arial"/>
        <family val="2"/>
      </rPr>
      <t>segue</t>
    </r>
  </si>
  <si>
    <t xml:space="preserve">TOTALE GENERALE (c) </t>
  </si>
  <si>
    <t xml:space="preserve">  Impugnazioni di lodi arbitrali nazionali 
ai sensi dell'art 828 c.p.c.</t>
  </si>
  <si>
    <t xml:space="preserve">  Procedimenti relativi al tribunale delle acque pubbliche (c) </t>
  </si>
  <si>
    <t>Procedimenti non contenziosi (d)</t>
  </si>
  <si>
    <t>Totale (e)</t>
  </si>
  <si>
    <t>Altri procedimenti non contenziosi</t>
  </si>
  <si>
    <t>TOTALE GENERALE (h) (i)</t>
  </si>
  <si>
    <t>(c) Il dato pubblicato nel 2019 dei "Procedimenti relativi al tribunale delle acque pubbliche" pendenti, a seguito di revisione, è stato modificato da 210 a 1.391. La variazione relativa, in questa tavola, è stata calcolata rispetto al valore corretto.</t>
  </si>
  <si>
    <t>(d) I dati relativi alla voce "procedimenti non contenziosi" riguardano delibazioni ai sensi dell'art. 8 legge 25 marzo 1985, n. 121 (Modificazioni del concordato); le delibazioni ai sensi dell'art. 67  legge 31 maggio 1995, n. 218 (Materia matrimoniale); l'esecutorietà di lodi arbitrali stranieri ai sensi dell'art. 839 c.p.c.; altri procedimenti non contenziosi.</t>
  </si>
  <si>
    <t>(i)  Il dato pubblicato nel 2019 ha compreso le voci "Separazioni personali consensuali dei coniugi e modifica delle condizioni" e "Divorzi - rito consensuale e modifica delle condizioni" nel "totale contenzioso" invece che nel "totale non contenzioso". Le variazioni relative, in questa tavola, sono state calcolate rispetto ai valori corretti.</t>
  </si>
  <si>
    <t xml:space="preserve">(a) In coerenza con la classificazione della Commissione per l'efficienza della giustizia (CepeJ), da questa edizione, la voce "Equa riparazione" è compresa nel "totale contenzioso". La voce contiene i procedimenti di equa riparazione per violazione del termine ragionevole del processo (L. 89/2001) e delle Opposizioni ex art. 5ter della L. 89/2001. </t>
  </si>
  <si>
    <t>(e) Il totale è la somma dei procedimenti di equa riparazione, dei procedimenti contenziosi e di quelli non contenziosi di grado unico.</t>
  </si>
  <si>
    <t>(f) Conteggio effettuato per somma delle materie classificabili come "contenzioso". Nello specifico: l'equa riparazione (vedi nota a), i procedimenti di grado unico contenziosi; i procedimenti contenziosi di secondo grado; le separazioni e i divorzi giudiziali; il lavoro e previdenza.</t>
  </si>
  <si>
    <t>(g) Conteggio effettuato per somma delle materie classificabili come "non contenzioso". Nello specifico: i procedimenti non contenziosi di grado unico; le separazioni e i divorzi consensuali; i procedimenti non contenziosi di secondo grado.</t>
  </si>
  <si>
    <t xml:space="preserve">(h) Nel corso del 2020 l'elenco dei "codici oggetto" per le iscrizioni al ruolo è stato modificato con l'introduzione di nuovi codici per la gestione della materia delle imprese. Di conseguenza, il confronto del dato sui procedimenti pendenti rispetto al 2019 è coerente solo per il totale generale. </t>
  </si>
  <si>
    <r>
      <t xml:space="preserve">Tavola 6.5 </t>
    </r>
    <r>
      <rPr>
        <sz val="9"/>
        <rFont val="Arial"/>
        <family val="2"/>
      </rPr>
      <t>segue</t>
    </r>
  </si>
  <si>
    <t>(c) I dati relativi alla voce "procedimenti non contenziosi" riguardano delibazioni ai sensi dell'art. 8 legge 25 marzo 1985, n. 121 (Modificazioni del concordato); le delibazioni ai sensi dell'art. 67  legge 31 maggio 1995, n. 218 (Materia matrimoniale); l'esecutorietà di lodi arbitrali stranieri ai sensi dell'art. 839 c.p.c.; altri procedimenti non contenziosi.</t>
  </si>
  <si>
    <t>(d) Il totale è la somma dei procedimenti di equa riparazione, dei procedimenti contenziosi e di quelli non contenziosi di grado unico.</t>
  </si>
  <si>
    <t xml:space="preserve">  Procedimenti relativi al tribunale delle acque pubbliche</t>
  </si>
  <si>
    <t>(e) Conteggio effettuato per somma delle materie classificabili come "contenzioso". Nello specifico: l'equa riparazione (vedi nota a), i procedimenti di grado unico contenziosi; i procedimenti contenziosi di secondo grado; le separazioni e i divorzi giudiziali; il lavoro e previdenza.</t>
  </si>
  <si>
    <t>(f) Conteggio effettuato per somma delle materie classificabili come "non contenzioso". Nello specifico: i procedimenti non contenziosi di grado unico; le separazioni e i divorzi consensuali; i procedimenti non contenziosi di secondo grado.</t>
  </si>
  <si>
    <t>TOTALE GENERALE (g)</t>
  </si>
  <si>
    <t xml:space="preserve">(g) Nel corso del 2020 l'elenco dei "codici oggetto" per le iscrizioni al ruolo è stato modificato con l'introduzione di nuovi codici per la gestione della materia delle imprese. Di conseguenza, il confronto del dato sui procedimenti pendenti è coerente solo per il totale generale. </t>
  </si>
  <si>
    <t>Anno 2020, valori assoluti, per 10.000 donne, numeri medi</t>
  </si>
  <si>
    <t>Case rifugio</t>
  </si>
  <si>
    <t>Numero medio di posti letto effettivamente utilizzati in Casa rifugio</t>
  </si>
  <si>
    <t>Donne ospitate</t>
  </si>
  <si>
    <t>Numero di pernottamenti medi per donna</t>
  </si>
  <si>
    <t>Per 10.000 donne (a)</t>
  </si>
  <si>
    <t>Accolte durante l'anno</t>
  </si>
  <si>
    <t xml:space="preserve">Fonte: Istat, Indagine sulle Case rifugio (R) </t>
  </si>
  <si>
    <t>(a) I valori per 10.000 donne si riferiscono alla popolazione media femminile di ogni età.</t>
  </si>
  <si>
    <t>Case rifugio, posti letto effettivamente utilizzati, donne ospitate e numero medio di notti per regione</t>
  </si>
  <si>
    <t xml:space="preserve">Fonte: Istat, Protesti (R) </t>
  </si>
  <si>
    <r>
      <t xml:space="preserve">Protesti per titolo protestato e regione della Camera di Commercio che leva il protesto </t>
    </r>
    <r>
      <rPr>
        <sz val="9"/>
        <rFont val="Arial"/>
        <family val="2"/>
      </rPr>
      <t>(a) (b)</t>
    </r>
  </si>
  <si>
    <t xml:space="preserve">Assegni (d) </t>
  </si>
  <si>
    <t>(c) Tra le "cambiali ordinarie" sono compresi i pagherò o vaglia cambiari e le tratte accettate; non sono comprese le "tratte non accettate" e le "tratte a vista".</t>
  </si>
  <si>
    <t>(e) A partire dal 2021 non sono più disponibili i dati sulle tratte non accettate e le tratte a vista. Per tale motivo, rispetto alle precedenti pubblicazioni, in questa edizione è stato ricalcolato il totale per gli anni 2017-2020, tenendo conto solo delle "cambiali ordinarie" (si veda nota b) e degli "assegni" (si veda nota c).</t>
  </si>
  <si>
    <t xml:space="preserve">Cambiali ordinarie (c)  </t>
  </si>
  <si>
    <t xml:space="preserve">(a) Interruzione di serie: a partire dai dati del 2017 le "cambiali ordinarie" e gli "assegni" sono stati calcolati sui microdati estrapolati dal Registro Informatico dei Protesti - REPR. </t>
  </si>
  <si>
    <t>Tavola 6.4 segue</t>
  </si>
  <si>
    <t>Tavola 6.5 segue</t>
  </si>
  <si>
    <t xml:space="preserve">Centri antiviolenza, donne che hanno contattato il centro, donne prese in carico che hanno iniziato un percorso di uscita dalla violenza, attività di formazione e informazione rivolta a soggetti esterni </t>
  </si>
  <si>
    <t>PROCEDIMENTI DI EQUA RIPARAZIONE (PRIMO GRADO)</t>
  </si>
  <si>
    <t>SEPARAZIONI E DIVORZI (SECONDO GRADO)</t>
  </si>
  <si>
    <t>LAVORO E PREVIDENZA (SECONDO GRADO)</t>
  </si>
  <si>
    <t>PROCEDIMENTI CONTENZIOSI (SECONDO GRADO)</t>
  </si>
  <si>
    <t>PROCEDIMENTI NON CONTENZIOSI (SECONDO GRADO)</t>
  </si>
  <si>
    <t xml:space="preserve">Fonte: Istat, Indagine sui Centri antiviolenza (R) </t>
  </si>
  <si>
    <t>donne con con figli</t>
  </si>
  <si>
    <t>donne prese in carico nell'anno</t>
  </si>
  <si>
    <t>Eventi Culturali/  Prevenzione</t>
  </si>
  <si>
    <t>Presso le scuole</t>
  </si>
  <si>
    <t>Donne in carico</t>
  </si>
  <si>
    <t>Donne che hanno contattato il centro</t>
  </si>
  <si>
    <t xml:space="preserve">Donne </t>
  </si>
  <si>
    <t>Centri antiviolenza</t>
  </si>
  <si>
    <r>
      <t xml:space="preserve">Centri antiviolenza, donne che hanno contattato il centro, donne prese in carico che hanno iniziato un percorso di uscita dalla violenza, attività di formazione e informazione rivolta a soggetti esterni   </t>
    </r>
    <r>
      <rPr>
        <sz val="9"/>
        <color theme="1"/>
        <rFont val="Ariala"/>
      </rPr>
      <t>(a)</t>
    </r>
  </si>
  <si>
    <t>Attività di sensibilizzazione condotta dai Centri 
antiviolenza sul territorio</t>
  </si>
  <si>
    <t>Anno 2020, valori assoluti, per 10.000 donne, valori percentuali sul totale dei Centri antiviolenza</t>
  </si>
  <si>
    <t>Esauriti (b)</t>
  </si>
  <si>
    <t xml:space="preserve">Sopravvenuti 
per 1.000 
abitanti (c) </t>
  </si>
  <si>
    <t>(c) Popolazione al primo gennaio 2021.</t>
  </si>
  <si>
    <t>(b) Il dato relativo ai procedimenti definiti è approssimato per difetto per motivi legati alle loro modalità di registrazione.</t>
  </si>
  <si>
    <t>Tavola 6.11 segue</t>
  </si>
  <si>
    <t>(b)I dati sono estrapolati mensilmente, a 90 giorni  di distanza dal mese di riferimento del dato. Negli anni 2020 e 2021, al fine di contenere le conseguenze negative sull'economia, come effetto della diffusione del virus COVID-19, per le levate che ricadevano nel periodo dal 09/03/2020 al 30/09/2021, sono intervenute diverse leggi che hanno agito, per lo più retroattivamente, andando a cancellare e sospendere i protesti  (Art. 10, Decreto Legge n.9/2020 del 2 marzo, Decreto Legge n. 23/2020 dell'8 aprile (Decreto Liquidità);  Legge n. 40/2020 del 5 giugno; Decreto Legge n.104/2020 del 14 agosto; Legge di Bilancio n. 178/2020 del 30 dicembre; Legge n. 106/2021 del 23 luglio).</t>
  </si>
  <si>
    <t>Fonte: Ministero della giustizia – Dipartimento dell’amministrazione penitenziaria; Istat - Detenuti adulti e minori nel sistema penitenziario (E)</t>
  </si>
  <si>
    <t>Fonte: Ministero della giustizia – Dipartimento per la giustizia minorile e di comunità; Istat - Detenuti adulti e minori nel sistema penitenziario (E)</t>
  </si>
  <si>
    <t>Anni 2020 e 2021</t>
  </si>
  <si>
    <t>Fonte: Ministero dell’interno - Numero dei delitti denunciati all'Autorità giudiziaria dalle Forze di polizia (R); Istat - Delitti denunciati dalle forze di polizia all'autorità giudiziaria (E)</t>
  </si>
  <si>
    <t>Fonte: Istat, Movimento dei procedimenti civili ed attività varie presso gli uffici giudiziari (E)</t>
  </si>
  <si>
    <t>Fonte: Istat, Movimento dei procedimenti civili ed attività varie presso gli uffici giudiziari (E); Movimento dei procedimenti civili presso l’ufficio del giudice di pace (E)</t>
  </si>
  <si>
    <t>Fonte: Istat, Movimento dei procedimenti civili presso l’ufficio del giudice di pace (E)</t>
  </si>
  <si>
    <t>Fonte: Istat, Movimento dei procedimenti penali ed attività varie presso gli uffici giudiziari (E)</t>
  </si>
  <si>
    <t>Indice di
affolla-
mento 
(c)</t>
  </si>
  <si>
    <t>Case rifugio, posti letto effettivamente utilizzati (a), donne ospitate e numero medio di notti per regione</t>
  </si>
  <si>
    <t>Per 10.000 donne (b)</t>
  </si>
  <si>
    <t>Totale (c)</t>
  </si>
  <si>
    <t>(b) I valori per 10.000 donne si riferiscono alla popolazione media femminile di ogni età.</t>
  </si>
  <si>
    <t>(a) I posti letto effettivamente utilizzati sono posti letto effettivamente attivati, che differiscono dal numero di posti letto autorizzati in base alla normativa regionale, perché comprendono anche quelli in emergenza e quelli predisposti per l’accoglienza di minori.</t>
  </si>
  <si>
    <t>(c) Il totale delle donne ospitate è dato dalla somma delle donne presenti nella Casa rifugio all'inizio dell'anno e le donne accolte durante l'anno.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</si>
</sst>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41" formatCode="_-* #,##0_-;\-* #,##0_-;_-* &quot;-&quot;_-;_-@_-"/>
    <numFmt numFmtId="43" formatCode="_-* #,##0.00_-;\-* #,##0.00_-;_-* &quot;-&quot;??_-;_-@_-"/>
    <numFmt numFmtId="164" formatCode="#,##0.0"/>
    <numFmt numFmtId="165" formatCode="_-* #,##0.0_-;\-* #,##0.0_-;_-* &quot;-&quot;_-;_-@_-"/>
    <numFmt numFmtId="166" formatCode="0.0"/>
    <numFmt numFmtId="167" formatCode="_-* #,##0.0_-;\-* #,##0.0_-;_-* &quot;-&quot;?_-;_-@_-"/>
    <numFmt numFmtId="168" formatCode="_-* #,##0;\-* #,##0;_-* &quot;-&quot;;_-@"/>
    <numFmt numFmtId="169" formatCode="General_)"/>
    <numFmt numFmtId="170" formatCode="_-* #,##0.0;\-* #,##0.0;_-* &quot;-&quot;;_-@"/>
    <numFmt numFmtId="171" formatCode="#,##0.000"/>
    <numFmt numFmtId="172" formatCode="_-[$€-2]\ * #,##0.00_-;\-[$€-2]\ * #,##0.00_-;_-[$€-2]\ * &quot;-&quot;??_-"/>
    <numFmt numFmtId="173" formatCode="_-@"/>
    <numFmt numFmtId="174" formatCode="_-* #,##0_-_-_-;[Blue]_-* \-#,##0_-_-_-;_-* &quot;-&quot;_-_-_-;[Red]_-@_-_-_-"/>
    <numFmt numFmtId="175" formatCode="_-&quot;L.&quot;\ * #,##0_-;\-&quot;L.&quot;\ * #,##0_-;_-&quot;L.&quot;\ * &quot;-&quot;_-;_-@_-"/>
    <numFmt numFmtId="176" formatCode="#,##0_-"/>
    <numFmt numFmtId="177" formatCode="#,##0.0_-"/>
    <numFmt numFmtId="178" formatCode="0.0%"/>
    <numFmt numFmtId="179" formatCode="#,###;\-#,###;0"/>
    <numFmt numFmtId="180" formatCode="_-* #,##0.00;\-* #,##0.00;_-* &quot;-&quot;;_-@"/>
    <numFmt numFmtId="181" formatCode="0000"/>
    <numFmt numFmtId="182" formatCode="0.0_ ;\-0.0\ "/>
    <numFmt numFmtId="183" formatCode="0_ ;\-0\ "/>
    <numFmt numFmtId="184" formatCode="#,##0.0_ ;\-#,##0.0\ "/>
  </numFmts>
  <fonts count="81">
    <font>
      <sz val="11"/>
      <color theme="1"/>
      <name val="Calibri"/>
      <family val="2"/>
      <scheme val="minor"/>
    </font>
    <font>
      <b/>
      <sz val="9"/>
      <name val="Arial"/>
      <family val="2"/>
    </font>
    <font>
      <sz val="9"/>
      <name val="Arial"/>
      <family val="2"/>
    </font>
    <font>
      <b/>
      <sz val="7"/>
      <name val="Arial"/>
      <family val="2"/>
    </font>
    <font>
      <sz val="7"/>
      <name val="Arial"/>
      <family val="2"/>
    </font>
    <font>
      <sz val="10"/>
      <name val="Arial"/>
      <family val="2"/>
    </font>
    <font>
      <sz val="7"/>
      <color indexed="8"/>
      <name val="Arial"/>
      <family val="2"/>
    </font>
    <font>
      <b/>
      <sz val="7"/>
      <color indexed="8"/>
      <name val="Arial"/>
      <family val="2"/>
    </font>
    <font>
      <i/>
      <sz val="7"/>
      <name val="Arial"/>
      <family val="2"/>
    </font>
    <font>
      <sz val="10"/>
      <name val="Arial"/>
      <family val="2"/>
    </font>
    <font>
      <sz val="12"/>
      <name val="Helv"/>
    </font>
    <font>
      <i/>
      <sz val="7"/>
      <color indexed="8"/>
      <name val="Arial"/>
      <family val="2"/>
    </font>
    <font>
      <sz val="7"/>
      <color indexed="10"/>
      <name val="Arial"/>
      <family val="2"/>
    </font>
    <font>
      <b/>
      <sz val="7"/>
      <color indexed="10"/>
      <name val="Arial"/>
      <family val="2"/>
    </font>
    <font>
      <sz val="12"/>
      <name val="Arial"/>
      <family val="2"/>
    </font>
    <font>
      <sz val="8"/>
      <color indexed="8"/>
      <name val="Times New Roman"/>
      <family val="1"/>
    </font>
    <font>
      <sz val="11"/>
      <color indexed="8"/>
      <name val="Calibri"/>
      <family val="2"/>
    </font>
    <font>
      <i/>
      <sz val="8"/>
      <name val="Arial"/>
      <family val="2"/>
    </font>
    <font>
      <sz val="8"/>
      <name val="Times New Roman"/>
      <family val="1"/>
    </font>
    <font>
      <sz val="10"/>
      <name val="Arial"/>
      <family val="2"/>
    </font>
    <font>
      <sz val="8"/>
      <name val="Arial Narrow"/>
      <family val="2"/>
    </font>
    <font>
      <sz val="8"/>
      <name val="Tahoma"/>
      <family val="2"/>
    </font>
    <font>
      <b/>
      <sz val="8"/>
      <color indexed="16"/>
      <name val="Arial Narrow"/>
      <family val="2"/>
    </font>
    <font>
      <b/>
      <i/>
      <sz val="8"/>
      <name val="Tahoma"/>
      <family val="2"/>
    </font>
    <font>
      <sz val="10"/>
      <name val="Arial"/>
      <family val="2"/>
    </font>
    <font>
      <sz val="11"/>
      <color theme="1"/>
      <name val="Calibri"/>
      <family val="2"/>
      <scheme val="minor"/>
    </font>
    <font>
      <sz val="10"/>
      <color theme="1"/>
      <name val="Arial"/>
      <family val="2"/>
    </font>
    <font>
      <sz val="10"/>
      <color theme="0"/>
      <name val="Arial"/>
      <family val="2"/>
    </font>
    <font>
      <b/>
      <sz val="10"/>
      <color rgb="FFFA7D00"/>
      <name val="Arial"/>
      <family val="2"/>
    </font>
    <font>
      <sz val="10"/>
      <color rgb="FFFA7D00"/>
      <name val="Arial"/>
      <family val="2"/>
    </font>
    <font>
      <b/>
      <sz val="10"/>
      <color theme="0"/>
      <name val="Arial"/>
      <family val="2"/>
    </font>
    <font>
      <u/>
      <sz val="10"/>
      <color rgb="FF0000FF"/>
      <name val="Arial"/>
      <family val="2"/>
    </font>
    <font>
      <u/>
      <sz val="10"/>
      <color rgb="FF800080"/>
      <name val="Arial"/>
      <family val="2"/>
    </font>
    <font>
      <sz val="10"/>
      <color rgb="FF3F3F76"/>
      <name val="Arial"/>
      <family val="2"/>
    </font>
    <font>
      <sz val="10"/>
      <color rgb="FF9C6500"/>
      <name val="Arial"/>
      <family val="2"/>
    </font>
    <font>
      <sz val="8"/>
      <color theme="1"/>
      <name val="Times New Roman"/>
      <family val="2"/>
    </font>
    <font>
      <b/>
      <sz val="10"/>
      <color rgb="FF3F3F3F"/>
      <name val="Arial"/>
      <family val="2"/>
    </font>
    <font>
      <sz val="10"/>
      <color rgb="FFFF0000"/>
      <name val="Arial"/>
      <family val="2"/>
    </font>
    <font>
      <i/>
      <sz val="10"/>
      <color rgb="FF7F7F7F"/>
      <name val="Arial"/>
      <family val="2"/>
    </font>
    <font>
      <b/>
      <sz val="15"/>
      <color theme="3"/>
      <name val="Arial"/>
      <family val="2"/>
    </font>
    <font>
      <b/>
      <sz val="13"/>
      <color theme="3"/>
      <name val="Arial"/>
      <family val="2"/>
    </font>
    <font>
      <b/>
      <sz val="11"/>
      <color theme="3"/>
      <name val="Arial"/>
      <family val="2"/>
    </font>
    <font>
      <b/>
      <sz val="10"/>
      <color theme="1"/>
      <name val="Arial"/>
      <family val="2"/>
    </font>
    <font>
      <sz val="10"/>
      <color rgb="FF9C0006"/>
      <name val="Arial"/>
      <family val="2"/>
    </font>
    <font>
      <sz val="10"/>
      <color rgb="FF006100"/>
      <name val="Arial"/>
      <family val="2"/>
    </font>
    <font>
      <sz val="10"/>
      <color rgb="FF707070"/>
      <name val="Arial"/>
      <family val="2"/>
    </font>
    <font>
      <sz val="7"/>
      <color rgb="FFFF0000"/>
      <name val="Arial"/>
      <family val="2"/>
    </font>
    <font>
      <sz val="6"/>
      <name val="Arial"/>
      <family val="2"/>
    </font>
    <font>
      <u/>
      <sz val="11"/>
      <color theme="10"/>
      <name val="Calibri"/>
      <family val="2"/>
    </font>
    <font>
      <sz val="11"/>
      <color theme="0"/>
      <name val="Arial Black"/>
      <family val="2"/>
    </font>
    <font>
      <u/>
      <sz val="10"/>
      <color theme="10"/>
      <name val="Arial"/>
      <family val="2"/>
    </font>
    <font>
      <sz val="11"/>
      <name val="Calibri"/>
      <family val="2"/>
      <scheme val="minor"/>
    </font>
    <font>
      <sz val="11"/>
      <color rgb="FF707070"/>
      <name val="Calibri"/>
      <family val="2"/>
      <scheme val="minor"/>
    </font>
    <font>
      <sz val="7"/>
      <color theme="1"/>
      <name val="Arial"/>
      <family val="2"/>
    </font>
    <font>
      <b/>
      <sz val="11"/>
      <color theme="1"/>
      <name val="Calibri"/>
      <family val="2"/>
      <scheme val="minor"/>
    </font>
    <font>
      <sz val="9"/>
      <color rgb="FF000000"/>
      <name val="Calibri"/>
      <family val="2"/>
    </font>
    <font>
      <sz val="11"/>
      <color theme="1"/>
      <name val="Calibri"/>
      <family val="2"/>
    </font>
    <font>
      <sz val="11"/>
      <color rgb="FF707070"/>
      <name val="Calibri"/>
      <family val="2"/>
    </font>
    <font>
      <sz val="7"/>
      <color rgb="FF000000"/>
      <name val="Arial"/>
      <family val="2"/>
    </font>
    <font>
      <b/>
      <sz val="7"/>
      <color rgb="FF000000"/>
      <name val="Arial"/>
      <family val="2"/>
    </font>
    <font>
      <b/>
      <sz val="7"/>
      <color theme="1"/>
      <name val="Arial"/>
      <family val="2"/>
    </font>
    <font>
      <b/>
      <sz val="7"/>
      <color theme="1"/>
      <name val="Arial Narrow"/>
      <family val="2"/>
    </font>
    <font>
      <b/>
      <sz val="10"/>
      <name val="Arial"/>
      <family val="2"/>
    </font>
    <font>
      <i/>
      <sz val="7"/>
      <color theme="1"/>
      <name val="Arial"/>
      <family val="2"/>
    </font>
    <font>
      <sz val="10"/>
      <color indexed="10"/>
      <name val="Arial"/>
      <family val="2"/>
    </font>
    <font>
      <sz val="8"/>
      <color theme="1"/>
      <name val="Calibri"/>
      <family val="2"/>
      <scheme val="minor"/>
    </font>
    <font>
      <b/>
      <sz val="8"/>
      <name val="Arial"/>
      <family val="2"/>
    </font>
    <font>
      <i/>
      <sz val="6"/>
      <name val="Arial"/>
      <family val="2"/>
    </font>
    <font>
      <b/>
      <sz val="6"/>
      <name val="Arial"/>
      <family val="2"/>
    </font>
    <font>
      <sz val="9"/>
      <color theme="1"/>
      <name val="Arial"/>
      <family val="2"/>
    </font>
    <font>
      <b/>
      <sz val="9"/>
      <color theme="1"/>
      <name val="Arial"/>
      <family val="2"/>
    </font>
    <font>
      <sz val="9"/>
      <color theme="1"/>
      <name val="Calibri"/>
      <family val="2"/>
      <scheme val="minor"/>
    </font>
    <font>
      <b/>
      <sz val="9"/>
      <color theme="1"/>
      <name val="Ariala"/>
    </font>
    <font>
      <b/>
      <sz val="9"/>
      <color rgb="FF000000"/>
      <name val="Arial"/>
      <family val="2"/>
    </font>
    <font>
      <b/>
      <sz val="10"/>
      <color rgb="FF000000"/>
      <name val="Arial"/>
      <family val="2"/>
    </font>
    <font>
      <sz val="7"/>
      <color rgb="FF00B0F0"/>
      <name val="Arial"/>
      <family val="2"/>
    </font>
    <font>
      <sz val="8"/>
      <color rgb="FF000000"/>
      <name val="Verdana"/>
      <family val="2"/>
    </font>
    <font>
      <sz val="11"/>
      <name val="Calibri"/>
      <family val="2"/>
    </font>
    <font>
      <i/>
      <sz val="10"/>
      <color theme="1"/>
      <name val="Arial"/>
      <family val="2"/>
    </font>
    <font>
      <i/>
      <sz val="7"/>
      <color rgb="FF000000"/>
      <name val="Arial"/>
      <family val="2"/>
    </font>
    <font>
      <sz val="9"/>
      <color theme="1"/>
      <name val="Ariala"/>
    </font>
  </fonts>
  <fills count="38">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4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EB9C"/>
      </patternFill>
    </fill>
    <fill>
      <patternFill patternType="solid">
        <fgColor rgb="FFFFFFCC"/>
      </patternFill>
    </fill>
    <fill>
      <patternFill patternType="solid">
        <fgColor rgb="FFFFC7CE"/>
      </patternFill>
    </fill>
    <fill>
      <patternFill patternType="solid">
        <fgColor rgb="FFC6EFCE"/>
      </patternFill>
    </fill>
    <fill>
      <patternFill patternType="solid">
        <fgColor rgb="FFA12742"/>
        <bgColor indexed="64"/>
      </patternFill>
    </fill>
    <fill>
      <patternFill patternType="solid">
        <fgColor theme="0"/>
        <bgColor indexed="64"/>
      </patternFill>
    </fill>
  </fills>
  <borders count="20">
    <border>
      <left/>
      <right/>
      <top/>
      <bottom/>
      <diagonal/>
    </border>
    <border>
      <left style="hair">
        <color auto="1"/>
      </left>
      <right style="hair">
        <color auto="1"/>
      </right>
      <top/>
      <bottom/>
      <diagonal/>
    </border>
    <border>
      <left/>
      <right/>
      <top/>
      <bottom style="hair">
        <color auto="1"/>
      </bottom>
      <diagonal/>
    </border>
    <border>
      <left/>
      <right/>
      <top/>
      <bottom style="hair">
        <color indexed="21"/>
      </bottom>
      <diagonal/>
    </border>
    <border>
      <left style="thin">
        <color auto="1"/>
      </left>
      <right style="thin">
        <color auto="1"/>
      </right>
      <top style="thin">
        <color auto="1"/>
      </top>
      <bottom style="thin">
        <color auto="1"/>
      </bottom>
      <diagonal/>
    </border>
    <border>
      <left style="thin">
        <color indexed="21"/>
      </left>
      <right style="thin">
        <color indexed="21"/>
      </right>
      <top style="thin">
        <color indexed="21"/>
      </top>
      <bottom style="thin">
        <color indexed="21"/>
      </bottom>
      <diagonal/>
    </border>
    <border>
      <left style="hair">
        <color auto="1"/>
      </left>
      <right style="hair">
        <color auto="1"/>
      </right>
      <top style="hair">
        <color auto="1"/>
      </top>
      <bottom style="hair">
        <color auto="1"/>
      </bottom>
      <diagonal/>
    </border>
    <border>
      <left/>
      <right/>
      <top style="thin">
        <color auto="1"/>
      </top>
      <bottom/>
      <diagonal/>
    </border>
    <border>
      <left/>
      <right/>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right/>
      <top style="thin">
        <color rgb="FFC00000"/>
      </top>
      <bottom/>
      <diagonal/>
    </border>
  </borders>
  <cellStyleXfs count="112">
    <xf numFmtId="0" fontId="0" fillId="0" borderId="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28" fillId="23" borderId="10" applyNumberFormat="0" applyAlignment="0" applyProtection="0"/>
    <xf numFmtId="0" fontId="29" fillId="0" borderId="11" applyNumberFormat="0" applyFill="0" applyAlignment="0" applyProtection="0"/>
    <xf numFmtId="0" fontId="30" fillId="24" borderId="12" applyNumberFormat="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27" borderId="0" applyNumberFormat="0" applyBorder="0" applyAlignment="0" applyProtection="0"/>
    <xf numFmtId="0" fontId="27" fillId="28"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172" fontId="14" fillId="0" borderId="0" applyFont="0" applyFill="0" applyBorder="0" applyAlignment="0" applyProtection="0"/>
    <xf numFmtId="173" fontId="15" fillId="2" borderId="1">
      <alignment horizontal="left" vertical="center" wrapText="1"/>
    </xf>
    <xf numFmtId="0" fontId="33" fillId="31" borderId="10" applyNumberFormat="0" applyAlignment="0" applyProtection="0"/>
    <xf numFmtId="174" fontId="15" fillId="2" borderId="1" applyFont="0" applyFill="0" applyProtection="0">
      <alignment horizontal="right" vertical="center"/>
      <protection locked="0"/>
    </xf>
    <xf numFmtId="41" fontId="5" fillId="0" borderId="0" applyFont="0" applyFill="0" applyBorder="0" applyAlignment="0" applyProtection="0"/>
    <xf numFmtId="0" fontId="2" fillId="0" borderId="0" applyFill="0" applyBorder="0" applyProtection="0"/>
    <xf numFmtId="41"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34" fillId="32"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9" fillId="0" borderId="0"/>
    <xf numFmtId="0" fontId="5" fillId="0" borderId="0"/>
    <xf numFmtId="0" fontId="5" fillId="0" borderId="0"/>
    <xf numFmtId="0" fontId="25" fillId="0" borderId="0"/>
    <xf numFmtId="0" fontId="26" fillId="0" borderId="0"/>
    <xf numFmtId="0" fontId="16" fillId="0" borderId="0"/>
    <xf numFmtId="0" fontId="25" fillId="0" borderId="0"/>
    <xf numFmtId="0" fontId="25" fillId="0" borderId="0"/>
    <xf numFmtId="0" fontId="25" fillId="0" borderId="0"/>
    <xf numFmtId="0" fontId="19" fillId="0" borderId="0"/>
    <xf numFmtId="0" fontId="5" fillId="0" borderId="0"/>
    <xf numFmtId="0" fontId="35" fillId="0" borderId="0"/>
    <xf numFmtId="0" fontId="25" fillId="0" borderId="0"/>
    <xf numFmtId="0" fontId="25" fillId="0" borderId="0"/>
    <xf numFmtId="0" fontId="25" fillId="0" borderId="0"/>
    <xf numFmtId="0" fontId="5" fillId="0" borderId="0"/>
    <xf numFmtId="0" fontId="24" fillId="0" borderId="0"/>
    <xf numFmtId="0" fontId="5" fillId="0" borderId="0"/>
    <xf numFmtId="0" fontId="5" fillId="0" borderId="0"/>
    <xf numFmtId="169" fontId="10" fillId="0" borderId="0"/>
    <xf numFmtId="49" fontId="5" fillId="0" borderId="0"/>
    <xf numFmtId="49" fontId="5" fillId="0" borderId="0"/>
    <xf numFmtId="49" fontId="5" fillId="0" borderId="0"/>
    <xf numFmtId="49" fontId="5" fillId="0" borderId="0"/>
    <xf numFmtId="0" fontId="26" fillId="33" borderId="13" applyNumberFormat="0" applyFont="0" applyAlignment="0" applyProtection="0"/>
    <xf numFmtId="0" fontId="5" fillId="0" borderId="0" applyFont="0" applyFill="0" applyBorder="0" applyAlignment="0" applyProtection="0"/>
    <xf numFmtId="0" fontId="36" fillId="23" borderId="14" applyNumberFormat="0" applyAlignment="0" applyProtection="0"/>
    <xf numFmtId="9" fontId="5" fillId="0" borderId="0" applyFont="0" applyFill="0" applyBorder="0" applyAlignment="0" applyProtection="0"/>
    <xf numFmtId="9" fontId="5" fillId="0" borderId="0" applyFont="0" applyFill="0" applyBorder="0" applyAlignment="0" applyProtection="0"/>
    <xf numFmtId="0" fontId="17" fillId="0" borderId="0"/>
    <xf numFmtId="49" fontId="20" fillId="0" borderId="2">
      <alignment vertical="center" wrapText="1"/>
    </xf>
    <xf numFmtId="49" fontId="21" fillId="0" borderId="3">
      <alignment vertical="center" wrapText="1"/>
    </xf>
    <xf numFmtId="49" fontId="21" fillId="0" borderId="3">
      <alignment vertical="center" wrapText="1"/>
    </xf>
    <xf numFmtId="176" fontId="20" fillId="0" borderId="2">
      <alignment horizontal="right" vertical="center"/>
    </xf>
    <xf numFmtId="0" fontId="22" fillId="3" borderId="4">
      <alignment horizontal="center" vertical="center" wrapText="1"/>
    </xf>
    <xf numFmtId="49" fontId="23" fillId="3" borderId="5">
      <alignment horizontal="center" vertical="center" wrapText="1"/>
    </xf>
    <xf numFmtId="49" fontId="18" fillId="4" borderId="6" applyFont="0" applyFill="0">
      <alignment horizontal="center" vertical="center" wrapText="1"/>
    </xf>
    <xf numFmtId="0" fontId="37" fillId="0" borderId="0" applyNumberFormat="0" applyFill="0" applyBorder="0" applyAlignment="0" applyProtection="0"/>
    <xf numFmtId="0" fontId="38" fillId="0" borderId="0" applyNumberFormat="0" applyFill="0" applyBorder="0" applyAlignment="0" applyProtection="0"/>
    <xf numFmtId="0" fontId="39" fillId="0" borderId="15" applyNumberFormat="0" applyFill="0" applyAlignment="0" applyProtection="0"/>
    <xf numFmtId="0" fontId="40" fillId="0" borderId="16" applyNumberFormat="0" applyFill="0" applyAlignment="0" applyProtection="0"/>
    <xf numFmtId="0" fontId="41" fillId="0" borderId="17" applyNumberFormat="0" applyFill="0" applyAlignment="0" applyProtection="0"/>
    <xf numFmtId="0" fontId="41" fillId="0" borderId="0" applyNumberFormat="0" applyFill="0" applyBorder="0" applyAlignment="0" applyProtection="0"/>
    <xf numFmtId="0" fontId="42" fillId="0" borderId="18" applyNumberFormat="0" applyFill="0" applyAlignment="0" applyProtection="0"/>
    <xf numFmtId="0" fontId="43" fillId="34" borderId="0" applyNumberFormat="0" applyBorder="0" applyAlignment="0" applyProtection="0"/>
    <xf numFmtId="0" fontId="44" fillId="35" borderId="0" applyNumberFormat="0" applyBorder="0" applyAlignment="0" applyProtection="0"/>
    <xf numFmtId="175" fontId="5" fillId="0" borderId="0" applyFont="0" applyFill="0" applyBorder="0" applyAlignment="0" applyProtection="0"/>
    <xf numFmtId="0" fontId="5" fillId="0" borderId="0"/>
    <xf numFmtId="177" fontId="21" fillId="0" borderId="3">
      <alignment horizontal="right" vertical="center"/>
    </xf>
    <xf numFmtId="0" fontId="5" fillId="0" borderId="0"/>
    <xf numFmtId="0" fontId="5" fillId="0" borderId="0"/>
    <xf numFmtId="0" fontId="25" fillId="0" borderId="0"/>
    <xf numFmtId="0" fontId="5" fillId="0" borderId="0"/>
    <xf numFmtId="41" fontId="5" fillId="0" borderId="0" applyFont="0" applyFill="0" applyBorder="0" applyAlignment="0" applyProtection="0"/>
    <xf numFmtId="41" fontId="5" fillId="0" borderId="0" applyFont="0" applyFill="0" applyBorder="0" applyAlignment="0" applyProtection="0"/>
    <xf numFmtId="0" fontId="48" fillId="0" borderId="0" applyNumberFormat="0" applyFill="0" applyBorder="0" applyAlignment="0" applyProtection="0">
      <alignment vertical="top"/>
      <protection locked="0"/>
    </xf>
    <xf numFmtId="9" fontId="25" fillId="0" borderId="0" applyFont="0" applyFill="0" applyBorder="0" applyAlignment="0" applyProtection="0"/>
    <xf numFmtId="0" fontId="5" fillId="0" borderId="0"/>
    <xf numFmtId="0" fontId="5" fillId="0" borderId="0"/>
    <xf numFmtId="43" fontId="25" fillId="0" borderId="0" applyFont="0" applyFill="0" applyBorder="0" applyAlignment="0" applyProtection="0"/>
  </cellStyleXfs>
  <cellXfs count="963">
    <xf numFmtId="0" fontId="0" fillId="0" borderId="0" xfId="0"/>
    <xf numFmtId="170" fontId="4" fillId="0" borderId="0" xfId="71" applyNumberFormat="1" applyFont="1" applyAlignment="1">
      <alignment horizontal="right" vertical="center"/>
    </xf>
    <xf numFmtId="0" fontId="4" fillId="0" borderId="0" xfId="70" applyFont="1" applyAlignment="1">
      <alignment vertical="center"/>
    </xf>
    <xf numFmtId="168" fontId="4" fillId="0" borderId="0" xfId="71" applyNumberFormat="1" applyFont="1" applyAlignment="1">
      <alignment horizontal="right" vertical="center"/>
    </xf>
    <xf numFmtId="168" fontId="8" fillId="0" borderId="0" xfId="71" applyNumberFormat="1" applyFont="1" applyAlignment="1">
      <alignment horizontal="right" vertical="center"/>
    </xf>
    <xf numFmtId="168" fontId="3" fillId="0" borderId="0" xfId="71" applyNumberFormat="1" applyFont="1" applyAlignment="1">
      <alignment horizontal="right" vertical="center"/>
    </xf>
    <xf numFmtId="0" fontId="4" fillId="0" borderId="0" xfId="69" applyFont="1" applyAlignment="1">
      <alignment vertical="center"/>
    </xf>
    <xf numFmtId="0" fontId="4" fillId="0" borderId="0" xfId="69" applyFont="1" applyAlignment="1">
      <alignment vertical="center" wrapText="1"/>
    </xf>
    <xf numFmtId="49" fontId="3" fillId="0" borderId="0" xfId="69" applyNumberFormat="1" applyFont="1" applyAlignment="1">
      <alignment horizontal="left" vertical="center"/>
    </xf>
    <xf numFmtId="170" fontId="3" fillId="0" borderId="0" xfId="71" applyNumberFormat="1" applyFont="1" applyAlignment="1">
      <alignment horizontal="right" vertical="center"/>
    </xf>
    <xf numFmtId="0" fontId="6" fillId="0" borderId="0" xfId="35" applyFont="1" applyFill="1" applyAlignment="1">
      <alignment vertical="center"/>
    </xf>
    <xf numFmtId="49" fontId="4" fillId="0" borderId="0" xfId="73" applyFont="1" applyFill="1" applyAlignment="1">
      <alignment vertical="center"/>
    </xf>
    <xf numFmtId="49" fontId="4" fillId="0" borderId="0" xfId="73" quotePrefix="1" applyFont="1" applyFill="1" applyAlignment="1"/>
    <xf numFmtId="49" fontId="4" fillId="0" borderId="0" xfId="73" applyFont="1" applyFill="1" applyAlignment="1"/>
    <xf numFmtId="49" fontId="6" fillId="0" borderId="0" xfId="73" quotePrefix="1" applyFont="1" applyFill="1" applyAlignment="1">
      <alignment horizontal="left" vertical="center" wrapText="1"/>
    </xf>
    <xf numFmtId="49" fontId="4" fillId="0" borderId="0" xfId="73" quotePrefix="1" applyFont="1" applyFill="1" applyAlignment="1">
      <alignment horizontal="left" vertical="center"/>
    </xf>
    <xf numFmtId="49" fontId="4" fillId="0" borderId="7" xfId="75" applyFont="1" applyFill="1" applyBorder="1" applyAlignment="1">
      <alignment horizontal="centerContinuous" vertical="center"/>
    </xf>
    <xf numFmtId="49" fontId="4" fillId="0" borderId="0" xfId="75" applyFont="1" applyFill="1" applyAlignment="1">
      <alignment vertical="center"/>
    </xf>
    <xf numFmtId="49" fontId="4" fillId="0" borderId="0" xfId="75" applyFont="1" applyFill="1" applyBorder="1" applyAlignment="1">
      <alignment horizontal="centerContinuous" vertical="center"/>
    </xf>
    <xf numFmtId="49" fontId="4" fillId="0" borderId="8" xfId="75" applyFont="1" applyFill="1" applyBorder="1" applyAlignment="1">
      <alignment horizontal="right" vertical="top"/>
    </xf>
    <xf numFmtId="49" fontId="3" fillId="0" borderId="0" xfId="75" applyFont="1" applyFill="1" applyBorder="1" applyAlignment="1">
      <alignment vertical="center"/>
    </xf>
    <xf numFmtId="49" fontId="4" fillId="0" borderId="0" xfId="75" applyFont="1" applyFill="1" applyBorder="1" applyAlignment="1">
      <alignment horizontal="right" vertical="center"/>
    </xf>
    <xf numFmtId="3" fontId="4" fillId="0" borderId="0" xfId="73" applyNumberFormat="1" applyFont="1" applyFill="1" applyAlignment="1">
      <alignment horizontal="right" vertical="center"/>
    </xf>
    <xf numFmtId="170" fontId="4" fillId="0" borderId="0" xfId="71" applyNumberFormat="1" applyFont="1" applyFill="1" applyBorder="1" applyAlignment="1">
      <alignment horizontal="right" vertical="center"/>
    </xf>
    <xf numFmtId="49" fontId="4" fillId="0" borderId="0" xfId="73" quotePrefix="1" applyFont="1" applyFill="1" applyAlignment="1">
      <alignment vertical="center"/>
    </xf>
    <xf numFmtId="168" fontId="4" fillId="0" borderId="0" xfId="71" applyNumberFormat="1" applyFont="1" applyFill="1" applyBorder="1" applyAlignment="1">
      <alignment horizontal="right" vertical="center"/>
    </xf>
    <xf numFmtId="49" fontId="6" fillId="0" borderId="0" xfId="73" quotePrefix="1" applyFont="1" applyFill="1" applyAlignment="1">
      <alignment horizontal="left" vertical="center"/>
    </xf>
    <xf numFmtId="170" fontId="3" fillId="0" borderId="0" xfId="71" applyNumberFormat="1" applyFont="1" applyFill="1" applyBorder="1" applyAlignment="1">
      <alignment horizontal="right" vertical="center"/>
    </xf>
    <xf numFmtId="49" fontId="3" fillId="0" borderId="0" xfId="75" applyFont="1" applyFill="1" applyAlignment="1">
      <alignment vertical="center"/>
    </xf>
    <xf numFmtId="49" fontId="4" fillId="0" borderId="8" xfId="75" applyFont="1" applyFill="1" applyBorder="1" applyAlignment="1">
      <alignment vertical="center"/>
    </xf>
    <xf numFmtId="49" fontId="4" fillId="0" borderId="8" xfId="75" applyFont="1" applyFill="1" applyBorder="1" applyAlignment="1">
      <alignment horizontal="right" vertical="center"/>
    </xf>
    <xf numFmtId="1" fontId="4" fillId="0" borderId="8" xfId="75" applyNumberFormat="1" applyFont="1" applyFill="1" applyBorder="1" applyAlignment="1">
      <alignment vertical="center"/>
    </xf>
    <xf numFmtId="3" fontId="4" fillId="0" borderId="0" xfId="75" applyNumberFormat="1" applyFont="1" applyFill="1" applyBorder="1" applyAlignment="1">
      <alignment vertical="center"/>
    </xf>
    <xf numFmtId="49" fontId="4" fillId="0" borderId="0" xfId="75" applyFont="1" applyFill="1" applyBorder="1" applyAlignment="1">
      <alignment vertical="center"/>
    </xf>
    <xf numFmtId="164" fontId="4" fillId="0" borderId="0" xfId="75" applyNumberFormat="1" applyFont="1" applyFill="1" applyAlignment="1">
      <alignment vertical="center"/>
    </xf>
    <xf numFmtId="49" fontId="4" fillId="0" borderId="0" xfId="75" applyFont="1" applyFill="1" applyBorder="1" applyAlignment="1">
      <alignment vertical="center" wrapText="1"/>
    </xf>
    <xf numFmtId="168" fontId="3" fillId="0" borderId="0" xfId="71" applyNumberFormat="1" applyFont="1" applyFill="1" applyBorder="1" applyAlignment="1">
      <alignment horizontal="right" vertical="center"/>
    </xf>
    <xf numFmtId="3" fontId="3" fillId="0" borderId="0" xfId="75" applyNumberFormat="1" applyFont="1" applyFill="1" applyBorder="1" applyAlignment="1">
      <alignment vertical="center"/>
    </xf>
    <xf numFmtId="171" fontId="4" fillId="0" borderId="0" xfId="75" applyNumberFormat="1" applyFont="1" applyFill="1" applyAlignment="1">
      <alignment vertical="center"/>
    </xf>
    <xf numFmtId="9" fontId="4" fillId="0" borderId="0" xfId="79" applyFont="1" applyFill="1" applyAlignment="1">
      <alignment vertical="center"/>
    </xf>
    <xf numFmtId="49" fontId="4" fillId="0" borderId="0" xfId="75" quotePrefix="1" applyFont="1" applyFill="1" applyBorder="1" applyAlignment="1">
      <alignment horizontal="left" vertical="center"/>
    </xf>
    <xf numFmtId="168" fontId="4" fillId="0" borderId="0" xfId="71" applyNumberFormat="1" applyFont="1" applyFill="1" applyAlignment="1">
      <alignment horizontal="right" vertical="center"/>
    </xf>
    <xf numFmtId="168" fontId="3" fillId="0" borderId="0" xfId="71" applyNumberFormat="1" applyFont="1" applyFill="1" applyAlignment="1">
      <alignment horizontal="right" vertical="center"/>
    </xf>
    <xf numFmtId="3" fontId="4" fillId="0" borderId="0" xfId="74" applyNumberFormat="1" applyFont="1" applyFill="1" applyAlignment="1">
      <alignment horizontal="right" vertical="center"/>
    </xf>
    <xf numFmtId="0" fontId="4" fillId="0" borderId="0" xfId="37" applyNumberFormat="1" applyFont="1" applyFill="1" applyBorder="1" applyAlignment="1">
      <alignment horizontal="left" vertical="center"/>
    </xf>
    <xf numFmtId="0" fontId="4" fillId="0" borderId="0" xfId="37" applyNumberFormat="1" applyFont="1" applyFill="1" applyBorder="1" applyAlignment="1">
      <alignment horizontal="left" vertical="center" wrapText="1"/>
    </xf>
    <xf numFmtId="170" fontId="4" fillId="0" borderId="0" xfId="71" applyNumberFormat="1" applyFont="1" applyFill="1" applyAlignment="1">
      <alignment horizontal="right" vertical="center"/>
    </xf>
    <xf numFmtId="170" fontId="3" fillId="0" borderId="0" xfId="71" applyNumberFormat="1" applyFont="1" applyFill="1" applyAlignment="1">
      <alignment horizontal="right" vertical="center"/>
    </xf>
    <xf numFmtId="49" fontId="4" fillId="0" borderId="0" xfId="75" quotePrefix="1" applyFont="1" applyFill="1" applyBorder="1" applyAlignment="1">
      <alignment horizontal="left" vertical="center" wrapText="1"/>
    </xf>
    <xf numFmtId="168" fontId="6" fillId="0" borderId="0" xfId="37" applyNumberFormat="1" applyFont="1" applyFill="1" applyBorder="1" applyAlignment="1" applyProtection="1">
      <alignment vertical="center"/>
    </xf>
    <xf numFmtId="170" fontId="6" fillId="0" borderId="0" xfId="37" applyNumberFormat="1" applyFont="1" applyFill="1" applyBorder="1" applyAlignment="1" applyProtection="1">
      <alignment vertical="center"/>
    </xf>
    <xf numFmtId="168" fontId="11" fillId="0" borderId="0" xfId="37" applyNumberFormat="1" applyFont="1" applyFill="1" applyBorder="1" applyAlignment="1" applyProtection="1">
      <alignment vertical="center"/>
    </xf>
    <xf numFmtId="170" fontId="11" fillId="0" borderId="0" xfId="37" applyNumberFormat="1" applyFont="1" applyFill="1" applyBorder="1" applyAlignment="1" applyProtection="1">
      <alignment vertical="center"/>
    </xf>
    <xf numFmtId="168" fontId="7" fillId="0" borderId="0" xfId="37" applyNumberFormat="1" applyFont="1" applyFill="1" applyBorder="1" applyAlignment="1" applyProtection="1">
      <alignment vertical="center"/>
    </xf>
    <xf numFmtId="170" fontId="7" fillId="0" borderId="0" xfId="37" applyNumberFormat="1" applyFont="1" applyFill="1" applyBorder="1" applyAlignment="1" applyProtection="1">
      <alignment vertical="center"/>
    </xf>
    <xf numFmtId="49" fontId="4" fillId="0" borderId="8" xfId="75" quotePrefix="1" applyFont="1" applyFill="1" applyBorder="1" applyAlignment="1">
      <alignment horizontal="right" vertical="top" wrapText="1"/>
    </xf>
    <xf numFmtId="0" fontId="5" fillId="0" borderId="0" xfId="53" applyFill="1" applyBorder="1"/>
    <xf numFmtId="0" fontId="45" fillId="0" borderId="0" xfId="53" applyFont="1" applyFill="1"/>
    <xf numFmtId="0" fontId="5" fillId="0" borderId="0" xfId="53" applyFont="1" applyFill="1"/>
    <xf numFmtId="0" fontId="5" fillId="0" borderId="0" xfId="53" applyFill="1"/>
    <xf numFmtId="0" fontId="1" fillId="0" borderId="0" xfId="53" applyFont="1" applyFill="1" applyAlignment="1">
      <alignment vertical="center"/>
    </xf>
    <xf numFmtId="0" fontId="2" fillId="0" borderId="0" xfId="53" applyFont="1" applyFill="1" applyAlignment="1">
      <alignment vertical="center"/>
    </xf>
    <xf numFmtId="0" fontId="4" fillId="0" borderId="0" xfId="53" applyFont="1" applyFill="1" applyBorder="1"/>
    <xf numFmtId="0" fontId="3" fillId="0" borderId="0" xfId="53" applyFont="1" applyFill="1" applyBorder="1" applyAlignment="1">
      <alignment vertical="center"/>
    </xf>
    <xf numFmtId="0" fontId="2" fillId="0" borderId="0" xfId="53" quotePrefix="1" applyFont="1" applyFill="1" applyAlignment="1">
      <alignment horizontal="left" vertical="center"/>
    </xf>
    <xf numFmtId="49" fontId="46" fillId="0" borderId="0" xfId="75" applyFont="1" applyFill="1" applyAlignment="1">
      <alignment vertical="center"/>
    </xf>
    <xf numFmtId="0" fontId="0" fillId="0" borderId="0" xfId="0" applyAlignment="1">
      <alignment vertical="center"/>
    </xf>
    <xf numFmtId="0" fontId="4" fillId="0" borderId="7" xfId="53" applyFont="1" applyFill="1" applyBorder="1" applyAlignment="1">
      <alignment horizontal="center" vertical="center" wrapText="1"/>
    </xf>
    <xf numFmtId="0" fontId="4" fillId="0" borderId="7" xfId="53" applyFont="1" applyFill="1" applyBorder="1" applyAlignment="1">
      <alignment horizontal="center" vertical="top" wrapText="1"/>
    </xf>
    <xf numFmtId="0" fontId="4" fillId="0" borderId="0" xfId="53" applyFont="1"/>
    <xf numFmtId="0" fontId="4" fillId="0" borderId="0" xfId="53" applyFont="1" applyFill="1" applyBorder="1" applyAlignment="1">
      <alignment horizontal="right" vertical="top" wrapText="1"/>
    </xf>
    <xf numFmtId="0" fontId="4" fillId="0" borderId="8" xfId="53" quotePrefix="1" applyFont="1" applyFill="1" applyBorder="1" applyAlignment="1">
      <alignment horizontal="right" vertical="top" wrapText="1"/>
    </xf>
    <xf numFmtId="0" fontId="4" fillId="0" borderId="0" xfId="53" applyFont="1" applyFill="1" applyAlignment="1">
      <alignment horizontal="left" vertical="center"/>
    </xf>
    <xf numFmtId="0" fontId="4" fillId="0" borderId="0" xfId="53" applyFont="1" applyFill="1"/>
    <xf numFmtId="0" fontId="4" fillId="0" borderId="0" xfId="53" quotePrefix="1" applyFont="1" applyFill="1" applyAlignment="1">
      <alignment vertical="center"/>
    </xf>
    <xf numFmtId="0" fontId="4" fillId="0" borderId="0" xfId="53" applyFont="1" applyAlignment="1">
      <alignment vertical="center"/>
    </xf>
    <xf numFmtId="0" fontId="4" fillId="0" borderId="0" xfId="53" applyFont="1" applyFill="1" applyAlignment="1"/>
    <xf numFmtId="0" fontId="8" fillId="0" borderId="0" xfId="53" applyFont="1" applyAlignment="1">
      <alignment vertical="center"/>
    </xf>
    <xf numFmtId="0" fontId="4" fillId="0" borderId="8" xfId="53" applyFont="1" applyBorder="1"/>
    <xf numFmtId="0" fontId="6" fillId="0" borderId="0" xfId="35" quotePrefix="1" applyFont="1" applyFill="1" applyAlignment="1">
      <alignment horizontal="left" vertical="center"/>
    </xf>
    <xf numFmtId="0" fontId="1" fillId="0" borderId="0" xfId="53" quotePrefix="1" applyFont="1" applyFill="1" applyAlignment="1">
      <alignment horizontal="left" vertical="center"/>
    </xf>
    <xf numFmtId="170" fontId="8" fillId="0" borderId="0" xfId="71" applyNumberFormat="1" applyFont="1" applyAlignment="1">
      <alignment horizontal="right" vertical="center"/>
    </xf>
    <xf numFmtId="0" fontId="8" fillId="0" borderId="0" xfId="53" applyFont="1" applyFill="1" applyAlignment="1">
      <alignment vertical="center"/>
    </xf>
    <xf numFmtId="0" fontId="3" fillId="0" borderId="0" xfId="53" applyFont="1" applyAlignment="1">
      <alignment vertical="center"/>
    </xf>
    <xf numFmtId="0" fontId="5" fillId="0" borderId="0" xfId="53" applyFont="1" applyFill="1" applyBorder="1"/>
    <xf numFmtId="168" fontId="4" fillId="0" borderId="0" xfId="37" applyNumberFormat="1" applyFont="1" applyFill="1" applyBorder="1" applyAlignment="1" applyProtection="1">
      <alignment vertical="center"/>
    </xf>
    <xf numFmtId="168" fontId="8" fillId="0" borderId="0" xfId="37" applyNumberFormat="1" applyFont="1" applyFill="1" applyBorder="1" applyAlignment="1" applyProtection="1">
      <alignment vertical="center"/>
    </xf>
    <xf numFmtId="168" fontId="3" fillId="0" borderId="0" xfId="37" applyNumberFormat="1" applyFont="1" applyFill="1" applyBorder="1" applyAlignment="1" applyProtection="1">
      <alignment vertical="center"/>
    </xf>
    <xf numFmtId="0" fontId="4" fillId="0" borderId="0" xfId="104" applyFont="1"/>
    <xf numFmtId="0" fontId="4" fillId="0" borderId="0" xfId="104" applyFont="1" applyAlignment="1">
      <alignment vertical="center"/>
    </xf>
    <xf numFmtId="3" fontId="4" fillId="0" borderId="7" xfId="70" applyNumberFormat="1" applyFont="1" applyBorder="1" applyAlignment="1">
      <alignment vertical="center"/>
    </xf>
    <xf numFmtId="0" fontId="4" fillId="0" borderId="7" xfId="70" applyFont="1" applyBorder="1" applyAlignment="1">
      <alignment vertical="center"/>
    </xf>
    <xf numFmtId="49" fontId="3" fillId="0" borderId="0" xfId="70" applyNumberFormat="1" applyFont="1" applyAlignment="1">
      <alignment horizontal="left" vertical="center"/>
    </xf>
    <xf numFmtId="0" fontId="8" fillId="0" borderId="0" xfId="70" applyFont="1" applyAlignment="1">
      <alignment vertical="center"/>
    </xf>
    <xf numFmtId="0" fontId="4" fillId="0" borderId="0" xfId="70" applyFont="1" applyAlignment="1">
      <alignment horizontal="right"/>
    </xf>
    <xf numFmtId="49" fontId="4" fillId="0" borderId="0" xfId="70" quotePrefix="1" applyNumberFormat="1" applyFont="1" applyAlignment="1">
      <alignment vertical="center"/>
    </xf>
    <xf numFmtId="3" fontId="3" fillId="0" borderId="0" xfId="70" applyNumberFormat="1" applyFont="1" applyAlignment="1">
      <alignment horizontal="right" vertical="center"/>
    </xf>
    <xf numFmtId="168" fontId="4" fillId="0" borderId="0" xfId="71" applyNumberFormat="1" applyFont="1" applyAlignment="1">
      <alignment horizontal="right"/>
    </xf>
    <xf numFmtId="3" fontId="4" fillId="0" borderId="0" xfId="70" applyNumberFormat="1" applyFont="1" applyAlignment="1">
      <alignment horizontal="right" vertical="center"/>
    </xf>
    <xf numFmtId="0" fontId="5" fillId="0" borderId="0" xfId="0" applyFont="1" applyAlignment="1">
      <alignment vertical="center"/>
    </xf>
    <xf numFmtId="0" fontId="5" fillId="0" borderId="0" xfId="0" applyFont="1" applyAlignment="1">
      <alignment horizontal="left" vertical="top"/>
    </xf>
    <xf numFmtId="0" fontId="5" fillId="0" borderId="0" xfId="0" applyFont="1" applyAlignment="1">
      <alignment horizontal="left" vertical="top" wrapText="1"/>
    </xf>
    <xf numFmtId="0" fontId="5" fillId="0" borderId="0" xfId="0" applyFont="1"/>
    <xf numFmtId="0" fontId="49" fillId="36" borderId="0" xfId="0" applyFont="1" applyFill="1" applyAlignment="1">
      <alignment horizontal="left" vertical="center"/>
    </xf>
    <xf numFmtId="0" fontId="49" fillId="36" borderId="0" xfId="0" applyFont="1" applyFill="1" applyAlignment="1">
      <alignment horizontal="left" vertical="center" wrapText="1"/>
    </xf>
    <xf numFmtId="0" fontId="5" fillId="0" borderId="0" xfId="0" applyFont="1" applyAlignment="1">
      <alignment horizontal="left" vertical="center"/>
    </xf>
    <xf numFmtId="0" fontId="5" fillId="0" borderId="0" xfId="0" applyFont="1" applyFill="1" applyAlignment="1">
      <alignment horizontal="left" vertical="top"/>
    </xf>
    <xf numFmtId="0" fontId="50" fillId="0" borderId="19" xfId="107" applyFont="1" applyBorder="1" applyAlignment="1" applyProtection="1">
      <alignment horizontal="left" vertical="top"/>
    </xf>
    <xf numFmtId="0" fontId="5" fillId="0" borderId="19" xfId="0" applyFont="1" applyBorder="1" applyAlignment="1">
      <alignment horizontal="left" vertical="top" wrapText="1"/>
    </xf>
    <xf numFmtId="0" fontId="5" fillId="0" borderId="0" xfId="53"/>
    <xf numFmtId="0" fontId="45" fillId="0" borderId="0" xfId="53" applyFont="1"/>
    <xf numFmtId="3" fontId="5" fillId="0" borderId="0" xfId="53" applyNumberFormat="1"/>
    <xf numFmtId="166" fontId="5" fillId="0" borderId="0" xfId="53" applyNumberFormat="1"/>
    <xf numFmtId="0" fontId="1" fillId="0" borderId="0" xfId="53" applyFont="1" applyAlignment="1">
      <alignment vertical="center"/>
    </xf>
    <xf numFmtId="164" fontId="1" fillId="0" borderId="0" xfId="53" applyNumberFormat="1" applyFont="1" applyAlignment="1">
      <alignment vertical="center"/>
    </xf>
    <xf numFmtId="0" fontId="2" fillId="0" borderId="0" xfId="53" applyFont="1" applyAlignment="1">
      <alignment vertical="center"/>
    </xf>
    <xf numFmtId="0" fontId="2" fillId="0" borderId="0" xfId="53" quotePrefix="1" applyFont="1" applyAlignment="1">
      <alignment horizontal="left" vertical="center"/>
    </xf>
    <xf numFmtId="166" fontId="2" fillId="0" borderId="0" xfId="53" applyNumberFormat="1" applyFont="1" applyAlignment="1">
      <alignment vertical="center"/>
    </xf>
    <xf numFmtId="0" fontId="2" fillId="0" borderId="0" xfId="70" applyFont="1" applyAlignment="1">
      <alignment vertical="center"/>
    </xf>
    <xf numFmtId="0" fontId="4" fillId="0" borderId="0" xfId="49" applyFont="1" applyAlignment="1">
      <alignment vertical="center" wrapText="1"/>
    </xf>
    <xf numFmtId="0" fontId="4" fillId="0" borderId="0" xfId="49" applyFont="1" applyAlignment="1">
      <alignment horizontal="right" vertical="center"/>
    </xf>
    <xf numFmtId="0" fontId="4" fillId="0" borderId="0" xfId="49" applyFont="1" applyAlignment="1">
      <alignment horizontal="right" vertical="center" wrapText="1"/>
    </xf>
    <xf numFmtId="0" fontId="4" fillId="0" borderId="0" xfId="49" applyFont="1" applyAlignment="1">
      <alignment vertical="center"/>
    </xf>
    <xf numFmtId="0" fontId="47" fillId="0" borderId="0" xfId="49" applyFont="1" applyAlignment="1">
      <alignment vertical="center"/>
    </xf>
    <xf numFmtId="166" fontId="47" fillId="0" borderId="0" xfId="49" applyNumberFormat="1" applyFont="1" applyAlignment="1">
      <alignment vertical="center"/>
    </xf>
    <xf numFmtId="3" fontId="4" fillId="0" borderId="0" xfId="49" applyNumberFormat="1" applyFont="1" applyAlignment="1">
      <alignment horizontal="right" vertical="center" wrapText="1"/>
    </xf>
    <xf numFmtId="178" fontId="4" fillId="0" borderId="0" xfId="49" applyNumberFormat="1" applyFont="1" applyAlignment="1">
      <alignment vertical="center"/>
    </xf>
    <xf numFmtId="0" fontId="4" fillId="0" borderId="0" xfId="49" quotePrefix="1" applyFont="1" applyAlignment="1">
      <alignment vertical="center"/>
    </xf>
    <xf numFmtId="0" fontId="3" fillId="0" borderId="0" xfId="49" applyFont="1" applyAlignment="1">
      <alignment horizontal="right" vertical="center"/>
    </xf>
    <xf numFmtId="0" fontId="4" fillId="0" borderId="0" xfId="53" applyFont="1" applyAlignment="1">
      <alignment horizontal="left" vertical="center" wrapText="1"/>
    </xf>
    <xf numFmtId="0" fontId="4" fillId="0" borderId="0" xfId="70" applyFont="1" applyAlignment="1">
      <alignment vertical="center" wrapText="1"/>
    </xf>
    <xf numFmtId="49" fontId="6" fillId="0" borderId="0" xfId="73" quotePrefix="1" applyFont="1" applyAlignment="1">
      <alignment horizontal="left" vertical="center"/>
    </xf>
    <xf numFmtId="49" fontId="6" fillId="0" borderId="0" xfId="73" quotePrefix="1" applyFont="1" applyAlignment="1">
      <alignment horizontal="left" vertical="center" wrapText="1"/>
    </xf>
    <xf numFmtId="168" fontId="5" fillId="0" borderId="0" xfId="53" applyNumberFormat="1"/>
    <xf numFmtId="170" fontId="5" fillId="0" borderId="0" xfId="53" applyNumberFormat="1"/>
    <xf numFmtId="167" fontId="5" fillId="0" borderId="0" xfId="53" applyNumberFormat="1"/>
    <xf numFmtId="168" fontId="1" fillId="0" borderId="0" xfId="53" applyNumberFormat="1" applyFont="1"/>
    <xf numFmtId="170" fontId="2" fillId="0" borderId="0" xfId="53" applyNumberFormat="1" applyFont="1" applyAlignment="1">
      <alignment vertical="center"/>
    </xf>
    <xf numFmtId="49" fontId="4" fillId="0" borderId="7" xfId="73" applyFont="1" applyBorder="1" applyAlignment="1">
      <alignment horizontal="center" vertical="center"/>
    </xf>
    <xf numFmtId="49" fontId="4" fillId="0" borderId="0" xfId="73" applyFont="1" applyAlignment="1">
      <alignment vertical="center"/>
    </xf>
    <xf numFmtId="49" fontId="4" fillId="0" borderId="0" xfId="73" applyFont="1" applyAlignment="1">
      <alignment horizontal="center" vertical="center" wrapText="1"/>
    </xf>
    <xf numFmtId="49" fontId="4" fillId="0" borderId="0" xfId="73" applyFont="1" applyAlignment="1">
      <alignment horizontal="center" vertical="top" wrapText="1"/>
    </xf>
    <xf numFmtId="49" fontId="4" fillId="0" borderId="0" xfId="73" applyFont="1" applyAlignment="1">
      <alignment horizontal="center" vertical="top"/>
    </xf>
    <xf numFmtId="0" fontId="4" fillId="0" borderId="8" xfId="53" applyFont="1" applyBorder="1" applyAlignment="1">
      <alignment horizontal="right" vertical="top"/>
    </xf>
    <xf numFmtId="49" fontId="12" fillId="0" borderId="0" xfId="73" applyFont="1" applyAlignment="1">
      <alignment vertical="center"/>
    </xf>
    <xf numFmtId="49" fontId="4" fillId="0" borderId="0" xfId="73" quotePrefix="1" applyFont="1" applyAlignment="1">
      <alignment horizontal="left" vertical="center"/>
    </xf>
    <xf numFmtId="49" fontId="4" fillId="0" borderId="0" xfId="73" quotePrefix="1" applyFont="1"/>
    <xf numFmtId="49" fontId="4" fillId="0" borderId="0" xfId="73" applyFont="1"/>
    <xf numFmtId="0" fontId="3" fillId="0" borderId="0" xfId="70" applyFont="1" applyAlignment="1">
      <alignment vertical="center"/>
    </xf>
    <xf numFmtId="49" fontId="13" fillId="0" borderId="0" xfId="73" applyFont="1" applyAlignment="1">
      <alignment vertical="center"/>
    </xf>
    <xf numFmtId="49" fontId="4" fillId="0" borderId="8" xfId="73" applyFont="1" applyBorder="1" applyAlignment="1">
      <alignment vertical="center"/>
    </xf>
    <xf numFmtId="3" fontId="4" fillId="0" borderId="8" xfId="73" applyNumberFormat="1" applyFont="1" applyBorder="1" applyAlignment="1">
      <alignment vertical="center"/>
    </xf>
    <xf numFmtId="49" fontId="12" fillId="0" borderId="8" xfId="73" applyFont="1" applyBorder="1" applyAlignment="1">
      <alignment vertical="center"/>
    </xf>
    <xf numFmtId="49" fontId="4" fillId="0" borderId="0" xfId="72" quotePrefix="1" applyFont="1" applyAlignment="1">
      <alignment horizontal="left" vertical="center"/>
    </xf>
    <xf numFmtId="1" fontId="4" fillId="0" borderId="0" xfId="73" applyNumberFormat="1" applyFont="1" applyAlignment="1">
      <alignment vertical="center"/>
    </xf>
    <xf numFmtId="0" fontId="4" fillId="0" borderId="0" xfId="73" applyNumberFormat="1" applyFont="1" applyAlignment="1">
      <alignment vertical="center"/>
    </xf>
    <xf numFmtId="49" fontId="4" fillId="0" borderId="7" xfId="75" applyFont="1" applyBorder="1" applyAlignment="1">
      <alignment horizontal="centerContinuous" vertical="center"/>
    </xf>
    <xf numFmtId="49" fontId="4" fillId="0" borderId="0" xfId="75" applyFont="1" applyAlignment="1">
      <alignment vertical="center"/>
    </xf>
    <xf numFmtId="49" fontId="4" fillId="0" borderId="7" xfId="75" applyFont="1" applyBorder="1" applyAlignment="1">
      <alignment horizontal="right" vertical="center" wrapText="1"/>
    </xf>
    <xf numFmtId="49" fontId="4" fillId="0" borderId="0" xfId="75" applyFont="1" applyAlignment="1">
      <alignment horizontal="centerContinuous" vertical="center"/>
    </xf>
    <xf numFmtId="49" fontId="4" fillId="0" borderId="8" xfId="75" applyFont="1" applyBorder="1" applyAlignment="1">
      <alignment horizontal="right" vertical="top"/>
    </xf>
    <xf numFmtId="49" fontId="3" fillId="0" borderId="0" xfId="75" applyFont="1" applyAlignment="1">
      <alignment vertical="center"/>
    </xf>
    <xf numFmtId="49" fontId="4" fillId="0" borderId="0" xfId="75" applyFont="1" applyAlignment="1">
      <alignment horizontal="right" vertical="center"/>
    </xf>
    <xf numFmtId="0" fontId="4" fillId="0" borderId="0" xfId="73" quotePrefix="1" applyNumberFormat="1" applyFont="1" applyAlignment="1">
      <alignment horizontal="left" vertical="center"/>
    </xf>
    <xf numFmtId="3" fontId="4" fillId="0" borderId="0" xfId="73" applyNumberFormat="1" applyFont="1" applyAlignment="1">
      <alignment horizontal="right" vertical="center"/>
    </xf>
    <xf numFmtId="49" fontId="4" fillId="0" borderId="0" xfId="73" quotePrefix="1" applyFont="1" applyAlignment="1">
      <alignment vertical="center"/>
    </xf>
    <xf numFmtId="49" fontId="4" fillId="0" borderId="0" xfId="73" quotePrefix="1" applyFont="1" applyAlignment="1">
      <alignment horizontal="center"/>
    </xf>
    <xf numFmtId="49" fontId="6" fillId="0" borderId="0" xfId="73" applyFont="1" applyAlignment="1">
      <alignment vertical="center"/>
    </xf>
    <xf numFmtId="3" fontId="3" fillId="0" borderId="0" xfId="73" applyNumberFormat="1" applyFont="1" applyAlignment="1">
      <alignment horizontal="right" vertical="center"/>
    </xf>
    <xf numFmtId="49" fontId="4" fillId="0" borderId="8" xfId="75" applyFont="1" applyBorder="1" applyAlignment="1">
      <alignment vertical="center"/>
    </xf>
    <xf numFmtId="49" fontId="4" fillId="0" borderId="8" xfId="75" applyFont="1" applyBorder="1" applyAlignment="1">
      <alignment horizontal="right" vertical="center"/>
    </xf>
    <xf numFmtId="1" fontId="4" fillId="0" borderId="8" xfId="75" applyNumberFormat="1" applyFont="1" applyBorder="1" applyAlignment="1">
      <alignment vertical="center"/>
    </xf>
    <xf numFmtId="41" fontId="4" fillId="0" borderId="0" xfId="75" applyNumberFormat="1" applyFont="1" applyAlignment="1">
      <alignment vertical="center"/>
    </xf>
    <xf numFmtId="49" fontId="6" fillId="0" borderId="0" xfId="73" applyFont="1" applyAlignment="1">
      <alignment horizontal="left" vertical="center"/>
    </xf>
    <xf numFmtId="49" fontId="6" fillId="0" borderId="0" xfId="73" applyFont="1" applyAlignment="1">
      <alignment horizontal="left" vertical="center" wrapText="1"/>
    </xf>
    <xf numFmtId="0" fontId="4" fillId="0" borderId="0" xfId="70" applyFont="1" applyAlignment="1">
      <alignment horizontal="left" vertical="center" wrapText="1"/>
    </xf>
    <xf numFmtId="49" fontId="11" fillId="0" borderId="0" xfId="73" applyFont="1" applyAlignment="1">
      <alignment horizontal="left" vertical="center"/>
    </xf>
    <xf numFmtId="0" fontId="3" fillId="0" borderId="0" xfId="53" applyFont="1" applyAlignment="1">
      <alignment horizontal="left" vertical="center"/>
    </xf>
    <xf numFmtId="0" fontId="7" fillId="0" borderId="0" xfId="53" applyFont="1" applyAlignment="1">
      <alignment horizontal="left" vertical="center"/>
    </xf>
    <xf numFmtId="49" fontId="4" fillId="0" borderId="0" xfId="75" applyFont="1" applyFill="1" applyBorder="1" applyAlignment="1">
      <alignment horizontal="left" vertical="center"/>
    </xf>
    <xf numFmtId="49" fontId="3" fillId="0" borderId="0" xfId="75" applyFont="1" applyFill="1" applyBorder="1" applyAlignment="1">
      <alignment horizontal="left" vertical="center"/>
    </xf>
    <xf numFmtId="49" fontId="4" fillId="0" borderId="0" xfId="75" applyFont="1" applyFill="1" applyAlignment="1">
      <alignment vertical="center" wrapText="1"/>
    </xf>
    <xf numFmtId="0" fontId="51" fillId="0" borderId="0" xfId="0" applyFont="1"/>
    <xf numFmtId="0" fontId="52" fillId="0" borderId="0" xfId="0" applyFont="1"/>
    <xf numFmtId="0" fontId="2" fillId="0" borderId="0" xfId="0" applyFont="1" applyAlignment="1">
      <alignment vertical="center"/>
    </xf>
    <xf numFmtId="0" fontId="1" fillId="0" borderId="0" xfId="0" applyFont="1" applyAlignment="1">
      <alignment vertical="center"/>
    </xf>
    <xf numFmtId="166" fontId="2" fillId="0" borderId="0" xfId="0" applyNumberFormat="1" applyFont="1" applyAlignment="1">
      <alignment vertical="center"/>
    </xf>
    <xf numFmtId="0" fontId="4" fillId="0" borderId="0" xfId="0" applyFont="1" applyAlignment="1">
      <alignment vertical="center"/>
    </xf>
    <xf numFmtId="0" fontId="4" fillId="0" borderId="8" xfId="0" applyFont="1" applyBorder="1" applyAlignment="1">
      <alignment vertical="center"/>
    </xf>
    <xf numFmtId="0" fontId="4" fillId="0" borderId="8" xfId="0" applyFont="1" applyBorder="1" applyAlignment="1">
      <alignment horizontal="right" vertical="top" wrapText="1"/>
    </xf>
    <xf numFmtId="0" fontId="4" fillId="0" borderId="0" xfId="0" applyFont="1" applyAlignment="1">
      <alignment horizontal="right" vertical="top" wrapText="1"/>
    </xf>
    <xf numFmtId="0" fontId="4" fillId="0" borderId="0" xfId="0" applyFont="1" applyAlignment="1">
      <alignment vertical="center" wrapText="1"/>
    </xf>
    <xf numFmtId="0" fontId="4" fillId="0" borderId="0" xfId="0" applyFont="1" applyAlignment="1">
      <alignment horizontal="left" vertical="center"/>
    </xf>
    <xf numFmtId="3" fontId="0" fillId="0" borderId="0" xfId="0" applyNumberFormat="1" applyAlignment="1">
      <alignment vertical="center"/>
    </xf>
    <xf numFmtId="3" fontId="4" fillId="0" borderId="0" xfId="0" applyNumberFormat="1" applyFont="1" applyAlignment="1">
      <alignment vertical="center"/>
    </xf>
    <xf numFmtId="0" fontId="4" fillId="0" borderId="0" xfId="0" applyFont="1" applyAlignment="1">
      <alignment horizontal="right" vertical="center"/>
    </xf>
    <xf numFmtId="0" fontId="53" fillId="0" borderId="8" xfId="0" applyFont="1" applyBorder="1"/>
    <xf numFmtId="0" fontId="4" fillId="0" borderId="8" xfId="0" applyFont="1" applyBorder="1"/>
    <xf numFmtId="0" fontId="53" fillId="0" borderId="0" xfId="0" applyFont="1"/>
    <xf numFmtId="0" fontId="4" fillId="0" borderId="0" xfId="0" applyFont="1"/>
    <xf numFmtId="0" fontId="4" fillId="0" borderId="0" xfId="0" quotePrefix="1" applyFont="1" applyAlignment="1">
      <alignment horizontal="left" vertical="center"/>
    </xf>
    <xf numFmtId="179" fontId="4" fillId="0" borderId="0" xfId="0" applyNumberFormat="1" applyFont="1" applyAlignment="1">
      <alignment vertical="center"/>
    </xf>
    <xf numFmtId="0" fontId="0" fillId="0" borderId="0" xfId="0" applyAlignment="1">
      <alignment horizontal="left" vertical="center" wrapText="1"/>
    </xf>
    <xf numFmtId="0" fontId="3" fillId="0" borderId="0" xfId="49" applyFont="1" applyAlignment="1">
      <alignment vertical="center"/>
    </xf>
    <xf numFmtId="179" fontId="3" fillId="0" borderId="0" xfId="0" applyNumberFormat="1" applyFont="1" applyAlignment="1">
      <alignment vertical="center"/>
    </xf>
    <xf numFmtId="0" fontId="53" fillId="0" borderId="0" xfId="0" applyFont="1" applyAlignment="1">
      <alignment vertical="center"/>
    </xf>
    <xf numFmtId="166" fontId="0" fillId="0" borderId="0" xfId="0" applyNumberFormat="1" applyAlignment="1">
      <alignment vertical="center"/>
    </xf>
    <xf numFmtId="166" fontId="53" fillId="0" borderId="0" xfId="108" applyNumberFormat="1" applyFont="1" applyFill="1"/>
    <xf numFmtId="166" fontId="60" fillId="0" borderId="0" xfId="108" applyNumberFormat="1" applyFont="1" applyFill="1"/>
    <xf numFmtId="3" fontId="4" fillId="0" borderId="0" xfId="0" applyNumberFormat="1" applyFont="1" applyAlignment="1">
      <alignment horizontal="right" vertical="center"/>
    </xf>
    <xf numFmtId="3" fontId="4" fillId="0" borderId="0" xfId="0" applyNumberFormat="1" applyFont="1"/>
    <xf numFmtId="3" fontId="4" fillId="0" borderId="0" xfId="0" applyNumberFormat="1" applyFont="1" applyAlignment="1">
      <alignment horizontal="right"/>
    </xf>
    <xf numFmtId="0" fontId="4" fillId="0" borderId="0" xfId="0" applyFont="1" applyAlignment="1">
      <alignment horizontal="right"/>
    </xf>
    <xf numFmtId="0" fontId="0" fillId="0" borderId="8" xfId="0" applyBorder="1" applyAlignment="1">
      <alignment vertical="center"/>
    </xf>
    <xf numFmtId="3" fontId="3" fillId="0" borderId="0" xfId="0" applyNumberFormat="1" applyFont="1" applyAlignment="1">
      <alignment vertical="center"/>
    </xf>
    <xf numFmtId="0" fontId="3" fillId="0" borderId="0" xfId="0" applyFont="1" applyAlignment="1">
      <alignment vertical="center"/>
    </xf>
    <xf numFmtId="0" fontId="0" fillId="0" borderId="0" xfId="0" applyAlignment="1">
      <alignment vertical="center" wrapText="1"/>
    </xf>
    <xf numFmtId="0" fontId="53" fillId="0" borderId="9" xfId="0" quotePrefix="1" applyFont="1" applyBorder="1" applyAlignment="1">
      <alignment horizontal="right" vertical="top" wrapText="1"/>
    </xf>
    <xf numFmtId="0" fontId="1" fillId="0" borderId="0" xfId="0" applyFont="1" applyAlignment="1">
      <alignment horizontal="left" vertical="center"/>
    </xf>
    <xf numFmtId="0" fontId="53" fillId="0" borderId="8" xfId="0" quotePrefix="1" applyFont="1" applyBorder="1" applyAlignment="1">
      <alignment horizontal="right" vertical="top" wrapText="1"/>
    </xf>
    <xf numFmtId="0" fontId="54" fillId="0" borderId="0" xfId="0" applyFont="1"/>
    <xf numFmtId="0" fontId="0" fillId="0" borderId="0" xfId="0" applyAlignment="1">
      <alignment horizontal="right" vertical="center"/>
    </xf>
    <xf numFmtId="0" fontId="4" fillId="0" borderId="0" xfId="0" applyFont="1" applyAlignment="1">
      <alignment wrapText="1"/>
    </xf>
    <xf numFmtId="0" fontId="64" fillId="37" borderId="0" xfId="0" applyFont="1" applyFill="1" applyAlignment="1">
      <alignment vertical="center"/>
    </xf>
    <xf numFmtId="0" fontId="4" fillId="0" borderId="0" xfId="0" applyFont="1" applyAlignment="1">
      <alignment horizontal="left"/>
    </xf>
    <xf numFmtId="41" fontId="4" fillId="0" borderId="0" xfId="0" applyNumberFormat="1" applyFont="1" applyAlignment="1">
      <alignment horizontal="right"/>
    </xf>
    <xf numFmtId="41" fontId="4" fillId="0" borderId="0" xfId="0" applyNumberFormat="1" applyFont="1"/>
    <xf numFmtId="41" fontId="4" fillId="0" borderId="0" xfId="0" applyNumberFormat="1" applyFont="1" applyAlignment="1">
      <alignment horizontal="right" vertical="center"/>
    </xf>
    <xf numFmtId="165" fontId="65" fillId="0" borderId="0" xfId="0" applyNumberFormat="1" applyFont="1" applyAlignment="1">
      <alignment vertical="center" wrapText="1"/>
    </xf>
    <xf numFmtId="0" fontId="5" fillId="0" borderId="0" xfId="0" quotePrefix="1" applyFont="1" applyAlignment="1">
      <alignment horizontal="left" vertical="center"/>
    </xf>
    <xf numFmtId="0" fontId="66" fillId="0" borderId="0" xfId="49" applyFont="1" applyAlignment="1">
      <alignment vertical="center"/>
    </xf>
    <xf numFmtId="12" fontId="4" fillId="0" borderId="8" xfId="0" applyNumberFormat="1" applyFont="1" applyBorder="1" applyAlignment="1">
      <alignment horizontal="right" vertical="top" wrapText="1"/>
    </xf>
    <xf numFmtId="12" fontId="4" fillId="0" borderId="0" xfId="0" applyNumberFormat="1" applyFont="1" applyAlignment="1">
      <alignment horizontal="right" vertical="top" wrapText="1"/>
    </xf>
    <xf numFmtId="41" fontId="4" fillId="0" borderId="0" xfId="49" applyNumberFormat="1" applyFont="1" applyAlignment="1">
      <alignment horizontal="right" vertical="center" wrapText="1"/>
    </xf>
    <xf numFmtId="0" fontId="8" fillId="0" borderId="0" xfId="49" quotePrefix="1" applyFont="1" applyAlignment="1">
      <alignment horizontal="left" vertical="center"/>
    </xf>
    <xf numFmtId="0" fontId="67" fillId="0" borderId="0" xfId="49" applyFont="1" applyAlignment="1">
      <alignment vertical="center"/>
    </xf>
    <xf numFmtId="0" fontId="68" fillId="0" borderId="0" xfId="49" applyFont="1" applyAlignment="1">
      <alignment vertical="center"/>
    </xf>
    <xf numFmtId="0" fontId="4" fillId="0" borderId="8" xfId="49" applyFont="1" applyBorder="1" applyAlignment="1">
      <alignment vertical="center"/>
    </xf>
    <xf numFmtId="3" fontId="4" fillId="0" borderId="8" xfId="49" applyNumberFormat="1" applyFont="1" applyBorder="1" applyAlignment="1">
      <alignment horizontal="right" vertical="center"/>
    </xf>
    <xf numFmtId="3" fontId="4" fillId="0" borderId="8" xfId="49" applyNumberFormat="1" applyFont="1" applyBorder="1" applyAlignment="1">
      <alignment vertical="center"/>
    </xf>
    <xf numFmtId="0" fontId="5" fillId="0" borderId="0" xfId="49"/>
    <xf numFmtId="3" fontId="53" fillId="0" borderId="0" xfId="0" applyNumberFormat="1" applyFont="1" applyFill="1" applyAlignment="1">
      <alignment vertical="center"/>
    </xf>
    <xf numFmtId="164" fontId="53" fillId="0" borderId="0" xfId="0" applyNumberFormat="1" applyFont="1" applyFill="1"/>
    <xf numFmtId="3" fontId="53" fillId="0" borderId="0" xfId="0" applyNumberFormat="1" applyFont="1" applyFill="1"/>
    <xf numFmtId="3" fontId="60" fillId="0" borderId="0" xfId="0" applyNumberFormat="1" applyFont="1" applyFill="1"/>
    <xf numFmtId="49" fontId="1" fillId="0" borderId="8" xfId="109" applyNumberFormat="1" applyFont="1" applyBorder="1" applyAlignment="1">
      <alignment horizontal="left" vertical="justify"/>
    </xf>
    <xf numFmtId="0" fontId="5" fillId="0" borderId="0" xfId="109"/>
    <xf numFmtId="49" fontId="4" fillId="0" borderId="9" xfId="109" quotePrefix="1" applyNumberFormat="1" applyFont="1" applyBorder="1" applyAlignment="1">
      <alignment vertical="center"/>
    </xf>
    <xf numFmtId="0" fontId="4" fillId="0" borderId="9" xfId="109" applyFont="1" applyBorder="1" applyAlignment="1">
      <alignment horizontal="right" vertical="center"/>
    </xf>
    <xf numFmtId="49" fontId="4" fillId="0" borderId="0" xfId="109" quotePrefix="1" applyNumberFormat="1" applyFont="1" applyAlignment="1">
      <alignment horizontal="left" vertical="center"/>
    </xf>
    <xf numFmtId="0" fontId="4" fillId="0" borderId="0" xfId="109" applyFont="1" applyAlignment="1">
      <alignment horizontal="right" vertical="center"/>
    </xf>
    <xf numFmtId="49" fontId="3" fillId="0" borderId="0" xfId="109" quotePrefix="1" applyNumberFormat="1" applyFont="1" applyAlignment="1">
      <alignment horizontal="left" vertical="center" wrapText="1"/>
    </xf>
    <xf numFmtId="0" fontId="5" fillId="0" borderId="0" xfId="109" applyAlignment="1">
      <alignment vertical="center"/>
    </xf>
    <xf numFmtId="49" fontId="3" fillId="0" borderId="0" xfId="109" quotePrefix="1" applyNumberFormat="1" applyFont="1" applyAlignment="1">
      <alignment horizontal="left" wrapText="1"/>
    </xf>
    <xf numFmtId="3" fontId="4" fillId="0" borderId="0" xfId="109" applyNumberFormat="1" applyFont="1" applyAlignment="1">
      <alignment vertical="center"/>
    </xf>
    <xf numFmtId="49" fontId="4" fillId="0" borderId="0" xfId="109" applyNumberFormat="1" applyFont="1" applyAlignment="1">
      <alignment horizontal="left" vertical="center" wrapText="1"/>
    </xf>
    <xf numFmtId="3" fontId="4" fillId="0" borderId="0" xfId="109" applyNumberFormat="1" applyFont="1" applyAlignment="1">
      <alignment horizontal="right" vertical="center"/>
    </xf>
    <xf numFmtId="3" fontId="3" fillId="0" borderId="0" xfId="109" applyNumberFormat="1" applyFont="1" applyAlignment="1">
      <alignment horizontal="right" vertical="center"/>
    </xf>
    <xf numFmtId="3" fontId="3" fillId="0" borderId="0" xfId="109" applyNumberFormat="1" applyFont="1" applyAlignment="1">
      <alignment horizontal="right"/>
    </xf>
    <xf numFmtId="0" fontId="4" fillId="0" borderId="0" xfId="109" applyFont="1"/>
    <xf numFmtId="3" fontId="4" fillId="0" borderId="0" xfId="109" applyNumberFormat="1" applyFont="1"/>
    <xf numFmtId="166" fontId="4" fillId="0" borderId="0" xfId="109" applyNumberFormat="1" applyFont="1" applyAlignment="1">
      <alignment vertical="center"/>
    </xf>
    <xf numFmtId="164" fontId="3" fillId="0" borderId="0" xfId="109" applyNumberFormat="1" applyFont="1" applyAlignment="1">
      <alignment vertical="center"/>
    </xf>
    <xf numFmtId="3" fontId="4" fillId="0" borderId="0" xfId="109" applyNumberFormat="1" applyFont="1" applyAlignment="1">
      <alignment horizontal="center"/>
    </xf>
    <xf numFmtId="166" fontId="3" fillId="0" borderId="0" xfId="109" applyNumberFormat="1" applyFont="1" applyAlignment="1">
      <alignment vertical="center"/>
    </xf>
    <xf numFmtId="49" fontId="3" fillId="0" borderId="8" xfId="109" quotePrefix="1" applyNumberFormat="1" applyFont="1" applyBorder="1" applyAlignment="1">
      <alignment horizontal="left" wrapText="1"/>
    </xf>
    <xf numFmtId="3" fontId="3" fillId="0" borderId="8" xfId="109" applyNumberFormat="1" applyFont="1" applyBorder="1" applyAlignment="1">
      <alignment horizontal="right"/>
    </xf>
    <xf numFmtId="0" fontId="4" fillId="0" borderId="8" xfId="109" applyFont="1" applyBorder="1"/>
    <xf numFmtId="0" fontId="5" fillId="0" borderId="8" xfId="109" applyBorder="1"/>
    <xf numFmtId="0" fontId="4" fillId="0" borderId="0" xfId="109" applyFont="1" applyAlignment="1">
      <alignment vertical="center"/>
    </xf>
    <xf numFmtId="0" fontId="4" fillId="0" borderId="0" xfId="0" applyFont="1" applyAlignment="1">
      <alignment horizontal="center" vertical="center"/>
    </xf>
    <xf numFmtId="0" fontId="4" fillId="0" borderId="7" xfId="0" applyFont="1" applyBorder="1" applyAlignment="1">
      <alignment horizontal="center" vertical="center"/>
    </xf>
    <xf numFmtId="0" fontId="53" fillId="0" borderId="0" xfId="0" applyFont="1" applyAlignment="1">
      <alignment horizontal="center" vertical="center" wrapText="1"/>
    </xf>
    <xf numFmtId="3" fontId="4" fillId="0" borderId="0" xfId="0" applyNumberFormat="1" applyFont="1" applyAlignment="1">
      <alignment horizontal="right" vertical="top"/>
    </xf>
    <xf numFmtId="0" fontId="8" fillId="0" borderId="0" xfId="0" applyFont="1" applyAlignment="1">
      <alignment vertical="center"/>
    </xf>
    <xf numFmtId="0" fontId="4" fillId="0" borderId="8" xfId="0" applyFont="1" applyBorder="1" applyAlignment="1">
      <alignment horizontal="center" vertical="center"/>
    </xf>
    <xf numFmtId="3" fontId="4" fillId="0" borderId="0" xfId="0" quotePrefix="1" applyNumberFormat="1" applyFont="1" applyAlignment="1">
      <alignment horizontal="right" vertical="center"/>
    </xf>
    <xf numFmtId="0" fontId="0" fillId="0" borderId="0" xfId="0" applyAlignment="1">
      <alignment horizontal="right"/>
    </xf>
    <xf numFmtId="0" fontId="4" fillId="0" borderId="0" xfId="49" applyFont="1" applyAlignment="1">
      <alignment horizontal="center" vertical="center"/>
    </xf>
    <xf numFmtId="0" fontId="4" fillId="0" borderId="8" xfId="49" applyFont="1" applyBorder="1" applyAlignment="1">
      <alignment horizontal="right" vertical="center" wrapText="1"/>
    </xf>
    <xf numFmtId="0" fontId="4" fillId="0" borderId="0" xfId="49" applyFont="1" applyAlignment="1">
      <alignment horizontal="left" vertical="center"/>
    </xf>
    <xf numFmtId="0" fontId="4" fillId="0" borderId="0" xfId="49" applyFont="1" applyAlignment="1">
      <alignment horizontal="left" vertical="center" wrapText="1"/>
    </xf>
    <xf numFmtId="0" fontId="4" fillId="0" borderId="0" xfId="49" quotePrefix="1" applyFont="1" applyAlignment="1">
      <alignment horizontal="center" vertical="center"/>
    </xf>
    <xf numFmtId="0" fontId="4" fillId="0" borderId="0" xfId="49" applyFont="1" applyAlignment="1">
      <alignment horizontal="left" vertical="center" wrapText="1"/>
    </xf>
    <xf numFmtId="0" fontId="5" fillId="0" borderId="0" xfId="62"/>
    <xf numFmtId="0" fontId="26" fillId="0" borderId="0" xfId="56"/>
    <xf numFmtId="0" fontId="1" fillId="0" borderId="0" xfId="62" quotePrefix="1" applyFont="1" applyAlignment="1">
      <alignment horizontal="left" vertical="center"/>
    </xf>
    <xf numFmtId="0" fontId="2" fillId="0" borderId="0" xfId="62" applyFont="1" applyAlignment="1">
      <alignment vertical="center"/>
    </xf>
    <xf numFmtId="0" fontId="69" fillId="0" borderId="0" xfId="62" quotePrefix="1" applyFont="1" applyAlignment="1">
      <alignment horizontal="left" vertical="center"/>
    </xf>
    <xf numFmtId="0" fontId="1" fillId="0" borderId="0" xfId="62" quotePrefix="1" applyFont="1" applyAlignment="1">
      <alignment horizontal="left" vertical="center" wrapText="1"/>
    </xf>
    <xf numFmtId="0" fontId="4" fillId="0" borderId="9" xfId="62" applyFont="1" applyBorder="1" applyAlignment="1">
      <alignment horizontal="centerContinuous" vertical="center"/>
    </xf>
    <xf numFmtId="0" fontId="4" fillId="0" borderId="7" xfId="62" applyFont="1" applyBorder="1"/>
    <xf numFmtId="0" fontId="4" fillId="0" borderId="8" xfId="62" quotePrefix="1" applyFont="1" applyBorder="1" applyAlignment="1">
      <alignment horizontal="right" vertical="top" wrapText="1"/>
    </xf>
    <xf numFmtId="0" fontId="4" fillId="0" borderId="8" xfId="62" applyFont="1" applyBorder="1" applyAlignment="1">
      <alignment horizontal="right" vertical="top" wrapText="1"/>
    </xf>
    <xf numFmtId="0" fontId="4" fillId="0" borderId="8" xfId="62" applyFont="1" applyBorder="1"/>
    <xf numFmtId="0" fontId="4" fillId="0" borderId="0" xfId="62" applyFont="1"/>
    <xf numFmtId="0" fontId="4" fillId="0" borderId="0" xfId="62" applyFont="1" applyAlignment="1">
      <alignment horizontal="right" wrapText="1"/>
    </xf>
    <xf numFmtId="0" fontId="4" fillId="0" borderId="0" xfId="62" applyFont="1" applyAlignment="1">
      <alignment horizontal="right" vertical="center"/>
    </xf>
    <xf numFmtId="0" fontId="4" fillId="0" borderId="0" xfId="62" applyFont="1" applyAlignment="1">
      <alignment horizontal="right"/>
    </xf>
    <xf numFmtId="0" fontId="4" fillId="0" borderId="0" xfId="62" applyFont="1" applyAlignment="1">
      <alignment horizontal="left" vertical="center"/>
    </xf>
    <xf numFmtId="3" fontId="4" fillId="0" borderId="0" xfId="56" applyNumberFormat="1" applyFont="1" applyAlignment="1">
      <alignment horizontal="right"/>
    </xf>
    <xf numFmtId="164" fontId="4" fillId="0" borderId="0" xfId="56" applyNumberFormat="1" applyFont="1" applyAlignment="1">
      <alignment horizontal="right"/>
    </xf>
    <xf numFmtId="3" fontId="4" fillId="0" borderId="0" xfId="62" applyNumberFormat="1" applyFont="1" applyAlignment="1">
      <alignment horizontal="right"/>
    </xf>
    <xf numFmtId="3" fontId="4" fillId="0" borderId="0" xfId="56" applyNumberFormat="1" applyFont="1"/>
    <xf numFmtId="164" fontId="4" fillId="0" borderId="0" xfId="62" applyNumberFormat="1" applyFont="1" applyAlignment="1">
      <alignment horizontal="right"/>
    </xf>
    <xf numFmtId="0" fontId="4" fillId="0" borderId="0" xfId="62" quotePrefix="1" applyFont="1"/>
    <xf numFmtId="0" fontId="4" fillId="0" borderId="0" xfId="62" quotePrefix="1" applyFont="1" applyAlignment="1">
      <alignment horizontal="centerContinuous" vertical="center"/>
    </xf>
    <xf numFmtId="0" fontId="4" fillId="0" borderId="0" xfId="62" applyFont="1" applyAlignment="1">
      <alignment horizontal="centerContinuous"/>
    </xf>
    <xf numFmtId="164" fontId="4" fillId="0" borderId="0" xfId="62" applyNumberFormat="1" applyFont="1" applyAlignment="1">
      <alignment horizontal="centerContinuous"/>
    </xf>
    <xf numFmtId="0" fontId="4" fillId="0" borderId="0" xfId="69" applyFont="1" applyAlignment="1">
      <alignment horizontal="left" vertical="center"/>
    </xf>
    <xf numFmtId="164" fontId="4" fillId="0" borderId="0" xfId="105" applyNumberFormat="1" applyFont="1" applyFill="1" applyAlignment="1" applyProtection="1">
      <alignment horizontal="right"/>
    </xf>
    <xf numFmtId="0" fontId="8" fillId="0" borderId="0" xfId="69" applyFont="1" applyAlignment="1">
      <alignment horizontal="left" vertical="center"/>
    </xf>
    <xf numFmtId="3" fontId="8" fillId="0" borderId="0" xfId="62" applyNumberFormat="1" applyFont="1" applyAlignment="1">
      <alignment horizontal="right"/>
    </xf>
    <xf numFmtId="164" fontId="8" fillId="0" borderId="0" xfId="62" applyNumberFormat="1" applyFont="1" applyAlignment="1">
      <alignment horizontal="right"/>
    </xf>
    <xf numFmtId="0" fontId="4" fillId="0" borderId="0" xfId="69" quotePrefix="1" applyFont="1" applyAlignment="1">
      <alignment horizontal="left" vertical="center"/>
    </xf>
    <xf numFmtId="0" fontId="3" fillId="0" borderId="0" xfId="69" applyFont="1" applyAlignment="1">
      <alignment vertical="center"/>
    </xf>
    <xf numFmtId="3" fontId="3" fillId="0" borderId="0" xfId="62" applyNumberFormat="1" applyFont="1" applyAlignment="1">
      <alignment horizontal="right" vertical="center"/>
    </xf>
    <xf numFmtId="164" fontId="3" fillId="0" borderId="0" xfId="62" applyNumberFormat="1" applyFont="1" applyAlignment="1">
      <alignment horizontal="right" vertical="center"/>
    </xf>
    <xf numFmtId="3" fontId="3" fillId="0" borderId="0" xfId="62" applyNumberFormat="1" applyFont="1" applyAlignment="1">
      <alignment horizontal="right"/>
    </xf>
    <xf numFmtId="164" fontId="3" fillId="0" borderId="0" xfId="62" applyNumberFormat="1" applyFont="1" applyAlignment="1">
      <alignment horizontal="right"/>
    </xf>
    <xf numFmtId="3" fontId="4" fillId="0" borderId="0" xfId="62" applyNumberFormat="1" applyFont="1" applyAlignment="1">
      <alignment horizontal="right" vertical="center"/>
    </xf>
    <xf numFmtId="164" fontId="4" fillId="0" borderId="0" xfId="62" applyNumberFormat="1" applyFont="1" applyAlignment="1">
      <alignment horizontal="right" vertical="center"/>
    </xf>
    <xf numFmtId="3" fontId="4" fillId="0" borderId="0" xfId="62" quotePrefix="1" applyNumberFormat="1" applyFont="1" applyAlignment="1">
      <alignment horizontal="right" vertical="center"/>
    </xf>
    <xf numFmtId="0" fontId="3" fillId="0" borderId="8" xfId="69" applyFont="1" applyBorder="1" applyAlignment="1">
      <alignment vertical="center"/>
    </xf>
    <xf numFmtId="3" fontId="3" fillId="0" borderId="8" xfId="62" applyNumberFormat="1" applyFont="1" applyBorder="1" applyAlignment="1">
      <alignment horizontal="right" vertical="center"/>
    </xf>
    <xf numFmtId="164" fontId="3" fillId="0" borderId="8" xfId="62" applyNumberFormat="1" applyFont="1" applyBorder="1" applyAlignment="1">
      <alignment horizontal="right"/>
    </xf>
    <xf numFmtId="0" fontId="26" fillId="0" borderId="8" xfId="56" applyBorder="1"/>
    <xf numFmtId="3" fontId="3" fillId="0" borderId="8" xfId="62" quotePrefix="1" applyNumberFormat="1" applyFont="1" applyBorder="1" applyAlignment="1">
      <alignment horizontal="right" vertical="center"/>
    </xf>
    <xf numFmtId="164" fontId="3" fillId="0" borderId="8" xfId="62" quotePrefix="1" applyNumberFormat="1" applyFont="1" applyBorder="1" applyAlignment="1">
      <alignment horizontal="right" vertical="center"/>
    </xf>
    <xf numFmtId="0" fontId="51" fillId="0" borderId="0" xfId="56" applyFont="1"/>
    <xf numFmtId="0" fontId="4" fillId="0" borderId="0" xfId="49" quotePrefix="1" applyFont="1" applyAlignment="1">
      <alignment horizontal="left" vertical="center"/>
    </xf>
    <xf numFmtId="3" fontId="4" fillId="0" borderId="0" xfId="62" applyNumberFormat="1" applyFont="1" applyAlignment="1">
      <alignment vertical="center"/>
    </xf>
    <xf numFmtId="3" fontId="26" fillId="0" borderId="0" xfId="56" applyNumberFormat="1"/>
    <xf numFmtId="0" fontId="4" fillId="0" borderId="0" xfId="104" quotePrefix="1" applyFont="1" applyFill="1" applyAlignment="1">
      <alignment horizontal="left" vertical="center"/>
    </xf>
    <xf numFmtId="0" fontId="1" fillId="0" borderId="0" xfId="49" quotePrefix="1" applyFont="1" applyAlignment="1">
      <alignment horizontal="left" vertical="center"/>
    </xf>
    <xf numFmtId="0" fontId="2" fillId="0" borderId="0" xfId="49" applyFont="1" applyAlignment="1">
      <alignment vertical="center"/>
    </xf>
    <xf numFmtId="0" fontId="2" fillId="0" borderId="0" xfId="62" quotePrefix="1" applyFont="1" applyAlignment="1">
      <alignment horizontal="left" vertical="center"/>
    </xf>
    <xf numFmtId="0" fontId="1" fillId="0" borderId="0" xfId="49" applyFont="1" applyAlignment="1">
      <alignment horizontal="left" vertical="center" wrapText="1"/>
    </xf>
    <xf numFmtId="0" fontId="4" fillId="0" borderId="9" xfId="49" applyFont="1" applyBorder="1" applyAlignment="1">
      <alignment horizontal="centerContinuous" vertical="center"/>
    </xf>
    <xf numFmtId="0" fontId="4" fillId="0" borderId="0" xfId="49" applyFont="1" applyAlignment="1">
      <alignment horizontal="centerContinuous" vertical="center"/>
    </xf>
    <xf numFmtId="0" fontId="4" fillId="0" borderId="8" xfId="49" applyFont="1" applyBorder="1" applyAlignment="1">
      <alignment horizontal="right" vertical="top" wrapText="1"/>
    </xf>
    <xf numFmtId="0" fontId="4" fillId="0" borderId="8" xfId="49" quotePrefix="1" applyFont="1" applyBorder="1" applyAlignment="1">
      <alignment horizontal="right" vertical="top" wrapText="1"/>
    </xf>
    <xf numFmtId="0" fontId="4" fillId="0" borderId="0" xfId="49" applyFont="1"/>
    <xf numFmtId="0" fontId="4" fillId="0" borderId="0" xfId="49" applyFont="1" applyAlignment="1">
      <alignment horizontal="right"/>
    </xf>
    <xf numFmtId="0" fontId="4" fillId="0" borderId="0" xfId="49" quotePrefix="1" applyFont="1"/>
    <xf numFmtId="0" fontId="4" fillId="0" borderId="0" xfId="49" quotePrefix="1" applyFont="1" applyAlignment="1">
      <alignment horizontal="centerContinuous" vertical="center"/>
    </xf>
    <xf numFmtId="0" fontId="4" fillId="0" borderId="0" xfId="49" applyFont="1" applyAlignment="1">
      <alignment horizontal="centerContinuous"/>
    </xf>
    <xf numFmtId="170" fontId="4" fillId="0" borderId="0" xfId="71" applyNumberFormat="1" applyFont="1" applyAlignment="1">
      <alignment horizontal="right"/>
    </xf>
    <xf numFmtId="0" fontId="3" fillId="0" borderId="8" xfId="49" quotePrefix="1" applyFont="1" applyBorder="1" applyAlignment="1">
      <alignment horizontal="left" vertical="center"/>
    </xf>
    <xf numFmtId="168" fontId="3" fillId="0" borderId="8" xfId="71" applyNumberFormat="1" applyFont="1" applyBorder="1" applyAlignment="1">
      <alignment horizontal="right" vertical="center"/>
    </xf>
    <xf numFmtId="170" fontId="3" fillId="0" borderId="8" xfId="71" applyNumberFormat="1" applyFont="1" applyBorder="1" applyAlignment="1">
      <alignment horizontal="right" vertical="center"/>
    </xf>
    <xf numFmtId="0" fontId="3" fillId="0" borderId="0" xfId="49" applyFont="1" applyAlignment="1">
      <alignment horizontal="left"/>
    </xf>
    <xf numFmtId="0" fontId="70" fillId="0" borderId="0" xfId="56" quotePrefix="1" applyFont="1" applyAlignment="1">
      <alignment horizontal="left"/>
    </xf>
    <xf numFmtId="0" fontId="71" fillId="0" borderId="0" xfId="56" applyFont="1"/>
    <xf numFmtId="0" fontId="26" fillId="0" borderId="0" xfId="56" applyAlignment="1">
      <alignment horizontal="left"/>
    </xf>
    <xf numFmtId="0" fontId="73" fillId="0" borderId="0" xfId="56" quotePrefix="1" applyFont="1" applyAlignment="1">
      <alignment horizontal="left" wrapText="1"/>
    </xf>
    <xf numFmtId="0" fontId="74" fillId="0" borderId="0" xfId="56" quotePrefix="1" applyFont="1" applyAlignment="1">
      <alignment horizontal="left" wrapText="1"/>
    </xf>
    <xf numFmtId="0" fontId="74" fillId="0" borderId="0" xfId="56" applyFont="1" applyAlignment="1">
      <alignment horizontal="center" vertical="top" wrapText="1"/>
    </xf>
    <xf numFmtId="180" fontId="4" fillId="0" borderId="0" xfId="71" applyNumberFormat="1" applyFont="1" applyAlignment="1">
      <alignment horizontal="right" vertical="center"/>
    </xf>
    <xf numFmtId="168" fontId="26" fillId="0" borderId="0" xfId="56" applyNumberFormat="1"/>
    <xf numFmtId="0" fontId="26" fillId="0" borderId="0" xfId="56" applyAlignment="1">
      <alignment vertical="center"/>
    </xf>
    <xf numFmtId="0" fontId="4" fillId="0" borderId="0" xfId="49" quotePrefix="1" applyFont="1" applyAlignment="1">
      <alignment horizontal="left" vertical="center" wrapText="1"/>
    </xf>
    <xf numFmtId="180" fontId="26" fillId="0" borderId="0" xfId="56" applyNumberFormat="1"/>
    <xf numFmtId="0" fontId="3" fillId="0" borderId="0" xfId="49" quotePrefix="1" applyFont="1" applyAlignment="1">
      <alignment horizontal="left" vertical="center" wrapText="1"/>
    </xf>
    <xf numFmtId="0" fontId="3" fillId="0" borderId="8" xfId="49" quotePrefix="1" applyFont="1" applyBorder="1" applyAlignment="1">
      <alignment horizontal="left" vertical="center" wrapText="1"/>
    </xf>
    <xf numFmtId="180" fontId="3" fillId="0" borderId="8" xfId="71" applyNumberFormat="1" applyFont="1" applyBorder="1" applyAlignment="1">
      <alignment horizontal="right" vertical="center"/>
    </xf>
    <xf numFmtId="0" fontId="4" fillId="0" borderId="0" xfId="49" quotePrefix="1" applyFont="1" applyAlignment="1">
      <alignment vertical="center" wrapText="1"/>
    </xf>
    <xf numFmtId="180" fontId="3" fillId="0" borderId="0" xfId="71" applyNumberFormat="1" applyFont="1" applyAlignment="1">
      <alignment horizontal="right" vertical="center"/>
    </xf>
    <xf numFmtId="0" fontId="4" fillId="0" borderId="0" xfId="48" applyFont="1" applyAlignment="1">
      <alignment vertical="center"/>
    </xf>
    <xf numFmtId="0" fontId="5" fillId="0" borderId="0" xfId="48"/>
    <xf numFmtId="0" fontId="1" fillId="0" borderId="0" xfId="48" applyFont="1" applyAlignment="1">
      <alignment vertical="center"/>
    </xf>
    <xf numFmtId="0" fontId="2" fillId="0" borderId="0" xfId="48" applyFont="1" applyAlignment="1">
      <alignment vertical="center"/>
    </xf>
    <xf numFmtId="0" fontId="1" fillId="0" borderId="0" xfId="48" applyFont="1" applyAlignment="1">
      <alignment vertical="center" wrapText="1"/>
    </xf>
    <xf numFmtId="0" fontId="4" fillId="0" borderId="0" xfId="48" applyFont="1"/>
    <xf numFmtId="0" fontId="3" fillId="0" borderId="0" xfId="48" applyFont="1" applyAlignment="1">
      <alignment vertical="center"/>
    </xf>
    <xf numFmtId="0" fontId="3" fillId="0" borderId="8" xfId="48" applyFont="1" applyBorder="1" applyAlignment="1">
      <alignment vertical="center"/>
    </xf>
    <xf numFmtId="49" fontId="4" fillId="0" borderId="0" xfId="48" applyNumberFormat="1" applyFont="1" applyAlignment="1">
      <alignment horizontal="center" vertical="top" wrapText="1"/>
    </xf>
    <xf numFmtId="0" fontId="4" fillId="0" borderId="0" xfId="48" quotePrefix="1" applyFont="1" applyAlignment="1">
      <alignment horizontal="right" vertical="top" wrapText="1"/>
    </xf>
    <xf numFmtId="0" fontId="4" fillId="0" borderId="8" xfId="48" quotePrefix="1" applyFont="1" applyBorder="1" applyAlignment="1">
      <alignment horizontal="right" vertical="top" wrapText="1"/>
    </xf>
    <xf numFmtId="0" fontId="4" fillId="0" borderId="0" xfId="48" applyFont="1" applyAlignment="1">
      <alignment horizontal="center" vertical="center"/>
    </xf>
    <xf numFmtId="0" fontId="4" fillId="0" borderId="0" xfId="48" applyFont="1" applyAlignment="1">
      <alignment horizontal="centerContinuous" vertical="center"/>
    </xf>
    <xf numFmtId="181" fontId="4" fillId="0" borderId="0" xfId="48" applyNumberFormat="1" applyFont="1" applyAlignment="1">
      <alignment horizontal="left" vertical="center"/>
    </xf>
    <xf numFmtId="168" fontId="4" fillId="0" borderId="0" xfId="48" applyNumberFormat="1" applyFont="1" applyAlignment="1">
      <alignment vertical="center"/>
    </xf>
    <xf numFmtId="3" fontId="4" fillId="0" borderId="0" xfId="48" applyNumberFormat="1" applyFont="1" applyAlignment="1">
      <alignment vertical="center"/>
    </xf>
    <xf numFmtId="0" fontId="4" fillId="0" borderId="0" xfId="48" applyFont="1" applyAlignment="1">
      <alignment horizontal="left" vertical="center"/>
    </xf>
    <xf numFmtId="0" fontId="4" fillId="0" borderId="0" xfId="48" applyFont="1" applyAlignment="1">
      <alignment horizontal="right" vertical="center" wrapText="1"/>
    </xf>
    <xf numFmtId="0" fontId="4" fillId="0" borderId="0" xfId="48" quotePrefix="1" applyFont="1" applyAlignment="1">
      <alignment vertical="center"/>
    </xf>
    <xf numFmtId="168" fontId="6" fillId="0" borderId="0" xfId="36" applyNumberFormat="1" applyFont="1" applyFill="1" applyAlignment="1" applyProtection="1">
      <alignment horizontal="right" vertical="center"/>
    </xf>
    <xf numFmtId="178" fontId="4" fillId="0" borderId="0" xfId="108" applyNumberFormat="1" applyFont="1" applyFill="1" applyAlignment="1">
      <alignment vertical="center"/>
    </xf>
    <xf numFmtId="43" fontId="4" fillId="0" borderId="0" xfId="48" applyNumberFormat="1" applyFont="1" applyAlignment="1">
      <alignment vertical="center"/>
    </xf>
    <xf numFmtId="168" fontId="6" fillId="0" borderId="0" xfId="36" quotePrefix="1" applyNumberFormat="1" applyFont="1" applyFill="1" applyAlignment="1" applyProtection="1">
      <alignment horizontal="right" vertical="center"/>
    </xf>
    <xf numFmtId="0" fontId="6" fillId="0" borderId="0" xfId="48" quotePrefix="1" applyFont="1" applyAlignment="1">
      <alignment horizontal="left" vertical="center" wrapText="1"/>
    </xf>
    <xf numFmtId="0" fontId="6" fillId="0" borderId="0" xfId="48" applyFont="1" applyAlignment="1">
      <alignment horizontal="right" vertical="center"/>
    </xf>
    <xf numFmtId="0" fontId="6" fillId="0" borderId="0" xfId="48" applyFont="1" applyAlignment="1">
      <alignment vertical="center"/>
    </xf>
    <xf numFmtId="0" fontId="4" fillId="0" borderId="0" xfId="48" quotePrefix="1" applyFont="1" applyAlignment="1">
      <alignment horizontal="left" vertical="center" wrapText="1"/>
    </xf>
    <xf numFmtId="0" fontId="4" fillId="0" borderId="0" xfId="48" applyFont="1" applyAlignment="1">
      <alignment horizontal="right"/>
    </xf>
    <xf numFmtId="0" fontId="8" fillId="0" borderId="0" xfId="48" quotePrefix="1" applyFont="1" applyAlignment="1">
      <alignment horizontal="left" vertical="center"/>
    </xf>
    <xf numFmtId="3" fontId="4" fillId="0" borderId="0" xfId="48" applyNumberFormat="1" applyFont="1" applyAlignment="1">
      <alignment horizontal="right" vertical="center"/>
    </xf>
    <xf numFmtId="49" fontId="8" fillId="0" borderId="0" xfId="48" quotePrefix="1" applyNumberFormat="1" applyFont="1" applyAlignment="1">
      <alignment horizontal="left" vertical="center"/>
    </xf>
    <xf numFmtId="168" fontId="4" fillId="0" borderId="0" xfId="36" applyNumberFormat="1" applyFont="1" applyFill="1" applyAlignment="1" applyProtection="1">
      <alignment horizontal="right" vertical="center"/>
    </xf>
    <xf numFmtId="0" fontId="8" fillId="0" borderId="0" xfId="48" applyFont="1" applyAlignment="1">
      <alignment vertical="center"/>
    </xf>
    <xf numFmtId="0" fontId="4" fillId="0" borderId="0" xfId="48" applyFont="1" applyAlignment="1">
      <alignment vertical="center" wrapText="1"/>
    </xf>
    <xf numFmtId="0" fontId="3" fillId="0" borderId="0" xfId="48" quotePrefix="1" applyFont="1" applyAlignment="1">
      <alignment horizontal="left" vertical="center"/>
    </xf>
    <xf numFmtId="3" fontId="3" fillId="0" borderId="0" xfId="48" applyNumberFormat="1" applyFont="1" applyAlignment="1">
      <alignment horizontal="right" vertical="center"/>
    </xf>
    <xf numFmtId="3" fontId="3" fillId="0" borderId="0" xfId="48" applyNumberFormat="1" applyFont="1" applyAlignment="1">
      <alignment vertical="center"/>
    </xf>
    <xf numFmtId="0" fontId="4" fillId="0" borderId="8" xfId="48" applyFont="1" applyBorder="1" applyAlignment="1">
      <alignment vertical="center"/>
    </xf>
    <xf numFmtId="0" fontId="4" fillId="0" borderId="0" xfId="110" applyFont="1" applyAlignment="1">
      <alignment vertical="center"/>
    </xf>
    <xf numFmtId="0" fontId="8" fillId="0" borderId="0" xfId="110" applyFont="1" applyAlignment="1">
      <alignment vertical="center"/>
    </xf>
    <xf numFmtId="3" fontId="4" fillId="0" borderId="0" xfId="110" applyNumberFormat="1" applyFont="1" applyAlignment="1">
      <alignment vertical="center"/>
    </xf>
    <xf numFmtId="0" fontId="4" fillId="0" borderId="0" xfId="110" applyFont="1" applyAlignment="1">
      <alignment horizontal="left" vertical="center" wrapText="1"/>
    </xf>
    <xf numFmtId="168" fontId="75" fillId="0" borderId="0" xfId="48" applyNumberFormat="1" applyFont="1" applyAlignment="1">
      <alignment vertical="center"/>
    </xf>
    <xf numFmtId="0" fontId="4" fillId="0" borderId="0" xfId="48" applyFont="1" applyAlignment="1">
      <alignment horizontal="center" vertical="top" wrapText="1"/>
    </xf>
    <xf numFmtId="0" fontId="6" fillId="0" borderId="0" xfId="48" applyFont="1" applyAlignment="1">
      <alignment horizontal="center" vertical="top" wrapText="1"/>
    </xf>
    <xf numFmtId="0" fontId="48" fillId="0" borderId="19" xfId="107" applyFill="1" applyBorder="1" applyAlignment="1" applyProtection="1">
      <alignment horizontal="left" vertical="top"/>
    </xf>
    <xf numFmtId="0" fontId="48" fillId="0" borderId="19" xfId="107" applyBorder="1" applyAlignment="1" applyProtection="1">
      <alignment horizontal="left" vertical="top"/>
    </xf>
    <xf numFmtId="0" fontId="50" fillId="0" borderId="19" xfId="107" applyFont="1" applyFill="1" applyBorder="1" applyAlignment="1" applyProtection="1">
      <alignment horizontal="left" vertical="top"/>
    </xf>
    <xf numFmtId="0" fontId="76" fillId="0" borderId="0" xfId="0" applyFont="1"/>
    <xf numFmtId="0" fontId="5" fillId="0" borderId="19" xfId="0" applyFont="1" applyFill="1" applyBorder="1" applyAlignment="1">
      <alignment horizontal="left" vertical="top"/>
    </xf>
    <xf numFmtId="0" fontId="4" fillId="0" borderId="8" xfId="49" applyFont="1" applyBorder="1" applyAlignment="1">
      <alignment horizontal="left" vertical="center" wrapText="1"/>
    </xf>
    <xf numFmtId="0" fontId="4" fillId="0" borderId="0" xfId="49" applyFont="1" applyAlignment="1">
      <alignment horizontal="left" vertical="center" wrapText="1"/>
    </xf>
    <xf numFmtId="0" fontId="4" fillId="0" borderId="8" xfId="49" applyFont="1" applyBorder="1" applyAlignment="1">
      <alignment horizontal="right" vertical="center" wrapText="1"/>
    </xf>
    <xf numFmtId="0" fontId="1" fillId="0" borderId="0" xfId="49" applyFont="1" applyAlignment="1">
      <alignment horizontal="left" vertical="center" wrapText="1"/>
    </xf>
    <xf numFmtId="0" fontId="4" fillId="0" borderId="8" xfId="49" applyFont="1" applyBorder="1" applyAlignment="1">
      <alignment horizontal="right" vertical="top" wrapText="1"/>
    </xf>
    <xf numFmtId="0" fontId="26" fillId="0" borderId="0" xfId="56" applyBorder="1" applyAlignment="1">
      <alignment horizontal="left" vertical="center" wrapText="1"/>
    </xf>
    <xf numFmtId="0" fontId="4" fillId="0" borderId="0" xfId="49" applyFont="1" applyBorder="1" applyAlignment="1">
      <alignment horizontal="right" vertical="top" wrapText="1"/>
    </xf>
    <xf numFmtId="0" fontId="4" fillId="0" borderId="0" xfId="49" quotePrefix="1" applyFont="1" applyBorder="1" applyAlignment="1">
      <alignment horizontal="right" vertical="top" wrapText="1"/>
    </xf>
    <xf numFmtId="0" fontId="4" fillId="0" borderId="0" xfId="49" applyFont="1" applyBorder="1" applyAlignment="1">
      <alignment horizontal="right" vertical="center" wrapText="1"/>
    </xf>
    <xf numFmtId="168" fontId="4" fillId="0" borderId="8" xfId="71" applyNumberFormat="1" applyFont="1" applyBorder="1" applyAlignment="1">
      <alignment horizontal="right" vertical="center"/>
    </xf>
    <xf numFmtId="170" fontId="4" fillId="0" borderId="8" xfId="71" applyNumberFormat="1" applyFont="1" applyBorder="1" applyAlignment="1">
      <alignment horizontal="right" vertical="center"/>
    </xf>
    <xf numFmtId="49" fontId="4" fillId="0" borderId="0" xfId="111" applyNumberFormat="1" applyFont="1" applyAlignment="1">
      <alignment horizontal="left" vertical="center"/>
    </xf>
    <xf numFmtId="49" fontId="4" fillId="0" borderId="8" xfId="111" applyNumberFormat="1" applyFont="1" applyBorder="1" applyAlignment="1">
      <alignment horizontal="left" vertical="center"/>
    </xf>
    <xf numFmtId="49" fontId="4" fillId="0" borderId="0" xfId="111" applyNumberFormat="1" applyFont="1" applyBorder="1" applyAlignment="1">
      <alignment horizontal="left" vertical="center"/>
    </xf>
    <xf numFmtId="41" fontId="8" fillId="0" borderId="0" xfId="49" applyNumberFormat="1" applyFont="1" applyAlignment="1">
      <alignment horizontal="right" vertical="center" wrapText="1"/>
    </xf>
    <xf numFmtId="41" fontId="3" fillId="0" borderId="0" xfId="49" applyNumberFormat="1" applyFont="1" applyAlignment="1">
      <alignment horizontal="right" vertical="center" wrapText="1"/>
    </xf>
    <xf numFmtId="0" fontId="4" fillId="0" borderId="0" xfId="0" applyFont="1" applyAlignment="1">
      <alignment horizontal="center" vertical="center" wrapText="1"/>
    </xf>
    <xf numFmtId="0" fontId="4" fillId="0" borderId="9" xfId="0" applyFont="1" applyBorder="1" applyAlignment="1">
      <alignment horizontal="center" vertical="center"/>
    </xf>
    <xf numFmtId="0" fontId="4" fillId="0" borderId="0" xfId="0" applyFont="1" applyAlignment="1">
      <alignment horizontal="justify" vertical="center" wrapText="1"/>
    </xf>
    <xf numFmtId="0" fontId="4" fillId="0" borderId="0" xfId="49" applyFont="1" applyAlignment="1">
      <alignment horizontal="left" vertical="center"/>
    </xf>
    <xf numFmtId="0" fontId="4" fillId="0" borderId="0" xfId="49" applyFont="1" applyAlignment="1">
      <alignment horizontal="left" vertical="center" wrapText="1"/>
    </xf>
    <xf numFmtId="0" fontId="4" fillId="0" borderId="0" xfId="49" applyFont="1" applyAlignment="1">
      <alignment horizontal="center" vertical="center"/>
    </xf>
    <xf numFmtId="0" fontId="4" fillId="0" borderId="0" xfId="49" applyFont="1" applyAlignment="1">
      <alignment horizontal="left" vertical="center"/>
    </xf>
    <xf numFmtId="3" fontId="4" fillId="0" borderId="0" xfId="0" applyNumberFormat="1" applyFont="1" applyFill="1" applyAlignment="1">
      <alignment horizontal="right" vertical="center"/>
    </xf>
    <xf numFmtId="0" fontId="4" fillId="0" borderId="0" xfId="0" applyFont="1" applyFill="1"/>
    <xf numFmtId="41" fontId="4" fillId="0" borderId="0" xfId="0" applyNumberFormat="1" applyFont="1" applyFill="1"/>
    <xf numFmtId="3" fontId="4" fillId="0" borderId="0" xfId="0" applyNumberFormat="1" applyFont="1" applyBorder="1" applyAlignment="1">
      <alignment horizontal="right" vertical="center"/>
    </xf>
    <xf numFmtId="3" fontId="4" fillId="0" borderId="8" xfId="0" applyNumberFormat="1" applyFont="1" applyFill="1" applyBorder="1" applyAlignment="1">
      <alignment horizontal="right" vertical="center"/>
    </xf>
    <xf numFmtId="41" fontId="4" fillId="0" borderId="0" xfId="49" applyNumberFormat="1" applyFont="1" applyFill="1" applyAlignment="1">
      <alignment horizontal="right" vertical="center" wrapText="1"/>
    </xf>
    <xf numFmtId="41" fontId="4" fillId="0" borderId="0" xfId="49" applyNumberFormat="1" applyFont="1" applyAlignment="1">
      <alignment horizontal="right" vertical="center"/>
    </xf>
    <xf numFmtId="167" fontId="4" fillId="0" borderId="0" xfId="49" applyNumberFormat="1" applyFont="1" applyAlignment="1">
      <alignment horizontal="left" vertical="center"/>
    </xf>
    <xf numFmtId="0" fontId="3" fillId="0" borderId="0" xfId="49" applyFont="1" applyAlignment="1">
      <alignment horizontal="left" vertical="center"/>
    </xf>
    <xf numFmtId="167" fontId="3" fillId="0" borderId="0" xfId="49" applyNumberFormat="1" applyFont="1" applyAlignment="1">
      <alignment horizontal="left" vertical="center"/>
    </xf>
    <xf numFmtId="0" fontId="4" fillId="0" borderId="8" xfId="53" applyFont="1" applyFill="1" applyBorder="1" applyAlignment="1">
      <alignment horizontal="right" vertical="top" wrapText="1"/>
    </xf>
    <xf numFmtId="49" fontId="4" fillId="0" borderId="0" xfId="73" quotePrefix="1" applyFont="1" applyAlignment="1">
      <alignment horizontal="right" vertical="top" wrapText="1"/>
    </xf>
    <xf numFmtId="49" fontId="4" fillId="0" borderId="8" xfId="73" quotePrefix="1" applyFont="1" applyBorder="1" applyAlignment="1">
      <alignment horizontal="right" vertical="top" wrapText="1"/>
    </xf>
    <xf numFmtId="49" fontId="4" fillId="0" borderId="0" xfId="73" applyFont="1" applyAlignment="1">
      <alignment horizontal="right" vertical="top"/>
    </xf>
    <xf numFmtId="49" fontId="4" fillId="0" borderId="0" xfId="73" applyFont="1" applyAlignment="1">
      <alignment horizontal="right" vertical="top" wrapText="1"/>
    </xf>
    <xf numFmtId="49" fontId="4" fillId="0" borderId="8" xfId="73" applyFont="1" applyBorder="1" applyAlignment="1">
      <alignment horizontal="right" vertical="top" wrapText="1"/>
    </xf>
    <xf numFmtId="49" fontId="4" fillId="0" borderId="7" xfId="73" applyFont="1" applyBorder="1" applyAlignment="1">
      <alignment horizontal="right" vertical="top" wrapText="1"/>
    </xf>
    <xf numFmtId="49" fontId="4" fillId="0" borderId="0" xfId="73" quotePrefix="1" applyFont="1" applyAlignment="1">
      <alignment horizontal="center" vertical="center"/>
    </xf>
    <xf numFmtId="49" fontId="4" fillId="0" borderId="0" xfId="73" applyFont="1" applyAlignment="1">
      <alignment horizontal="center" vertical="center"/>
    </xf>
    <xf numFmtId="49" fontId="4" fillId="0" borderId="8" xfId="75" applyFont="1" applyBorder="1" applyAlignment="1">
      <alignment horizontal="right" vertical="top" wrapText="1"/>
    </xf>
    <xf numFmtId="49" fontId="4" fillId="0" borderId="8" xfId="75" applyFont="1" applyFill="1" applyBorder="1" applyAlignment="1">
      <alignment horizontal="right" vertical="top" wrapText="1"/>
    </xf>
    <xf numFmtId="3" fontId="4" fillId="0" borderId="0" xfId="75" applyNumberFormat="1" applyFont="1" applyFill="1" applyBorder="1" applyAlignment="1">
      <alignment horizontal="center" vertical="center"/>
    </xf>
    <xf numFmtId="49" fontId="4" fillId="0" borderId="0" xfId="75" quotePrefix="1" applyFont="1" applyFill="1" applyAlignment="1">
      <alignment horizontal="left" vertical="center" wrapText="1"/>
    </xf>
    <xf numFmtId="0" fontId="1" fillId="0" borderId="0" xfId="55" applyFont="1" applyFill="1" applyAlignment="1">
      <alignment vertical="center"/>
    </xf>
    <xf numFmtId="0" fontId="2" fillId="0" borderId="0" xfId="55" applyFont="1" applyFill="1" applyAlignment="1">
      <alignment vertical="center"/>
    </xf>
    <xf numFmtId="0" fontId="4" fillId="0" borderId="0" xfId="55" applyFont="1" applyFill="1" applyBorder="1"/>
    <xf numFmtId="0" fontId="3" fillId="0" borderId="0" xfId="55" applyFont="1" applyFill="1" applyBorder="1" applyAlignment="1">
      <alignment vertical="center"/>
    </xf>
    <xf numFmtId="0" fontId="25" fillId="0" borderId="0" xfId="55" applyFill="1" applyBorder="1"/>
    <xf numFmtId="0" fontId="4" fillId="0" borderId="7" xfId="55" applyFont="1" applyFill="1" applyBorder="1"/>
    <xf numFmtId="0" fontId="25" fillId="0" borderId="0" xfId="55" applyFill="1"/>
    <xf numFmtId="0" fontId="4" fillId="0" borderId="8" xfId="55" applyFont="1" applyFill="1" applyBorder="1" applyAlignment="1">
      <alignment horizontal="right" vertical="top"/>
    </xf>
    <xf numFmtId="0" fontId="4" fillId="0" borderId="8" xfId="55" applyFont="1" applyFill="1" applyBorder="1" applyAlignment="1">
      <alignment horizontal="right" vertical="top" wrapText="1"/>
    </xf>
    <xf numFmtId="0" fontId="25" fillId="0" borderId="0" xfId="55" applyFill="1" applyAlignment="1">
      <alignment vertical="top"/>
    </xf>
    <xf numFmtId="0" fontId="4" fillId="0" borderId="0" xfId="55" applyFont="1" applyFill="1" applyBorder="1" applyAlignment="1">
      <alignment vertical="center"/>
    </xf>
    <xf numFmtId="0" fontId="25" fillId="0" borderId="0" xfId="55" applyFill="1" applyBorder="1" applyAlignment="1">
      <alignment vertical="center"/>
    </xf>
    <xf numFmtId="0" fontId="4" fillId="0" borderId="0" xfId="55" quotePrefix="1" applyFont="1" applyFill="1" applyAlignment="1"/>
    <xf numFmtId="0" fontId="4" fillId="0" borderId="0" xfId="55" quotePrefix="1" applyFont="1" applyFill="1" applyAlignment="1">
      <alignment horizontal="center" vertical="center"/>
    </xf>
    <xf numFmtId="0" fontId="4" fillId="0" borderId="0" xfId="55" quotePrefix="1" applyFont="1" applyFill="1" applyBorder="1" applyAlignment="1">
      <alignment horizontal="left" vertical="center"/>
    </xf>
    <xf numFmtId="3" fontId="4" fillId="0" borderId="0" xfId="55" applyNumberFormat="1" applyFont="1" applyFill="1" applyAlignment="1">
      <alignment horizontal="right"/>
    </xf>
    <xf numFmtId="0" fontId="51" fillId="0" borderId="0" xfId="55" applyFont="1" applyFill="1" applyBorder="1" applyAlignment="1">
      <alignment vertical="center"/>
    </xf>
    <xf numFmtId="0" fontId="4" fillId="0" borderId="0" xfId="55" applyFont="1" applyFill="1" applyAlignment="1">
      <alignment horizontal="left" vertical="center"/>
    </xf>
    <xf numFmtId="0" fontId="4" fillId="0" borderId="0" xfId="55" applyFont="1" applyFill="1" applyAlignment="1">
      <alignment horizontal="left"/>
    </xf>
    <xf numFmtId="0" fontId="4" fillId="0" borderId="0" xfId="55" applyFont="1" applyFill="1" applyAlignment="1">
      <alignment vertical="center"/>
    </xf>
    <xf numFmtId="166" fontId="4" fillId="0" borderId="0" xfId="55" applyNumberFormat="1" applyFont="1" applyFill="1" applyAlignment="1">
      <alignment horizontal="right" vertical="center"/>
    </xf>
    <xf numFmtId="0" fontId="4" fillId="0" borderId="0" xfId="55" quotePrefix="1" applyFont="1" applyFill="1" applyAlignment="1">
      <alignment vertical="center"/>
    </xf>
    <xf numFmtId="3" fontId="4" fillId="0" borderId="0" xfId="55" applyNumberFormat="1" applyFont="1" applyFill="1" applyAlignment="1">
      <alignment horizontal="right" vertical="center"/>
    </xf>
    <xf numFmtId="0" fontId="4" fillId="0" borderId="8" xfId="55" applyFont="1" applyFill="1" applyBorder="1"/>
    <xf numFmtId="0" fontId="4" fillId="0" borderId="0" xfId="55" applyFont="1" applyFill="1"/>
    <xf numFmtId="0" fontId="53" fillId="0" borderId="0" xfId="0" applyFont="1" applyFill="1"/>
    <xf numFmtId="49" fontId="4" fillId="0" borderId="8" xfId="75" applyFont="1" applyFill="1" applyBorder="1" applyAlignment="1">
      <alignment horizontal="right" vertical="top" wrapText="1"/>
    </xf>
    <xf numFmtId="49" fontId="4" fillId="0" borderId="8" xfId="75" applyFont="1" applyFill="1" applyBorder="1" applyAlignment="1">
      <alignment horizontal="right" vertical="top" wrapText="1"/>
    </xf>
    <xf numFmtId="49" fontId="4" fillId="0" borderId="0" xfId="75" applyFont="1" applyFill="1" applyBorder="1" applyAlignment="1">
      <alignment horizontal="left" vertical="center" wrapText="1"/>
    </xf>
    <xf numFmtId="0" fontId="4" fillId="0" borderId="0" xfId="49" applyFont="1" applyAlignment="1">
      <alignment horizontal="center" vertical="center"/>
    </xf>
    <xf numFmtId="0" fontId="4" fillId="0" borderId="0" xfId="49" applyFont="1" applyAlignment="1">
      <alignment horizontal="left" vertical="center" wrapText="1"/>
    </xf>
    <xf numFmtId="0" fontId="1" fillId="0" borderId="0" xfId="0" quotePrefix="1" applyFont="1" applyAlignment="1">
      <alignment vertical="center"/>
    </xf>
    <xf numFmtId="0" fontId="3" fillId="0" borderId="0" xfId="0" quotePrefix="1" applyFont="1" applyFill="1" applyBorder="1" applyAlignment="1">
      <alignment horizontal="left" vertical="center"/>
    </xf>
    <xf numFmtId="0" fontId="4" fillId="0" borderId="0" xfId="0" applyFont="1" applyFill="1" applyAlignment="1">
      <alignment vertical="center"/>
    </xf>
    <xf numFmtId="0" fontId="4" fillId="0" borderId="8" xfId="0" applyFont="1" applyFill="1" applyBorder="1" applyAlignment="1">
      <alignment vertical="center"/>
    </xf>
    <xf numFmtId="0" fontId="4" fillId="0" borderId="0" xfId="0" applyFont="1" applyFill="1" applyBorder="1" applyAlignment="1">
      <alignment horizontal="center" vertical="center"/>
    </xf>
    <xf numFmtId="0" fontId="4" fillId="0" borderId="8" xfId="0" applyFont="1" applyFill="1" applyBorder="1" applyAlignment="1">
      <alignment horizontal="right" vertical="top" wrapText="1"/>
    </xf>
    <xf numFmtId="0" fontId="4" fillId="0" borderId="8" xfId="0" quotePrefix="1" applyFont="1" applyFill="1" applyBorder="1" applyAlignment="1">
      <alignment horizontal="right" vertical="top" wrapText="1"/>
    </xf>
    <xf numFmtId="0" fontId="4" fillId="0" borderId="8" xfId="0" applyFont="1" applyFill="1" applyBorder="1" applyAlignment="1">
      <alignment vertical="center" wrapText="1"/>
    </xf>
    <xf numFmtId="0" fontId="4" fillId="0" borderId="0" xfId="0" applyFont="1" applyFill="1" applyBorder="1" applyAlignment="1">
      <alignment horizontal="left" vertical="center" wrapText="1"/>
    </xf>
    <xf numFmtId="0" fontId="4" fillId="0" borderId="0" xfId="0" applyFont="1" applyFill="1" applyBorder="1" applyAlignment="1">
      <alignment horizontal="right" vertical="top" wrapText="1"/>
    </xf>
    <xf numFmtId="0" fontId="4" fillId="0" borderId="0" xfId="0" quotePrefix="1" applyFont="1" applyFill="1" applyBorder="1" applyAlignment="1">
      <alignment horizontal="right" vertical="top" wrapText="1"/>
    </xf>
    <xf numFmtId="0" fontId="4" fillId="0" borderId="0" xfId="0" applyFont="1" applyFill="1" applyBorder="1" applyAlignment="1">
      <alignment vertical="center" wrapText="1"/>
    </xf>
    <xf numFmtId="0" fontId="4" fillId="0" borderId="0" xfId="0" applyFont="1" applyFill="1" applyAlignment="1">
      <alignment horizontal="left" vertical="center"/>
    </xf>
    <xf numFmtId="0" fontId="4" fillId="0" borderId="0" xfId="0" applyFont="1" applyFill="1" applyAlignment="1">
      <alignment horizontal="center" vertical="center"/>
    </xf>
    <xf numFmtId="3" fontId="4" fillId="0" borderId="0" xfId="0" applyNumberFormat="1" applyFont="1" applyFill="1" applyAlignment="1">
      <alignment horizontal="right" vertical="center" wrapText="1"/>
    </xf>
    <xf numFmtId="179" fontId="53" fillId="0" borderId="0" xfId="0" applyNumberFormat="1" applyFont="1" applyFill="1" applyAlignment="1">
      <alignment vertical="center"/>
    </xf>
    <xf numFmtId="3" fontId="4" fillId="0" borderId="0" xfId="0" applyNumberFormat="1" applyFont="1" applyFill="1" applyAlignment="1">
      <alignment vertical="center"/>
    </xf>
    <xf numFmtId="3" fontId="58" fillId="0" borderId="0" xfId="0" applyNumberFormat="1" applyFont="1" applyFill="1" applyAlignment="1">
      <alignment vertical="center"/>
    </xf>
    <xf numFmtId="3" fontId="58" fillId="0" borderId="0" xfId="0" applyNumberFormat="1" applyFont="1" applyFill="1" applyAlignment="1">
      <alignment horizontal="right" vertical="center" wrapText="1"/>
    </xf>
    <xf numFmtId="0" fontId="4" fillId="0" borderId="0" xfId="0" applyFont="1" applyFill="1" applyAlignment="1">
      <alignment horizontal="right" vertical="center"/>
    </xf>
    <xf numFmtId="0" fontId="0" fillId="0" borderId="0" xfId="0" applyFill="1" applyAlignment="1">
      <alignment vertical="center"/>
    </xf>
    <xf numFmtId="3" fontId="4" fillId="0" borderId="0" xfId="49" applyNumberFormat="1" applyFont="1" applyFill="1" applyAlignment="1">
      <alignment vertical="center"/>
    </xf>
    <xf numFmtId="166" fontId="4" fillId="0" borderId="0" xfId="108" applyNumberFormat="1" applyFont="1" applyFill="1" applyAlignment="1">
      <alignment horizontal="right" vertical="center"/>
    </xf>
    <xf numFmtId="166" fontId="4" fillId="0" borderId="0" xfId="108" applyNumberFormat="1" applyFont="1" applyFill="1" applyAlignment="1">
      <alignment vertical="center"/>
    </xf>
    <xf numFmtId="166" fontId="4" fillId="0" borderId="0" xfId="0" applyNumberFormat="1" applyFont="1" applyFill="1" applyAlignment="1">
      <alignment vertical="center"/>
    </xf>
    <xf numFmtId="166" fontId="4" fillId="0" borderId="0" xfId="0" applyNumberFormat="1" applyFont="1" applyFill="1" applyAlignment="1">
      <alignment horizontal="center" vertical="center"/>
    </xf>
    <xf numFmtId="0" fontId="4" fillId="0" borderId="0" xfId="0" applyFont="1" applyFill="1" applyBorder="1" applyAlignment="1">
      <alignment horizontal="left" vertical="center"/>
    </xf>
    <xf numFmtId="41" fontId="4" fillId="0" borderId="0" xfId="0" applyNumberFormat="1" applyFont="1" applyFill="1" applyAlignment="1">
      <alignment vertical="center"/>
    </xf>
    <xf numFmtId="0" fontId="4" fillId="0" borderId="0" xfId="0" quotePrefix="1" applyFont="1" applyFill="1" applyAlignment="1">
      <alignment horizontal="left" vertical="center"/>
    </xf>
    <xf numFmtId="164" fontId="4" fillId="0" borderId="0" xfId="0" applyNumberFormat="1" applyFont="1" applyFill="1" applyAlignment="1">
      <alignment vertical="center"/>
    </xf>
    <xf numFmtId="166" fontId="53" fillId="0" borderId="0" xfId="0" applyNumberFormat="1" applyFont="1"/>
    <xf numFmtId="0" fontId="53" fillId="0" borderId="0" xfId="0" applyFont="1" applyFill="1" applyAlignment="1">
      <alignment vertical="center"/>
    </xf>
    <xf numFmtId="0" fontId="0" fillId="0" borderId="0" xfId="0" applyFill="1"/>
    <xf numFmtId="166" fontId="0" fillId="0" borderId="0" xfId="0" applyNumberFormat="1" applyFill="1" applyAlignment="1">
      <alignment vertical="center"/>
    </xf>
    <xf numFmtId="3" fontId="0" fillId="0" borderId="0" xfId="0" applyNumberFormat="1" applyFill="1" applyAlignment="1">
      <alignment vertical="center"/>
    </xf>
    <xf numFmtId="0" fontId="4" fillId="0" borderId="0" xfId="0" applyFont="1" applyFill="1" applyBorder="1" applyAlignment="1">
      <alignment vertical="center"/>
    </xf>
    <xf numFmtId="0" fontId="4" fillId="0" borderId="0" xfId="49" applyFont="1" applyFill="1" applyBorder="1" applyAlignment="1">
      <alignment vertical="center"/>
    </xf>
    <xf numFmtId="0" fontId="0" fillId="0" borderId="0" xfId="0" applyBorder="1" applyAlignment="1">
      <alignment vertical="center"/>
    </xf>
    <xf numFmtId="0" fontId="4" fillId="0" borderId="0" xfId="49" applyFont="1" applyFill="1" applyBorder="1" applyAlignment="1">
      <alignment horizontal="center" vertical="center"/>
    </xf>
    <xf numFmtId="0" fontId="4" fillId="0" borderId="8" xfId="49" applyFont="1" applyFill="1" applyBorder="1" applyAlignment="1">
      <alignment horizontal="right" vertical="center" wrapText="1"/>
    </xf>
    <xf numFmtId="0" fontId="4" fillId="0" borderId="8" xfId="49" quotePrefix="1" applyFont="1" applyFill="1" applyBorder="1" applyAlignment="1">
      <alignment horizontal="right" vertical="center" wrapText="1"/>
    </xf>
    <xf numFmtId="0" fontId="4" fillId="0" borderId="0" xfId="49" applyFont="1" applyFill="1" applyAlignment="1">
      <alignment horizontal="left" vertical="center"/>
    </xf>
    <xf numFmtId="0" fontId="4" fillId="0" borderId="0" xfId="49" applyFont="1" applyFill="1" applyAlignment="1">
      <alignment vertical="center"/>
    </xf>
    <xf numFmtId="179" fontId="4" fillId="0" borderId="0" xfId="0" applyNumberFormat="1" applyFont="1" applyFill="1" applyBorder="1" applyAlignment="1">
      <alignment vertical="center"/>
    </xf>
    <xf numFmtId="179" fontId="4" fillId="0" borderId="0" xfId="0" applyNumberFormat="1" applyFont="1" applyFill="1" applyAlignment="1">
      <alignment vertical="center"/>
    </xf>
    <xf numFmtId="165" fontId="4" fillId="0" borderId="0" xfId="49" applyNumberFormat="1" applyFont="1" applyFill="1" applyAlignment="1">
      <alignment horizontal="right" vertical="center"/>
    </xf>
    <xf numFmtId="3" fontId="4" fillId="0" borderId="0" xfId="49" applyNumberFormat="1" applyFont="1" applyFill="1" applyAlignment="1">
      <alignment horizontal="right" vertical="center"/>
    </xf>
    <xf numFmtId="0" fontId="3" fillId="0" borderId="0" xfId="49" applyFont="1" applyFill="1" applyAlignment="1">
      <alignment vertical="center"/>
    </xf>
    <xf numFmtId="179" fontId="3" fillId="0" borderId="0" xfId="0" applyNumberFormat="1" applyFont="1" applyFill="1" applyBorder="1" applyAlignment="1">
      <alignment vertical="center"/>
    </xf>
    <xf numFmtId="3" fontId="3" fillId="0" borderId="0" xfId="0" applyNumberFormat="1" applyFont="1" applyFill="1" applyAlignment="1">
      <alignment vertical="center"/>
    </xf>
    <xf numFmtId="0" fontId="42" fillId="0" borderId="0" xfId="0" applyNumberFormat="1" applyFont="1" applyFill="1" applyBorder="1"/>
    <xf numFmtId="165" fontId="4" fillId="0" borderId="0" xfId="49" applyNumberFormat="1" applyFont="1" applyFill="1" applyBorder="1" applyAlignment="1">
      <alignment vertical="center"/>
    </xf>
    <xf numFmtId="0" fontId="3" fillId="0" borderId="0" xfId="49" applyFont="1" applyFill="1" applyBorder="1" applyAlignment="1">
      <alignment horizontal="center" vertical="center"/>
    </xf>
    <xf numFmtId="0" fontId="3" fillId="0" borderId="0" xfId="49" applyFont="1" applyFill="1" applyBorder="1" applyAlignment="1">
      <alignment vertical="center"/>
    </xf>
    <xf numFmtId="0" fontId="4" fillId="0" borderId="0" xfId="49" quotePrefix="1" applyFont="1" applyFill="1" applyAlignment="1">
      <alignment horizontal="justify" vertical="center" wrapText="1"/>
    </xf>
    <xf numFmtId="0" fontId="0" fillId="0" borderId="0" xfId="0" applyFill="1" applyBorder="1" applyAlignment="1">
      <alignment vertical="center"/>
    </xf>
    <xf numFmtId="0" fontId="57" fillId="0" borderId="0" xfId="0" applyFont="1" applyFill="1" applyBorder="1"/>
    <xf numFmtId="0" fontId="56" fillId="0" borderId="0" xfId="0" applyFont="1" applyFill="1" applyBorder="1" applyAlignment="1">
      <alignment horizontal="right"/>
    </xf>
    <xf numFmtId="0" fontId="56" fillId="0" borderId="0" xfId="0" applyFont="1" applyFill="1" applyBorder="1"/>
    <xf numFmtId="0" fontId="1" fillId="0" borderId="0" xfId="0" applyFont="1" applyFill="1" applyBorder="1" applyAlignment="1"/>
    <xf numFmtId="0" fontId="2" fillId="0" borderId="0" xfId="0" applyFont="1" applyFill="1" applyBorder="1" applyAlignment="1">
      <alignment horizontal="right"/>
    </xf>
    <xf numFmtId="0" fontId="2" fillId="0" borderId="0" xfId="0" applyFont="1" applyFill="1" applyBorder="1" applyAlignment="1"/>
    <xf numFmtId="0" fontId="4" fillId="0" borderId="0" xfId="0" applyFont="1" applyFill="1" applyBorder="1" applyAlignment="1">
      <alignment horizontal="right" vertical="center"/>
    </xf>
    <xf numFmtId="0" fontId="4" fillId="0" borderId="0" xfId="0" applyFont="1" applyFill="1" applyBorder="1"/>
    <xf numFmtId="0" fontId="4" fillId="0" borderId="9" xfId="0" applyFont="1" applyFill="1" applyBorder="1" applyAlignment="1">
      <alignment horizontal="right" vertical="center"/>
    </xf>
    <xf numFmtId="0" fontId="58" fillId="0" borderId="9" xfId="0" quotePrefix="1" applyFont="1" applyFill="1" applyBorder="1" applyAlignment="1">
      <alignment horizontal="right" vertical="top" wrapText="1"/>
    </xf>
    <xf numFmtId="0" fontId="58" fillId="0" borderId="0" xfId="0" applyFont="1" applyFill="1" applyBorder="1" applyAlignment="1">
      <alignment horizontal="left" vertical="center"/>
    </xf>
    <xf numFmtId="0" fontId="58" fillId="0" borderId="0" xfId="0" applyFont="1" applyFill="1" applyBorder="1" applyAlignment="1">
      <alignment horizontal="right" vertical="center"/>
    </xf>
    <xf numFmtId="0" fontId="59" fillId="0" borderId="0" xfId="0" applyFont="1" applyFill="1" applyBorder="1" applyAlignment="1">
      <alignment horizontal="right" vertical="center"/>
    </xf>
    <xf numFmtId="0" fontId="59" fillId="0" borderId="0" xfId="0" applyFont="1" applyFill="1" applyBorder="1" applyAlignment="1">
      <alignment horizontal="left" vertical="center"/>
    </xf>
    <xf numFmtId="179" fontId="53" fillId="0" borderId="0" xfId="0" applyNumberFormat="1" applyFont="1" applyFill="1"/>
    <xf numFmtId="179" fontId="4" fillId="0" borderId="0" xfId="0" applyNumberFormat="1" applyFont="1" applyFill="1"/>
    <xf numFmtId="3" fontId="4" fillId="0" borderId="0" xfId="0" applyNumberFormat="1" applyFont="1" applyFill="1" applyBorder="1" applyAlignment="1">
      <alignment horizontal="right" vertical="center"/>
    </xf>
    <xf numFmtId="179" fontId="60" fillId="0" borderId="0" xfId="0" applyNumberFormat="1" applyFont="1" applyFill="1" applyBorder="1" applyAlignment="1">
      <alignment horizontal="right"/>
    </xf>
    <xf numFmtId="179" fontId="61" fillId="0" borderId="0" xfId="0" applyNumberFormat="1" applyFont="1" applyFill="1" applyBorder="1" applyAlignment="1">
      <alignment horizontal="right"/>
    </xf>
    <xf numFmtId="166" fontId="53" fillId="0" borderId="0" xfId="0" applyNumberFormat="1" applyFont="1" applyFill="1"/>
    <xf numFmtId="0" fontId="58" fillId="0" borderId="0" xfId="0" applyFont="1" applyFill="1" applyBorder="1"/>
    <xf numFmtId="3" fontId="4" fillId="0" borderId="0" xfId="0" applyNumberFormat="1" applyFont="1" applyFill="1" applyBorder="1" applyAlignment="1">
      <alignment horizontal="right"/>
    </xf>
    <xf numFmtId="0" fontId="4" fillId="0" borderId="0" xfId="0" applyFont="1" applyFill="1" applyBorder="1" applyAlignment="1">
      <alignment horizontal="right"/>
    </xf>
    <xf numFmtId="0" fontId="4" fillId="0" borderId="8" xfId="0" applyFont="1" applyFill="1" applyBorder="1"/>
    <xf numFmtId="0" fontId="58" fillId="0" borderId="7" xfId="0" applyFont="1" applyFill="1" applyBorder="1"/>
    <xf numFmtId="3" fontId="4" fillId="0" borderId="7" xfId="0" applyNumberFormat="1" applyFont="1" applyFill="1" applyBorder="1" applyAlignment="1">
      <alignment horizontal="right"/>
    </xf>
    <xf numFmtId="0" fontId="55" fillId="0" borderId="0" xfId="0" applyFont="1" applyFill="1" applyBorder="1"/>
    <xf numFmtId="0" fontId="0" fillId="0" borderId="0" xfId="0" applyFill="1" applyAlignment="1"/>
    <xf numFmtId="0" fontId="0" fillId="0" borderId="0" xfId="0" applyAlignment="1"/>
    <xf numFmtId="179" fontId="56" fillId="0" borderId="0" xfId="0" applyNumberFormat="1" applyFont="1" applyFill="1" applyBorder="1" applyAlignment="1">
      <alignment horizontal="right"/>
    </xf>
    <xf numFmtId="3" fontId="56" fillId="0" borderId="0" xfId="0" applyNumberFormat="1" applyFont="1" applyFill="1" applyBorder="1" applyAlignment="1">
      <alignment horizontal="right"/>
    </xf>
    <xf numFmtId="179" fontId="60" fillId="0" borderId="0" xfId="0" applyNumberFormat="1" applyFont="1" applyFill="1"/>
    <xf numFmtId="166" fontId="60" fillId="0" borderId="0" xfId="0" applyNumberFormat="1" applyFont="1" applyFill="1"/>
    <xf numFmtId="3" fontId="4" fillId="0" borderId="0" xfId="0" applyNumberFormat="1" applyFont="1" applyFill="1"/>
    <xf numFmtId="0" fontId="3" fillId="0" borderId="0" xfId="0" applyFont="1" applyFill="1" applyBorder="1" applyAlignment="1">
      <alignment horizontal="left" vertical="center"/>
    </xf>
    <xf numFmtId="3" fontId="3" fillId="0" borderId="0" xfId="0" applyNumberFormat="1" applyFont="1" applyFill="1"/>
    <xf numFmtId="166" fontId="4" fillId="0" borderId="0" xfId="108" applyNumberFormat="1" applyFont="1" applyFill="1"/>
    <xf numFmtId="166" fontId="4" fillId="0" borderId="0" xfId="0" applyNumberFormat="1" applyFont="1" applyFill="1"/>
    <xf numFmtId="166" fontId="3" fillId="0" borderId="0" xfId="108" applyNumberFormat="1" applyFont="1" applyFill="1"/>
    <xf numFmtId="166" fontId="3" fillId="0" borderId="0" xfId="0" applyNumberFormat="1" applyFont="1" applyFill="1"/>
    <xf numFmtId="10" fontId="53" fillId="0" borderId="0" xfId="0" applyNumberFormat="1" applyFont="1" applyFill="1"/>
    <xf numFmtId="0" fontId="51" fillId="0" borderId="0" xfId="0" applyFont="1" applyFill="1"/>
    <xf numFmtId="0" fontId="4" fillId="0" borderId="0" xfId="0" quotePrefix="1" applyFont="1" applyFill="1" applyBorder="1" applyAlignment="1">
      <alignment vertical="center"/>
    </xf>
    <xf numFmtId="0" fontId="77" fillId="0" borderId="0" xfId="0" applyFont="1" applyFill="1" applyBorder="1" applyAlignment="1">
      <alignment horizontal="right"/>
    </xf>
    <xf numFmtId="0" fontId="77" fillId="0" borderId="0" xfId="0" applyFont="1" applyFill="1" applyBorder="1"/>
    <xf numFmtId="0" fontId="58" fillId="0" borderId="0" xfId="0" applyFont="1" applyFill="1" applyBorder="1" applyAlignment="1">
      <alignment horizontal="center" vertical="center"/>
    </xf>
    <xf numFmtId="179" fontId="53" fillId="0" borderId="0" xfId="0" applyNumberFormat="1" applyFont="1" applyFill="1" applyAlignment="1">
      <alignment horizontal="right"/>
    </xf>
    <xf numFmtId="166" fontId="58" fillId="0" borderId="0" xfId="0" applyNumberFormat="1" applyFont="1" applyFill="1" applyBorder="1" applyAlignment="1">
      <alignment horizontal="right" vertical="center"/>
    </xf>
    <xf numFmtId="179" fontId="60" fillId="0" borderId="0" xfId="0" applyNumberFormat="1" applyFont="1" applyFill="1" applyAlignment="1">
      <alignment horizontal="right"/>
    </xf>
    <xf numFmtId="166" fontId="59" fillId="0" borderId="0" xfId="0" applyNumberFormat="1" applyFont="1" applyFill="1" applyBorder="1" applyAlignment="1">
      <alignment horizontal="right" vertical="center"/>
    </xf>
    <xf numFmtId="0" fontId="4" fillId="0" borderId="0" xfId="49" applyFont="1" applyAlignment="1">
      <alignment horizontal="left" vertical="center"/>
    </xf>
    <xf numFmtId="0" fontId="4" fillId="0" borderId="0" xfId="49" quotePrefix="1" applyFont="1" applyAlignment="1">
      <alignment horizontal="center" vertical="center"/>
    </xf>
    <xf numFmtId="0" fontId="1" fillId="0" borderId="0" xfId="0" applyFont="1" applyFill="1" applyAlignment="1">
      <alignment vertical="center"/>
    </xf>
    <xf numFmtId="0" fontId="2" fillId="0" borderId="0" xfId="0" applyFont="1" applyFill="1" applyAlignment="1">
      <alignment vertical="center"/>
    </xf>
    <xf numFmtId="0" fontId="4" fillId="0" borderId="9" xfId="0" applyFont="1" applyFill="1" applyBorder="1" applyAlignment="1">
      <alignment horizontal="right" vertical="top"/>
    </xf>
    <xf numFmtId="0" fontId="4" fillId="0" borderId="7" xfId="0" applyFont="1" applyFill="1" applyBorder="1" applyAlignment="1">
      <alignment horizontal="right" vertical="top"/>
    </xf>
    <xf numFmtId="0" fontId="4" fillId="0" borderId="0" xfId="0" applyFont="1" applyFill="1" applyAlignment="1">
      <alignment vertical="top"/>
    </xf>
    <xf numFmtId="0" fontId="4" fillId="0" borderId="9" xfId="0" quotePrefix="1" applyFont="1" applyFill="1" applyBorder="1" applyAlignment="1">
      <alignment horizontal="right" vertical="top" wrapText="1"/>
    </xf>
    <xf numFmtId="0" fontId="4" fillId="0" borderId="8" xfId="0" applyFont="1" applyFill="1" applyBorder="1" applyAlignment="1">
      <alignment horizontal="right" vertical="top"/>
    </xf>
    <xf numFmtId="0" fontId="53" fillId="0" borderId="0" xfId="0" applyFont="1" applyFill="1" applyBorder="1" applyAlignment="1">
      <alignment horizontal="left" vertical="center"/>
    </xf>
    <xf numFmtId="0" fontId="6" fillId="0" borderId="0" xfId="0" applyFont="1" applyFill="1" applyBorder="1" applyAlignment="1">
      <alignment horizontal="right" vertical="center"/>
    </xf>
    <xf numFmtId="3" fontId="4" fillId="0" borderId="0" xfId="0" applyNumberFormat="1" applyFont="1" applyFill="1" applyBorder="1" applyAlignment="1">
      <alignment vertical="center"/>
    </xf>
    <xf numFmtId="3" fontId="3" fillId="0" borderId="0" xfId="0" applyNumberFormat="1" applyFont="1" applyFill="1" applyBorder="1" applyAlignment="1">
      <alignment vertical="center"/>
    </xf>
    <xf numFmtId="0" fontId="8" fillId="0" borderId="0" xfId="0" applyFont="1" applyFill="1" applyAlignment="1">
      <alignment horizontal="left" vertical="center"/>
    </xf>
    <xf numFmtId="0" fontId="6" fillId="0" borderId="0" xfId="0" applyFont="1" applyFill="1" applyBorder="1" applyAlignment="1">
      <alignment vertical="center" wrapText="1"/>
    </xf>
    <xf numFmtId="3" fontId="4" fillId="0" borderId="0" xfId="0" applyNumberFormat="1" applyFont="1" applyFill="1" applyBorder="1" applyAlignment="1">
      <alignment horizontal="right" wrapText="1"/>
    </xf>
    <xf numFmtId="164" fontId="4" fillId="0" borderId="0" xfId="0" applyNumberFormat="1" applyFont="1" applyFill="1" applyAlignment="1">
      <alignment horizontal="right"/>
    </xf>
    <xf numFmtId="164" fontId="4" fillId="0" borderId="0" xfId="0" quotePrefix="1" applyNumberFormat="1" applyFont="1" applyFill="1" applyBorder="1" applyAlignment="1">
      <alignment horizontal="right" wrapText="1"/>
    </xf>
    <xf numFmtId="3" fontId="4" fillId="0" borderId="0" xfId="0" applyNumberFormat="1" applyFont="1" applyFill="1" applyAlignment="1">
      <alignment horizontal="right" wrapText="1"/>
    </xf>
    <xf numFmtId="0" fontId="0" fillId="0" borderId="0" xfId="0" applyFill="1" applyAlignment="1">
      <alignment vertical="center" wrapText="1"/>
    </xf>
    <xf numFmtId="3" fontId="4" fillId="0" borderId="0" xfId="0" applyNumberFormat="1" applyFont="1" applyFill="1" applyAlignment="1">
      <alignment horizontal="right"/>
    </xf>
    <xf numFmtId="0" fontId="0" fillId="0" borderId="0" xfId="0" applyFill="1" applyAlignment="1">
      <alignment wrapText="1"/>
    </xf>
    <xf numFmtId="0" fontId="7" fillId="0" borderId="0" xfId="0" quotePrefix="1" applyFont="1" applyFill="1" applyBorder="1" applyAlignment="1">
      <alignment horizontal="left" vertical="center"/>
    </xf>
    <xf numFmtId="164" fontId="3" fillId="0" borderId="0" xfId="0" applyNumberFormat="1" applyFont="1" applyFill="1" applyAlignment="1">
      <alignment horizontal="right"/>
    </xf>
    <xf numFmtId="164" fontId="3" fillId="0" borderId="0" xfId="0" quotePrefix="1" applyNumberFormat="1" applyFont="1" applyFill="1" applyBorder="1" applyAlignment="1">
      <alignment horizontal="right" wrapText="1"/>
    </xf>
    <xf numFmtId="3" fontId="3" fillId="0" borderId="0" xfId="0" applyNumberFormat="1" applyFont="1" applyFill="1" applyBorder="1" applyAlignment="1">
      <alignment horizontal="right" vertical="center" wrapText="1"/>
    </xf>
    <xf numFmtId="3" fontId="3" fillId="0" borderId="0" xfId="0" applyNumberFormat="1" applyFont="1" applyFill="1" applyAlignment="1">
      <alignment horizontal="right" vertical="center"/>
    </xf>
    <xf numFmtId="0" fontId="62" fillId="0" borderId="0" xfId="0" applyFont="1" applyFill="1" applyAlignment="1">
      <alignment vertical="center"/>
    </xf>
    <xf numFmtId="164" fontId="8" fillId="0" borderId="0" xfId="0" applyNumberFormat="1" applyFont="1" applyFill="1" applyAlignment="1">
      <alignment horizontal="right"/>
    </xf>
    <xf numFmtId="164" fontId="8" fillId="0" borderId="0" xfId="0" quotePrefix="1" applyNumberFormat="1" applyFont="1" applyFill="1" applyBorder="1" applyAlignment="1">
      <alignment horizontal="right" wrapText="1"/>
    </xf>
    <xf numFmtId="3" fontId="8" fillId="0" borderId="0" xfId="0" applyNumberFormat="1" applyFont="1" applyFill="1" applyBorder="1" applyAlignment="1">
      <alignment horizontal="right" wrapText="1"/>
    </xf>
    <xf numFmtId="3" fontId="8" fillId="0" borderId="0" xfId="0" applyNumberFormat="1" applyFont="1" applyFill="1" applyAlignment="1">
      <alignment horizontal="right" wrapText="1"/>
    </xf>
    <xf numFmtId="0" fontId="6" fillId="0" borderId="0" xfId="0" applyFont="1" applyFill="1" applyBorder="1" applyAlignment="1">
      <alignment vertical="center"/>
    </xf>
    <xf numFmtId="3" fontId="6" fillId="0" borderId="0" xfId="0" applyNumberFormat="1" applyFont="1" applyFill="1" applyBorder="1" applyAlignment="1">
      <alignment horizontal="right" vertical="center"/>
    </xf>
    <xf numFmtId="3" fontId="8" fillId="0" borderId="0" xfId="0" applyNumberFormat="1" applyFont="1" applyFill="1" applyAlignment="1">
      <alignment horizontal="right" vertical="center"/>
    </xf>
    <xf numFmtId="3" fontId="53" fillId="0" borderId="0" xfId="0" applyNumberFormat="1" applyFont="1" applyFill="1" applyAlignment="1">
      <alignment horizontal="right" vertical="center"/>
    </xf>
    <xf numFmtId="3" fontId="7" fillId="0" borderId="0" xfId="0" quotePrefix="1" applyNumberFormat="1" applyFont="1" applyFill="1" applyBorder="1" applyAlignment="1">
      <alignment horizontal="right" vertical="center"/>
    </xf>
    <xf numFmtId="3" fontId="3" fillId="0" borderId="0" xfId="0" applyNumberFormat="1" applyFont="1" applyFill="1" applyBorder="1" applyAlignment="1">
      <alignment horizontal="right" vertical="center"/>
    </xf>
    <xf numFmtId="3" fontId="4" fillId="0" borderId="0" xfId="107" applyNumberFormat="1" applyFont="1" applyFill="1" applyAlignment="1" applyProtection="1">
      <alignment horizontal="right" vertical="center"/>
    </xf>
    <xf numFmtId="3" fontId="6" fillId="0" borderId="0" xfId="0" applyNumberFormat="1" applyFont="1" applyFill="1" applyBorder="1" applyAlignment="1">
      <alignment horizontal="right" vertical="center" wrapText="1"/>
    </xf>
    <xf numFmtId="0" fontId="6" fillId="0" borderId="0" xfId="0" quotePrefix="1" applyFont="1" applyFill="1" applyBorder="1" applyAlignment="1">
      <alignment horizontal="left" vertical="center"/>
    </xf>
    <xf numFmtId="3" fontId="6" fillId="0" borderId="0" xfId="0" quotePrefix="1" applyNumberFormat="1" applyFont="1" applyFill="1" applyBorder="1" applyAlignment="1">
      <alignment horizontal="right" vertical="center"/>
    </xf>
    <xf numFmtId="164" fontId="4" fillId="0" borderId="0" xfId="0" applyNumberFormat="1" applyFont="1" applyFill="1" applyAlignment="1">
      <alignment horizontal="right" vertical="center"/>
    </xf>
    <xf numFmtId="3" fontId="4" fillId="0" borderId="0" xfId="0" quotePrefix="1" applyNumberFormat="1" applyFont="1" applyFill="1" applyBorder="1" applyAlignment="1">
      <alignment horizontal="right" vertical="center"/>
    </xf>
    <xf numFmtId="3" fontId="3" fillId="0" borderId="0" xfId="0" quotePrefix="1" applyNumberFormat="1" applyFont="1" applyFill="1" applyBorder="1" applyAlignment="1">
      <alignment horizontal="right" vertical="center"/>
    </xf>
    <xf numFmtId="0" fontId="4" fillId="0" borderId="0" xfId="0" quotePrefix="1" applyFont="1" applyFill="1" applyBorder="1" applyAlignment="1">
      <alignment horizontal="left" vertical="center"/>
    </xf>
    <xf numFmtId="0" fontId="0" fillId="0" borderId="8" xfId="0" applyFill="1" applyBorder="1" applyAlignment="1">
      <alignment vertical="center"/>
    </xf>
    <xf numFmtId="166" fontId="3" fillId="0" borderId="8" xfId="0" applyNumberFormat="1" applyFont="1" applyFill="1" applyBorder="1" applyAlignment="1">
      <alignment vertical="center"/>
    </xf>
    <xf numFmtId="0" fontId="54" fillId="0" borderId="0" xfId="0" applyFont="1" applyFill="1" applyAlignment="1">
      <alignment horizontal="left" vertical="center"/>
    </xf>
    <xf numFmtId="3" fontId="0" fillId="0" borderId="0" xfId="0" applyNumberFormat="1" applyFill="1"/>
    <xf numFmtId="0" fontId="4" fillId="0" borderId="0" xfId="0" quotePrefix="1" applyFont="1" applyFill="1" applyAlignment="1">
      <alignment horizontal="justify" vertical="center" wrapText="1"/>
    </xf>
    <xf numFmtId="0" fontId="6" fillId="0" borderId="0" xfId="0" applyFont="1" applyFill="1" applyBorder="1" applyAlignment="1">
      <alignment horizontal="left" vertical="center"/>
    </xf>
    <xf numFmtId="0" fontId="11" fillId="0" borderId="0" xfId="0" applyFont="1" applyFill="1" applyBorder="1" applyAlignment="1">
      <alignment vertical="center" wrapText="1"/>
    </xf>
    <xf numFmtId="164" fontId="3" fillId="0" borderId="0" xfId="0" applyNumberFormat="1" applyFont="1" applyFill="1" applyAlignment="1">
      <alignment horizontal="right" vertical="center"/>
    </xf>
    <xf numFmtId="0" fontId="53" fillId="0" borderId="0" xfId="0" applyFont="1" applyFill="1" applyBorder="1" applyAlignment="1">
      <alignment horizontal="center" vertical="center"/>
    </xf>
    <xf numFmtId="0" fontId="58" fillId="0" borderId="0" xfId="0" quotePrefix="1" applyFont="1" applyFill="1" applyBorder="1" applyAlignment="1">
      <alignment horizontal="right" vertical="top" wrapText="1"/>
    </xf>
    <xf numFmtId="0" fontId="4" fillId="0" borderId="0" xfId="0" applyFont="1" applyFill="1" applyBorder="1" applyAlignment="1">
      <alignment horizontal="right" vertical="top"/>
    </xf>
    <xf numFmtId="0" fontId="2" fillId="0" borderId="0" xfId="0" applyFont="1" applyAlignment="1"/>
    <xf numFmtId="0" fontId="71" fillId="0" borderId="0" xfId="0" applyFont="1"/>
    <xf numFmtId="0" fontId="4" fillId="0" borderId="7" xfId="0" applyFont="1" applyFill="1" applyBorder="1" applyAlignment="1">
      <alignment horizontal="center" vertical="center" wrapText="1"/>
    </xf>
    <xf numFmtId="0" fontId="53" fillId="0" borderId="0" xfId="0" applyFont="1" applyFill="1" applyBorder="1" applyAlignment="1">
      <alignment horizontal="right" vertical="center"/>
    </xf>
    <xf numFmtId="0" fontId="53" fillId="0" borderId="0" xfId="0" applyFont="1" applyFill="1" applyAlignment="1">
      <alignment horizontal="center" vertical="center"/>
    </xf>
    <xf numFmtId="166" fontId="53" fillId="0" borderId="0" xfId="108" applyNumberFormat="1" applyFont="1" applyFill="1" applyAlignment="1"/>
    <xf numFmtId="164" fontId="53" fillId="0" borderId="0" xfId="0" applyNumberFormat="1" applyFont="1" applyFill="1" applyAlignment="1"/>
    <xf numFmtId="3" fontId="53" fillId="0" borderId="0" xfId="0" applyNumberFormat="1" applyFont="1" applyFill="1" applyAlignment="1"/>
    <xf numFmtId="3" fontId="4" fillId="0" borderId="0" xfId="0" applyNumberFormat="1" applyFont="1" applyFill="1" applyAlignment="1"/>
    <xf numFmtId="3" fontId="53" fillId="0" borderId="0" xfId="0" applyNumberFormat="1" applyFont="1" applyFill="1" applyBorder="1" applyAlignment="1">
      <alignment horizontal="left"/>
    </xf>
    <xf numFmtId="3" fontId="53" fillId="0" borderId="0" xfId="0" applyNumberFormat="1" applyFont="1" applyFill="1" applyBorder="1" applyAlignment="1">
      <alignment horizontal="right"/>
    </xf>
    <xf numFmtId="3" fontId="53" fillId="0" borderId="0" xfId="0" applyNumberFormat="1" applyFont="1" applyFill="1" applyAlignment="1">
      <alignment horizontal="center"/>
    </xf>
    <xf numFmtId="0" fontId="63" fillId="0" borderId="0" xfId="0" applyFont="1" applyFill="1" applyAlignment="1">
      <alignment vertical="center" wrapText="1"/>
    </xf>
    <xf numFmtId="3" fontId="63" fillId="0" borderId="0" xfId="0" applyNumberFormat="1" applyFont="1" applyFill="1" applyAlignment="1"/>
    <xf numFmtId="166" fontId="63" fillId="0" borderId="0" xfId="108" applyNumberFormat="1" applyFont="1" applyFill="1" applyAlignment="1"/>
    <xf numFmtId="164" fontId="63" fillId="0" borderId="0" xfId="0" applyNumberFormat="1" applyFont="1" applyFill="1" applyAlignment="1"/>
    <xf numFmtId="3" fontId="8" fillId="0" borderId="0" xfId="0" applyNumberFormat="1" applyFont="1" applyFill="1" applyAlignment="1"/>
    <xf numFmtId="0" fontId="60" fillId="0" borderId="0" xfId="0" applyFont="1" applyFill="1" applyAlignment="1">
      <alignment vertical="center"/>
    </xf>
    <xf numFmtId="3" fontId="60" fillId="0" borderId="0" xfId="0" applyNumberFormat="1" applyFont="1" applyFill="1" applyAlignment="1"/>
    <xf numFmtId="166" fontId="60" fillId="0" borderId="0" xfId="108" applyNumberFormat="1" applyFont="1" applyFill="1" applyAlignment="1"/>
    <xf numFmtId="164" fontId="60" fillId="0" borderId="0" xfId="0" applyNumberFormat="1" applyFont="1" applyFill="1" applyAlignment="1"/>
    <xf numFmtId="0" fontId="53" fillId="0" borderId="0" xfId="0" applyFont="1" applyFill="1" applyAlignment="1">
      <alignment vertical="center" wrapText="1"/>
    </xf>
    <xf numFmtId="0" fontId="53" fillId="0" borderId="0" xfId="0" applyFont="1" applyFill="1" applyAlignment="1">
      <alignment wrapText="1"/>
    </xf>
    <xf numFmtId="3" fontId="60" fillId="0" borderId="0" xfId="0" applyNumberFormat="1" applyFont="1" applyFill="1" applyBorder="1" applyAlignment="1">
      <alignment horizontal="right" wrapText="1"/>
    </xf>
    <xf numFmtId="3" fontId="53" fillId="0" borderId="0" xfId="0" applyNumberFormat="1" applyFont="1" applyFill="1" applyAlignment="1">
      <alignment horizontal="right"/>
    </xf>
    <xf numFmtId="3" fontId="53" fillId="0" borderId="0" xfId="0" applyNumberFormat="1" applyFont="1" applyFill="1" applyBorder="1" applyAlignment="1">
      <alignment horizontal="right" wrapText="1"/>
    </xf>
    <xf numFmtId="3" fontId="60" fillId="0" borderId="0" xfId="0" applyNumberFormat="1" applyFont="1" applyFill="1" applyAlignment="1">
      <alignment horizontal="right"/>
    </xf>
    <xf numFmtId="3" fontId="53" fillId="0" borderId="0" xfId="0" applyNumberFormat="1" applyFont="1" applyFill="1" applyBorder="1" applyAlignment="1">
      <alignment vertical="center"/>
    </xf>
    <xf numFmtId="3" fontId="53" fillId="0" borderId="0" xfId="0" applyNumberFormat="1" applyFont="1" applyFill="1" applyBorder="1" applyAlignment="1"/>
    <xf numFmtId="0" fontId="60" fillId="0" borderId="0" xfId="0" applyFont="1" applyFill="1" applyBorder="1" applyAlignment="1">
      <alignment vertical="center"/>
    </xf>
    <xf numFmtId="3" fontId="60" fillId="0" borderId="0" xfId="0" applyNumberFormat="1" applyFont="1" applyFill="1" applyBorder="1" applyAlignment="1"/>
    <xf numFmtId="3" fontId="4" fillId="0" borderId="8" xfId="0" applyNumberFormat="1" applyFont="1" applyFill="1" applyBorder="1" applyAlignment="1">
      <alignment vertical="center"/>
    </xf>
    <xf numFmtId="3" fontId="4" fillId="0" borderId="8" xfId="0" applyNumberFormat="1" applyFont="1" applyFill="1" applyBorder="1"/>
    <xf numFmtId="3" fontId="4" fillId="0" borderId="0" xfId="0" applyNumberFormat="1" applyFont="1" applyFill="1" applyAlignment="1">
      <alignment horizontal="left" vertical="center" wrapText="1"/>
    </xf>
    <xf numFmtId="0" fontId="4" fillId="0" borderId="0" xfId="0" applyFont="1" applyFill="1" applyAlignment="1">
      <alignment horizontal="left" vertical="center" wrapText="1"/>
    </xf>
    <xf numFmtId="0" fontId="4" fillId="0" borderId="7" xfId="49" applyFont="1" applyBorder="1" applyAlignment="1">
      <alignment horizontal="center" vertical="center" wrapText="1"/>
    </xf>
    <xf numFmtId="0" fontId="4" fillId="0" borderId="7" xfId="49" applyFont="1" applyBorder="1" applyAlignment="1">
      <alignment horizontal="center" vertical="top" wrapText="1"/>
    </xf>
    <xf numFmtId="0" fontId="4" fillId="0" borderId="0" xfId="62" applyFont="1" applyBorder="1" applyAlignment="1">
      <alignment horizontal="right" vertical="top" wrapText="1"/>
    </xf>
    <xf numFmtId="0" fontId="4" fillId="0" borderId="0" xfId="62" quotePrefix="1" applyFont="1" applyBorder="1" applyAlignment="1">
      <alignment horizontal="center" vertical="top" wrapText="1"/>
    </xf>
    <xf numFmtId="0" fontId="4" fillId="0" borderId="7" xfId="62" quotePrefix="1" applyFont="1" applyBorder="1" applyAlignment="1">
      <alignment horizontal="center" vertical="top" wrapText="1"/>
    </xf>
    <xf numFmtId="0" fontId="4" fillId="0" borderId="8" xfId="62" applyFont="1" applyBorder="1" applyAlignment="1">
      <alignment horizontal="center" vertical="center" wrapText="1"/>
    </xf>
    <xf numFmtId="0" fontId="58" fillId="0" borderId="0" xfId="0" applyFont="1" applyFill="1" applyBorder="1" applyAlignment="1">
      <alignment horizontal="left" vertical="center" wrapText="1"/>
    </xf>
    <xf numFmtId="182" fontId="4" fillId="0" borderId="0" xfId="71" applyNumberFormat="1" applyFont="1" applyAlignment="1">
      <alignment horizontal="right" vertical="center"/>
    </xf>
    <xf numFmtId="180" fontId="8" fillId="0" borderId="0" xfId="71" applyNumberFormat="1" applyFont="1" applyAlignment="1">
      <alignment horizontal="right" vertical="center"/>
    </xf>
    <xf numFmtId="182" fontId="8" fillId="0" borderId="0" xfId="71" applyNumberFormat="1" applyFont="1" applyAlignment="1">
      <alignment horizontal="right" vertical="center"/>
    </xf>
    <xf numFmtId="0" fontId="78" fillId="0" borderId="0" xfId="56" applyFont="1"/>
    <xf numFmtId="0" fontId="79" fillId="0" borderId="0" xfId="0" applyFont="1" applyFill="1" applyBorder="1" applyAlignment="1">
      <alignment horizontal="left" vertical="center" wrapText="1"/>
    </xf>
    <xf numFmtId="182" fontId="3" fillId="0" borderId="0" xfId="71" applyNumberFormat="1" applyFont="1" applyAlignment="1">
      <alignment horizontal="right" vertical="center"/>
    </xf>
    <xf numFmtId="0" fontId="42" fillId="0" borderId="0" xfId="56" applyFont="1"/>
    <xf numFmtId="182" fontId="3" fillId="0" borderId="8" xfId="71" applyNumberFormat="1" applyFont="1" applyBorder="1" applyAlignment="1">
      <alignment horizontal="right" vertical="center"/>
    </xf>
    <xf numFmtId="0" fontId="4" fillId="0" borderId="8" xfId="109" applyFont="1" applyBorder="1" applyAlignment="1">
      <alignment horizontal="right" vertical="center"/>
    </xf>
    <xf numFmtId="0" fontId="5" fillId="0" borderId="8" xfId="109" applyFont="1" applyBorder="1"/>
    <xf numFmtId="166" fontId="3" fillId="0" borderId="0" xfId="109" applyNumberFormat="1" applyFont="1" applyBorder="1" applyAlignment="1">
      <alignment vertical="center"/>
    </xf>
    <xf numFmtId="0" fontId="5" fillId="0" borderId="19" xfId="0" quotePrefix="1" applyFont="1" applyFill="1" applyBorder="1" applyAlignment="1">
      <alignment horizontal="left" vertical="top"/>
    </xf>
    <xf numFmtId="0" fontId="5" fillId="0" borderId="19" xfId="0" applyFont="1" applyFill="1" applyBorder="1" applyAlignment="1">
      <alignment horizontal="left" vertical="top" wrapText="1"/>
    </xf>
    <xf numFmtId="0" fontId="5" fillId="0" borderId="0" xfId="0" applyFont="1" applyFill="1"/>
    <xf numFmtId="0" fontId="4" fillId="0" borderId="0" xfId="49" applyFont="1" applyAlignment="1">
      <alignment horizontal="left" vertical="center"/>
    </xf>
    <xf numFmtId="0" fontId="26" fillId="0" borderId="0" xfId="56" applyFill="1"/>
    <xf numFmtId="180" fontId="3" fillId="0" borderId="8" xfId="71" applyNumberFormat="1" applyFont="1" applyFill="1" applyBorder="1" applyAlignment="1">
      <alignment horizontal="right" vertical="center"/>
    </xf>
    <xf numFmtId="0" fontId="60" fillId="0" borderId="8" xfId="0" applyFont="1" applyFill="1" applyBorder="1"/>
    <xf numFmtId="0" fontId="60" fillId="0" borderId="0" xfId="0" applyFont="1"/>
    <xf numFmtId="180" fontId="3" fillId="0" borderId="0" xfId="71" applyNumberFormat="1" applyFont="1" applyFill="1" applyAlignment="1">
      <alignment horizontal="right" vertical="center"/>
    </xf>
    <xf numFmtId="0" fontId="60" fillId="0" borderId="0" xfId="0" applyFont="1" applyFill="1"/>
    <xf numFmtId="180" fontId="4" fillId="0" borderId="0" xfId="71" applyNumberFormat="1" applyFont="1" applyFill="1" applyAlignment="1">
      <alignment horizontal="right" vertical="center"/>
    </xf>
    <xf numFmtId="183" fontId="4" fillId="0" borderId="0" xfId="71" applyNumberFormat="1" applyFont="1" applyFill="1" applyAlignment="1">
      <alignment horizontal="right" vertical="center"/>
    </xf>
    <xf numFmtId="184" fontId="4" fillId="0" borderId="0" xfId="71" applyNumberFormat="1" applyFont="1" applyAlignment="1">
      <alignment horizontal="right" vertical="center"/>
    </xf>
    <xf numFmtId="0" fontId="63" fillId="0" borderId="0" xfId="0" applyFont="1"/>
    <xf numFmtId="180" fontId="8" fillId="0" borderId="0" xfId="71" applyNumberFormat="1" applyFont="1" applyFill="1" applyAlignment="1">
      <alignment horizontal="right" vertical="center"/>
    </xf>
    <xf numFmtId="0" fontId="63" fillId="0" borderId="0" xfId="0" applyFont="1" applyFill="1"/>
    <xf numFmtId="0" fontId="74" fillId="0" borderId="0" xfId="56" quotePrefix="1" applyFont="1" applyFill="1" applyAlignment="1">
      <alignment horizontal="left" wrapText="1"/>
    </xf>
    <xf numFmtId="0" fontId="73" fillId="0" borderId="0" xfId="56" quotePrefix="1" applyFont="1" applyFill="1" applyAlignment="1">
      <alignment horizontal="left" wrapText="1"/>
    </xf>
    <xf numFmtId="0" fontId="71" fillId="0" borderId="0" xfId="56" applyFont="1" applyFill="1"/>
    <xf numFmtId="0" fontId="4" fillId="0" borderId="7" xfId="49" applyFont="1" applyFill="1" applyBorder="1" applyAlignment="1">
      <alignment horizontal="center" vertical="center" wrapText="1"/>
    </xf>
    <xf numFmtId="0" fontId="4" fillId="0" borderId="0" xfId="62" applyFont="1" applyFill="1" applyBorder="1" applyAlignment="1">
      <alignment horizontal="right" vertical="top" wrapText="1"/>
    </xf>
    <xf numFmtId="0" fontId="4" fillId="0" borderId="7" xfId="62" quotePrefix="1" applyFont="1" applyFill="1" applyBorder="1" applyAlignment="1">
      <alignment horizontal="center" vertical="top" wrapText="1"/>
    </xf>
    <xf numFmtId="0" fontId="4" fillId="0" borderId="8" xfId="62" applyFont="1" applyFill="1" applyBorder="1" applyAlignment="1">
      <alignment horizontal="center" vertical="center" wrapText="1"/>
    </xf>
    <xf numFmtId="0" fontId="4" fillId="0" borderId="9" xfId="62" applyFont="1" applyFill="1" applyBorder="1" applyAlignment="1">
      <alignment horizontal="center" vertical="center" wrapText="1"/>
    </xf>
    <xf numFmtId="0" fontId="4" fillId="0" borderId="8" xfId="62" applyFont="1" applyFill="1" applyBorder="1" applyAlignment="1">
      <alignment horizontal="right" vertical="top" wrapText="1"/>
    </xf>
    <xf numFmtId="0" fontId="4" fillId="0" borderId="8" xfId="62" quotePrefix="1" applyFont="1" applyFill="1" applyBorder="1" applyAlignment="1">
      <alignment horizontal="right" vertical="top" wrapText="1"/>
    </xf>
    <xf numFmtId="0" fontId="4" fillId="0" borderId="0" xfId="49" applyFont="1" applyAlignment="1">
      <alignment horizontal="left" vertical="center"/>
    </xf>
    <xf numFmtId="0" fontId="4" fillId="0" borderId="0" xfId="49" applyFont="1" applyAlignment="1">
      <alignment horizontal="center" vertical="center"/>
    </xf>
    <xf numFmtId="0" fontId="1" fillId="0" borderId="0" xfId="53" quotePrefix="1" applyFont="1" applyAlignment="1">
      <alignment horizontal="left" vertical="center"/>
    </xf>
    <xf numFmtId="0" fontId="6" fillId="0" borderId="0" xfId="35" quotePrefix="1" applyFont="1" applyFill="1" applyAlignment="1">
      <alignment vertical="center" wrapText="1"/>
    </xf>
    <xf numFmtId="49" fontId="4" fillId="0" borderId="8" xfId="73" applyFont="1" applyBorder="1" applyAlignment="1">
      <alignment horizontal="center" vertical="center" wrapText="1"/>
    </xf>
    <xf numFmtId="49" fontId="4" fillId="0" borderId="0" xfId="73" quotePrefix="1" applyFont="1" applyBorder="1" applyAlignment="1">
      <alignment vertical="top" wrapText="1"/>
    </xf>
    <xf numFmtId="0" fontId="3" fillId="0" borderId="8" xfId="53" applyFont="1" applyBorder="1" applyAlignment="1">
      <alignment vertical="center"/>
    </xf>
    <xf numFmtId="0" fontId="5" fillId="0" borderId="8" xfId="53" applyBorder="1"/>
    <xf numFmtId="0" fontId="4" fillId="0" borderId="0" xfId="0" applyFont="1" applyFill="1" applyAlignment="1">
      <alignment horizontal="center" vertical="center"/>
    </xf>
    <xf numFmtId="3" fontId="4" fillId="0" borderId="0" xfId="0" applyNumberFormat="1" applyFont="1" applyFill="1" applyAlignment="1">
      <alignment horizontal="center" vertical="center"/>
    </xf>
    <xf numFmtId="166" fontId="4" fillId="0" borderId="0" xfId="0" applyNumberFormat="1" applyFont="1" applyFill="1" applyAlignment="1">
      <alignment horizontal="center" vertical="center"/>
    </xf>
    <xf numFmtId="0" fontId="4" fillId="0" borderId="7"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center" vertical="center"/>
    </xf>
    <xf numFmtId="0" fontId="4" fillId="0" borderId="0" xfId="0" applyFont="1" applyFill="1" applyBorder="1" applyAlignment="1">
      <alignment horizontal="center" vertical="center" wrapText="1"/>
    </xf>
    <xf numFmtId="0" fontId="4" fillId="0" borderId="0" xfId="49" applyFont="1" applyFill="1" applyAlignment="1">
      <alignment horizontal="center" vertical="center"/>
    </xf>
    <xf numFmtId="0" fontId="4" fillId="0" borderId="7" xfId="49" applyFont="1" applyFill="1" applyBorder="1" applyAlignment="1">
      <alignment horizontal="left" vertical="center" wrapText="1"/>
    </xf>
    <xf numFmtId="0" fontId="4" fillId="0" borderId="8" xfId="49" applyFont="1" applyFill="1" applyBorder="1" applyAlignment="1">
      <alignment horizontal="left" vertical="center" wrapText="1"/>
    </xf>
    <xf numFmtId="0" fontId="4" fillId="0" borderId="9" xfId="49" applyFont="1" applyFill="1" applyBorder="1" applyAlignment="1">
      <alignment horizontal="center" vertical="center"/>
    </xf>
    <xf numFmtId="0" fontId="4" fillId="0" borderId="7" xfId="49" applyFont="1" applyFill="1" applyBorder="1" applyAlignment="1">
      <alignment horizontal="center" vertical="center"/>
    </xf>
    <xf numFmtId="0" fontId="4" fillId="0" borderId="0" xfId="0" quotePrefix="1" applyFont="1" applyFill="1" applyBorder="1" applyAlignment="1">
      <alignment horizontal="left" vertical="center" wrapText="1"/>
    </xf>
    <xf numFmtId="0" fontId="58"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58" fillId="0" borderId="7" xfId="0" applyFont="1" applyFill="1" applyBorder="1" applyAlignment="1">
      <alignment horizontal="left" vertical="center"/>
    </xf>
    <xf numFmtId="0" fontId="58" fillId="0" borderId="8" xfId="0" applyFont="1" applyFill="1" applyBorder="1" applyAlignment="1">
      <alignment horizontal="left" vertical="center"/>
    </xf>
    <xf numFmtId="0" fontId="4" fillId="0" borderId="9" xfId="0" applyFont="1" applyFill="1" applyBorder="1" applyAlignment="1">
      <alignment horizontal="center" vertical="center" wrapText="1"/>
    </xf>
    <xf numFmtId="0" fontId="4" fillId="0" borderId="9" xfId="0" quotePrefix="1" applyFont="1" applyFill="1" applyBorder="1" applyAlignment="1">
      <alignment horizontal="center" vertical="center" wrapText="1"/>
    </xf>
    <xf numFmtId="3" fontId="53" fillId="0" borderId="0" xfId="0" applyNumberFormat="1" applyFont="1" applyFill="1" applyAlignment="1">
      <alignment horizontal="center" vertical="center"/>
    </xf>
    <xf numFmtId="0" fontId="53" fillId="0" borderId="0" xfId="0" applyFont="1" applyFill="1" applyBorder="1" applyAlignment="1">
      <alignment horizontal="center" vertical="center"/>
    </xf>
    <xf numFmtId="0" fontId="53" fillId="0" borderId="7" xfId="0" applyFont="1" applyFill="1" applyBorder="1" applyAlignment="1">
      <alignment horizontal="left" vertical="center"/>
    </xf>
    <xf numFmtId="0" fontId="53" fillId="0" borderId="8" xfId="0" applyFont="1" applyFill="1" applyBorder="1" applyAlignment="1">
      <alignment horizontal="left" vertical="center"/>
    </xf>
    <xf numFmtId="0" fontId="4" fillId="0" borderId="9" xfId="0" applyFont="1" applyFill="1" applyBorder="1" applyAlignment="1">
      <alignment horizontal="center" vertical="top" wrapText="1"/>
    </xf>
    <xf numFmtId="0" fontId="4" fillId="0" borderId="9" xfId="0" quotePrefix="1" applyFont="1" applyFill="1" applyBorder="1" applyAlignment="1">
      <alignment horizontal="center" vertical="top" wrapText="1"/>
    </xf>
    <xf numFmtId="0" fontId="6" fillId="0" borderId="0" xfId="0" applyFont="1" applyFill="1" applyBorder="1" applyAlignment="1">
      <alignment horizontal="center" vertical="center"/>
    </xf>
    <xf numFmtId="0" fontId="4" fillId="0" borderId="0" xfId="0" quotePrefix="1" applyFont="1" applyFill="1" applyAlignment="1">
      <alignment horizontal="left" vertical="top" wrapText="1"/>
    </xf>
    <xf numFmtId="0" fontId="4" fillId="0" borderId="0" xfId="0" quotePrefix="1" applyFont="1" applyFill="1" applyAlignment="1">
      <alignment horizontal="left" vertical="center" wrapText="1"/>
    </xf>
    <xf numFmtId="0" fontId="4" fillId="0" borderId="0" xfId="0" applyFont="1" applyFill="1" applyAlignment="1">
      <alignment horizontal="left" vertical="center" wrapText="1"/>
    </xf>
    <xf numFmtId="0" fontId="53" fillId="0" borderId="7" xfId="0" applyFont="1" applyBorder="1" applyAlignment="1">
      <alignment horizontal="left" vertical="center"/>
    </xf>
    <xf numFmtId="0" fontId="53" fillId="0" borderId="8" xfId="0" applyFont="1" applyBorder="1" applyAlignment="1">
      <alignment horizontal="left" vertical="center"/>
    </xf>
    <xf numFmtId="0" fontId="53" fillId="0" borderId="0" xfId="0" applyFont="1" applyFill="1" applyAlignment="1">
      <alignment horizontal="center" vertical="center"/>
    </xf>
    <xf numFmtId="0" fontId="4" fillId="0" borderId="0" xfId="0" applyFont="1" applyFill="1" applyAlignment="1">
      <alignment horizontal="center" vertical="center" wrapText="1"/>
    </xf>
    <xf numFmtId="0" fontId="4" fillId="0" borderId="0" xfId="0" quotePrefix="1" applyFont="1" applyFill="1" applyAlignment="1">
      <alignment horizontal="justify" vertical="top"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center" vertical="center"/>
    </xf>
    <xf numFmtId="0" fontId="53" fillId="0" borderId="0" xfId="0" applyFont="1" applyFill="1" applyAlignment="1">
      <alignment horizontal="left" vertical="center" wrapText="1"/>
    </xf>
    <xf numFmtId="0" fontId="4" fillId="0" borderId="0" xfId="0" applyFont="1" applyFill="1" applyAlignment="1">
      <alignment horizontal="justify" vertical="center"/>
    </xf>
    <xf numFmtId="0" fontId="4" fillId="0" borderId="0" xfId="0" applyFont="1" applyAlignment="1">
      <alignment horizontal="justify" vertical="center" wrapText="1"/>
    </xf>
    <xf numFmtId="0" fontId="4" fillId="0" borderId="0" xfId="0" applyFont="1" applyAlignment="1">
      <alignment horizontal="justify" vertical="center"/>
    </xf>
    <xf numFmtId="0" fontId="4" fillId="0" borderId="0" xfId="0" applyFont="1" applyAlignment="1">
      <alignment horizontal="center" vertical="center"/>
    </xf>
    <xf numFmtId="0" fontId="53" fillId="0" borderId="0" xfId="0" applyFont="1" applyFill="1" applyAlignment="1">
      <alignment horizontal="left" wrapText="1"/>
    </xf>
    <xf numFmtId="0" fontId="4" fillId="0" borderId="0" xfId="0" applyFont="1" applyAlignment="1">
      <alignment horizontal="justify" vertical="justify"/>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9" xfId="0" applyFont="1" applyBorder="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horizontal="justify" vertical="justify" wrapText="1"/>
    </xf>
    <xf numFmtId="0" fontId="4" fillId="0" borderId="0" xfId="0" applyFont="1" applyFill="1" applyAlignment="1">
      <alignment horizontal="justify" vertical="center" wrapText="1"/>
    </xf>
    <xf numFmtId="0" fontId="4" fillId="0" borderId="0" xfId="49" applyFont="1" applyAlignment="1">
      <alignment horizontal="left" vertical="center"/>
    </xf>
    <xf numFmtId="0" fontId="1" fillId="0" borderId="0" xfId="0" applyFont="1" applyAlignment="1">
      <alignment horizontal="left" vertical="center" wrapText="1"/>
    </xf>
    <xf numFmtId="0" fontId="1" fillId="0" borderId="8" xfId="49" applyFont="1" applyBorder="1" applyAlignment="1">
      <alignment vertical="center"/>
    </xf>
    <xf numFmtId="0" fontId="4" fillId="0" borderId="7" xfId="49" applyFont="1" applyBorder="1" applyAlignment="1">
      <alignment horizontal="left" vertical="center" wrapText="1"/>
    </xf>
    <xf numFmtId="0" fontId="4" fillId="0" borderId="8" xfId="49" applyFont="1" applyBorder="1" applyAlignment="1">
      <alignment horizontal="left" vertical="center" wrapText="1"/>
    </xf>
    <xf numFmtId="0" fontId="4" fillId="0" borderId="7" xfId="49" applyFont="1" applyBorder="1" applyAlignment="1">
      <alignment horizontal="right" vertical="center" wrapText="1"/>
    </xf>
    <xf numFmtId="0" fontId="4" fillId="0" borderId="8" xfId="49" applyFont="1" applyBorder="1" applyAlignment="1">
      <alignment horizontal="right" vertical="center" wrapText="1"/>
    </xf>
    <xf numFmtId="0" fontId="4" fillId="0" borderId="9" xfId="49" applyFont="1" applyBorder="1" applyAlignment="1">
      <alignment horizontal="center" vertical="center"/>
    </xf>
    <xf numFmtId="0" fontId="4" fillId="0" borderId="0" xfId="49" applyFont="1" applyAlignment="1">
      <alignment horizontal="center" vertical="center"/>
    </xf>
    <xf numFmtId="0" fontId="4" fillId="0" borderId="0" xfId="49" applyFont="1" applyAlignment="1">
      <alignment horizontal="justify" vertical="center" wrapText="1"/>
    </xf>
    <xf numFmtId="0" fontId="4" fillId="0" borderId="0" xfId="49" applyFont="1" applyAlignment="1">
      <alignment horizontal="justify" vertical="center"/>
    </xf>
    <xf numFmtId="0" fontId="4" fillId="0" borderId="0" xfId="49" applyFont="1" applyFill="1" applyAlignment="1">
      <alignment horizontal="left" vertical="center" wrapText="1"/>
    </xf>
    <xf numFmtId="3" fontId="4" fillId="0" borderId="0" xfId="109" applyNumberFormat="1" applyFont="1" applyAlignment="1">
      <alignment horizontal="center" vertical="center"/>
    </xf>
    <xf numFmtId="0" fontId="4" fillId="0" borderId="0" xfId="55" applyFont="1" applyFill="1" applyAlignment="1">
      <alignment horizontal="left" vertical="center" wrapText="1"/>
    </xf>
    <xf numFmtId="0" fontId="53" fillId="0" borderId="0" xfId="0" quotePrefix="1" applyFont="1" applyAlignment="1">
      <alignment horizontal="left" wrapText="1"/>
    </xf>
    <xf numFmtId="0" fontId="53" fillId="0" borderId="0" xfId="0" applyFont="1" applyAlignment="1">
      <alignment horizontal="left" wrapText="1"/>
    </xf>
    <xf numFmtId="0" fontId="4" fillId="0" borderId="0" xfId="55" quotePrefix="1" applyFont="1" applyFill="1" applyAlignment="1">
      <alignment horizontal="center" vertical="center"/>
    </xf>
    <xf numFmtId="0" fontId="1" fillId="0" borderId="0" xfId="55" applyFont="1" applyFill="1" applyAlignment="1">
      <alignment horizontal="left" vertical="center" wrapText="1"/>
    </xf>
    <xf numFmtId="0" fontId="4" fillId="0" borderId="7" xfId="55" quotePrefix="1" applyFont="1" applyFill="1" applyBorder="1" applyAlignment="1">
      <alignment horizontal="left" vertical="center" wrapText="1"/>
    </xf>
    <xf numFmtId="0" fontId="4" fillId="0" borderId="8" xfId="55" applyFont="1" applyFill="1" applyBorder="1" applyAlignment="1">
      <alignment horizontal="left" vertical="center" wrapText="1"/>
    </xf>
    <xf numFmtId="0" fontId="4" fillId="0" borderId="9" xfId="55" applyFont="1" applyFill="1" applyBorder="1" applyAlignment="1">
      <alignment horizontal="center" vertical="center" wrapText="1"/>
    </xf>
    <xf numFmtId="0" fontId="4" fillId="0" borderId="7" xfId="55" applyFont="1" applyFill="1" applyBorder="1" applyAlignment="1">
      <alignment horizontal="right" vertical="top" wrapText="1"/>
    </xf>
    <xf numFmtId="0" fontId="4" fillId="0" borderId="8" xfId="55" applyFont="1" applyFill="1" applyBorder="1" applyAlignment="1">
      <alignment horizontal="right" vertical="top" wrapText="1"/>
    </xf>
    <xf numFmtId="0" fontId="4" fillId="0" borderId="0" xfId="55" applyFont="1" applyFill="1" applyAlignment="1">
      <alignment horizontal="center"/>
    </xf>
    <xf numFmtId="0" fontId="4" fillId="0" borderId="0" xfId="55" applyFont="1" applyFill="1" applyAlignment="1"/>
    <xf numFmtId="0" fontId="4" fillId="0" borderId="0" xfId="55" applyFont="1" applyFill="1" applyAlignment="1">
      <alignment horizontal="center" vertical="center"/>
    </xf>
    <xf numFmtId="0" fontId="4" fillId="0" borderId="0" xfId="55" quotePrefix="1" applyFont="1" applyFill="1" applyAlignment="1">
      <alignment horizontal="center"/>
    </xf>
    <xf numFmtId="0" fontId="4" fillId="0" borderId="0" xfId="49" quotePrefix="1" applyFont="1" applyAlignment="1">
      <alignment horizontal="center" vertical="center"/>
    </xf>
    <xf numFmtId="49" fontId="4" fillId="0" borderId="0" xfId="70" quotePrefix="1" applyNumberFormat="1" applyFont="1" applyFill="1" applyAlignment="1">
      <alignment horizontal="center" vertical="center"/>
    </xf>
    <xf numFmtId="49" fontId="4" fillId="0" borderId="0" xfId="70" applyNumberFormat="1" applyFont="1" applyFill="1" applyAlignment="1">
      <alignment horizontal="center" vertical="center"/>
    </xf>
    <xf numFmtId="0" fontId="4" fillId="0" borderId="0" xfId="70" applyFont="1" applyAlignment="1">
      <alignment horizontal="justify" vertical="center" wrapText="1"/>
    </xf>
    <xf numFmtId="0" fontId="4" fillId="0" borderId="0" xfId="70" quotePrefix="1" applyFont="1" applyAlignment="1">
      <alignment horizontal="right" vertical="top" wrapText="1"/>
    </xf>
    <xf numFmtId="0" fontId="4" fillId="0" borderId="8" xfId="70" applyFont="1" applyBorder="1" applyAlignment="1">
      <alignment horizontal="right" vertical="top" wrapText="1"/>
    </xf>
    <xf numFmtId="0" fontId="4" fillId="0" borderId="8" xfId="70" quotePrefix="1" applyFont="1" applyBorder="1" applyAlignment="1">
      <alignment horizontal="right" vertical="top" wrapText="1"/>
    </xf>
    <xf numFmtId="0" fontId="4" fillId="0" borderId="0" xfId="70" applyFont="1" applyAlignment="1">
      <alignment horizontal="right" vertical="top" wrapText="1"/>
    </xf>
    <xf numFmtId="0" fontId="4" fillId="0" borderId="0" xfId="70" quotePrefix="1" applyFont="1" applyFill="1" applyAlignment="1">
      <alignment horizontal="left" vertical="center" wrapText="1"/>
    </xf>
    <xf numFmtId="0" fontId="1" fillId="0" borderId="0" xfId="53" applyFont="1" applyAlignment="1">
      <alignment horizontal="left" vertical="center" wrapText="1"/>
    </xf>
    <xf numFmtId="0" fontId="4" fillId="0" borderId="7" xfId="70" applyFont="1" applyBorder="1" applyAlignment="1">
      <alignment horizontal="left" vertical="center" wrapText="1"/>
    </xf>
    <xf numFmtId="0" fontId="4" fillId="0" borderId="0" xfId="70" applyFont="1" applyAlignment="1">
      <alignment horizontal="left" vertical="center"/>
    </xf>
    <xf numFmtId="0" fontId="4" fillId="0" borderId="8" xfId="70" applyFont="1" applyBorder="1" applyAlignment="1">
      <alignment horizontal="left" vertical="center"/>
    </xf>
    <xf numFmtId="0" fontId="4" fillId="0" borderId="7" xfId="70" applyFont="1" applyBorder="1" applyAlignment="1">
      <alignment horizontal="right" vertical="center" wrapText="1"/>
    </xf>
    <xf numFmtId="0" fontId="4" fillId="0" borderId="0" xfId="70" applyFont="1" applyAlignment="1">
      <alignment horizontal="right" vertical="center" wrapText="1"/>
    </xf>
    <xf numFmtId="0" fontId="4" fillId="0" borderId="8" xfId="70" applyFont="1" applyBorder="1" applyAlignment="1">
      <alignment horizontal="right" vertical="center" wrapText="1"/>
    </xf>
    <xf numFmtId="0" fontId="4" fillId="0" borderId="9" xfId="70" applyFont="1" applyBorder="1" applyAlignment="1">
      <alignment horizontal="center" vertical="center" wrapText="1"/>
    </xf>
    <xf numFmtId="0" fontId="1" fillId="0" borderId="0" xfId="62" quotePrefix="1" applyFont="1" applyAlignment="1">
      <alignment horizontal="justify" vertical="center" wrapText="1"/>
    </xf>
    <xf numFmtId="0" fontId="4" fillId="0" borderId="7" xfId="62" quotePrefix="1" applyFont="1" applyBorder="1" applyAlignment="1">
      <alignment horizontal="left" vertical="center" wrapText="1"/>
    </xf>
    <xf numFmtId="0" fontId="4" fillId="0" borderId="8" xfId="62" quotePrefix="1" applyFont="1" applyBorder="1" applyAlignment="1">
      <alignment horizontal="left" vertical="center" wrapText="1"/>
    </xf>
    <xf numFmtId="0" fontId="4" fillId="0" borderId="9" xfId="62" applyFont="1" applyBorder="1" applyAlignment="1">
      <alignment horizontal="center" vertical="center" wrapText="1"/>
    </xf>
    <xf numFmtId="0" fontId="4" fillId="0" borderId="0" xfId="49" quotePrefix="1" applyFont="1" applyAlignment="1">
      <alignment horizontal="left" vertical="center" wrapText="1"/>
    </xf>
    <xf numFmtId="0" fontId="4" fillId="0" borderId="0" xfId="49" applyFont="1" applyAlignment="1">
      <alignment horizontal="left" vertical="center" wrapText="1"/>
    </xf>
    <xf numFmtId="0" fontId="1" fillId="0" borderId="0" xfId="49" quotePrefix="1" applyFont="1" applyAlignment="1">
      <alignment horizontal="left" vertical="center" wrapText="1"/>
    </xf>
    <xf numFmtId="0" fontId="1" fillId="0" borderId="0" xfId="49" applyFont="1" applyAlignment="1">
      <alignment horizontal="left" vertical="center" wrapText="1"/>
    </xf>
    <xf numFmtId="0" fontId="4" fillId="0" borderId="7" xfId="49" quotePrefix="1" applyFont="1" applyBorder="1" applyAlignment="1">
      <alignment horizontal="left" vertical="center" wrapText="1"/>
    </xf>
    <xf numFmtId="0" fontId="26" fillId="0" borderId="8" xfId="56" applyBorder="1" applyAlignment="1">
      <alignment horizontal="left" vertical="center" wrapText="1"/>
    </xf>
    <xf numFmtId="0" fontId="72" fillId="0" borderId="0" xfId="56" quotePrefix="1" applyFont="1" applyAlignment="1">
      <alignment horizontal="left" wrapText="1"/>
    </xf>
    <xf numFmtId="0" fontId="26" fillId="0" borderId="8" xfId="56" applyBorder="1" applyAlignment="1">
      <alignment wrapText="1"/>
    </xf>
    <xf numFmtId="0" fontId="4" fillId="0" borderId="7" xfId="49" applyFont="1" applyBorder="1" applyAlignment="1">
      <alignment horizontal="right" vertical="top" wrapText="1"/>
    </xf>
    <xf numFmtId="0" fontId="4" fillId="0" borderId="8" xfId="49" applyFont="1" applyBorder="1" applyAlignment="1">
      <alignment horizontal="right" vertical="top" wrapText="1"/>
    </xf>
    <xf numFmtId="0" fontId="4" fillId="0" borderId="7" xfId="49" quotePrefix="1" applyFont="1" applyBorder="1" applyAlignment="1">
      <alignment horizontal="right" vertical="top" wrapText="1"/>
    </xf>
    <xf numFmtId="0" fontId="1" fillId="0" borderId="0" xfId="48" applyFont="1" applyAlignment="1">
      <alignment horizontal="left" vertical="center" wrapText="1"/>
    </xf>
    <xf numFmtId="0" fontId="4" fillId="0" borderId="7" xfId="48" applyFont="1" applyBorder="1" applyAlignment="1">
      <alignment horizontal="left" vertical="center" wrapText="1"/>
    </xf>
    <xf numFmtId="0" fontId="4" fillId="0" borderId="0" xfId="48" applyFont="1" applyAlignment="1">
      <alignment horizontal="left" vertical="center" wrapText="1"/>
    </xf>
    <xf numFmtId="0" fontId="4" fillId="0" borderId="0" xfId="48" quotePrefix="1" applyFont="1" applyAlignment="1">
      <alignment horizontal="left" vertical="center" wrapText="1"/>
    </xf>
    <xf numFmtId="0" fontId="4" fillId="0" borderId="8" xfId="48" quotePrefix="1" applyFont="1" applyBorder="1" applyAlignment="1">
      <alignment horizontal="left" vertical="center" wrapText="1"/>
    </xf>
    <xf numFmtId="0" fontId="4" fillId="0" borderId="7" xfId="48" quotePrefix="1" applyFont="1" applyBorder="1" applyAlignment="1">
      <alignment horizontal="right" vertical="center" wrapText="1"/>
    </xf>
    <xf numFmtId="0" fontId="4" fillId="0" borderId="0" xfId="48" quotePrefix="1" applyFont="1" applyAlignment="1">
      <alignment horizontal="right" vertical="center" wrapText="1"/>
    </xf>
    <xf numFmtId="0" fontId="4" fillId="0" borderId="8" xfId="48" quotePrefix="1" applyFont="1" applyBorder="1" applyAlignment="1">
      <alignment horizontal="right" vertical="center" wrapText="1"/>
    </xf>
    <xf numFmtId="0" fontId="4" fillId="0" borderId="9" xfId="48" applyFont="1" applyBorder="1" applyAlignment="1">
      <alignment horizontal="center" vertical="center"/>
    </xf>
    <xf numFmtId="0" fontId="6" fillId="0" borderId="9" xfId="48" applyFont="1" applyBorder="1" applyAlignment="1">
      <alignment horizontal="center" vertical="center"/>
    </xf>
    <xf numFmtId="0" fontId="4" fillId="0" borderId="0" xfId="48" applyFont="1" applyAlignment="1">
      <alignment horizontal="right" vertical="top" wrapText="1"/>
    </xf>
    <xf numFmtId="0" fontId="4" fillId="0" borderId="8" xfId="48" applyFont="1" applyBorder="1" applyAlignment="1">
      <alignment horizontal="right" vertical="top" wrapText="1"/>
    </xf>
    <xf numFmtId="0" fontId="4" fillId="0" borderId="7" xfId="48" quotePrefix="1" applyFont="1" applyBorder="1" applyAlignment="1">
      <alignment horizontal="right" vertical="top" wrapText="1"/>
    </xf>
    <xf numFmtId="0" fontId="4" fillId="0" borderId="8" xfId="48" quotePrefix="1" applyFont="1" applyBorder="1" applyAlignment="1">
      <alignment horizontal="right" vertical="top" wrapText="1"/>
    </xf>
    <xf numFmtId="0" fontId="4" fillId="0" borderId="0" xfId="48" quotePrefix="1" applyFont="1" applyAlignment="1">
      <alignment horizontal="center" vertical="center"/>
    </xf>
    <xf numFmtId="0" fontId="6" fillId="0" borderId="0" xfId="48" applyFont="1" applyAlignment="1">
      <alignment horizontal="right" vertical="top" wrapText="1"/>
    </xf>
    <xf numFmtId="0" fontId="6" fillId="0" borderId="8" xfId="48" applyFont="1" applyBorder="1" applyAlignment="1">
      <alignment horizontal="right" vertical="top" wrapText="1"/>
    </xf>
    <xf numFmtId="0" fontId="6" fillId="0" borderId="7" xfId="48" quotePrefix="1" applyFont="1" applyBorder="1" applyAlignment="1">
      <alignment horizontal="right" vertical="top" wrapText="1"/>
    </xf>
    <xf numFmtId="0" fontId="6" fillId="0" borderId="8" xfId="48" quotePrefix="1" applyFont="1" applyBorder="1" applyAlignment="1">
      <alignment horizontal="right" vertical="top" wrapText="1"/>
    </xf>
    <xf numFmtId="0" fontId="4" fillId="0" borderId="0" xfId="48" applyFont="1" applyAlignment="1">
      <alignment horizontal="center" vertical="center"/>
    </xf>
    <xf numFmtId="0" fontId="4" fillId="0" borderId="0" xfId="110" applyFont="1" applyAlignment="1">
      <alignment horizontal="left" vertical="center" wrapText="1"/>
    </xf>
    <xf numFmtId="0" fontId="6" fillId="0" borderId="0" xfId="35" quotePrefix="1" applyFont="1" applyFill="1" applyAlignment="1">
      <alignment horizontal="left" vertical="center" wrapText="1"/>
    </xf>
    <xf numFmtId="0" fontId="4" fillId="0" borderId="7" xfId="53" applyFont="1" applyFill="1" applyBorder="1" applyAlignment="1">
      <alignment horizontal="right" vertical="top" wrapText="1"/>
    </xf>
    <xf numFmtId="0" fontId="4" fillId="0" borderId="8" xfId="53" applyFont="1" applyBorder="1" applyAlignment="1">
      <alignment horizontal="right" vertical="top" wrapText="1"/>
    </xf>
    <xf numFmtId="0" fontId="4" fillId="0" borderId="0" xfId="53" quotePrefix="1" applyFont="1" applyFill="1" applyAlignment="1">
      <alignment horizontal="center" vertical="center"/>
    </xf>
    <xf numFmtId="0" fontId="4" fillId="0" borderId="0" xfId="53" applyFont="1" applyFill="1" applyAlignment="1">
      <alignment horizontal="center" vertical="center"/>
    </xf>
    <xf numFmtId="0" fontId="1" fillId="0" borderId="0" xfId="53" quotePrefix="1" applyFont="1" applyFill="1" applyAlignment="1">
      <alignment horizontal="left" vertical="center" wrapText="1"/>
    </xf>
    <xf numFmtId="0" fontId="1" fillId="0" borderId="0" xfId="53" applyFont="1" applyFill="1" applyAlignment="1">
      <alignment horizontal="left" vertical="center" wrapText="1"/>
    </xf>
    <xf numFmtId="0" fontId="4" fillId="0" borderId="7" xfId="53" applyFont="1" applyFill="1" applyBorder="1" applyAlignment="1">
      <alignment horizontal="left" vertical="center" wrapText="1"/>
    </xf>
    <xf numFmtId="0" fontId="4" fillId="0" borderId="0" xfId="53" applyFont="1" applyFill="1" applyBorder="1" applyAlignment="1">
      <alignment horizontal="left" vertical="center" wrapText="1"/>
    </xf>
    <xf numFmtId="0" fontId="4" fillId="0" borderId="8" xfId="53" applyFont="1" applyFill="1" applyBorder="1" applyAlignment="1">
      <alignment horizontal="left" vertical="center" wrapText="1"/>
    </xf>
    <xf numFmtId="0" fontId="4" fillId="0" borderId="9" xfId="53" quotePrefix="1" applyFont="1" applyFill="1" applyBorder="1" applyAlignment="1">
      <alignment horizontal="center" vertical="center" wrapText="1"/>
    </xf>
    <xf numFmtId="0" fontId="4" fillId="0" borderId="9" xfId="53" applyFont="1" applyFill="1" applyBorder="1" applyAlignment="1">
      <alignment horizontal="center" vertical="center" wrapText="1"/>
    </xf>
    <xf numFmtId="0" fontId="4" fillId="0" borderId="9" xfId="53" applyFont="1" applyFill="1" applyBorder="1" applyAlignment="1">
      <alignment horizontal="center" vertical="top" wrapText="1"/>
    </xf>
    <xf numFmtId="0" fontId="4" fillId="0" borderId="8" xfId="53" applyFont="1" applyFill="1" applyBorder="1" applyAlignment="1">
      <alignment horizontal="right" vertical="top" wrapText="1"/>
    </xf>
    <xf numFmtId="0" fontId="4" fillId="0" borderId="7" xfId="53" quotePrefix="1" applyFont="1" applyFill="1" applyBorder="1" applyAlignment="1">
      <alignment horizontal="right" vertical="top" wrapText="1"/>
    </xf>
    <xf numFmtId="0" fontId="4" fillId="0" borderId="9" xfId="53" quotePrefix="1" applyFont="1" applyFill="1" applyBorder="1" applyAlignment="1">
      <alignment horizontal="center" vertical="top" wrapText="1"/>
    </xf>
    <xf numFmtId="0" fontId="1" fillId="0" borderId="0" xfId="53" quotePrefix="1" applyFont="1" applyAlignment="1">
      <alignment horizontal="left" vertical="center" wrapText="1"/>
    </xf>
    <xf numFmtId="0" fontId="1" fillId="0" borderId="0" xfId="53" quotePrefix="1" applyFont="1" applyAlignment="1">
      <alignment horizontal="justify" vertical="center" wrapText="1"/>
    </xf>
    <xf numFmtId="49" fontId="4" fillId="0" borderId="7" xfId="73" applyFont="1" applyBorder="1" applyAlignment="1">
      <alignment horizontal="left" vertical="center" wrapText="1"/>
    </xf>
    <xf numFmtId="49" fontId="4" fillId="0" borderId="0" xfId="73" applyFont="1" applyAlignment="1">
      <alignment horizontal="left" vertical="center" wrapText="1"/>
    </xf>
    <xf numFmtId="49" fontId="4" fillId="0" borderId="8" xfId="73" applyFont="1" applyBorder="1" applyAlignment="1">
      <alignment horizontal="left" vertical="center" wrapText="1"/>
    </xf>
    <xf numFmtId="49" fontId="4" fillId="0" borderId="9" xfId="73" applyFont="1" applyBorder="1" applyAlignment="1">
      <alignment horizontal="center" vertical="center"/>
    </xf>
    <xf numFmtId="49" fontId="4" fillId="0" borderId="9" xfId="73" applyFont="1" applyBorder="1" applyAlignment="1">
      <alignment horizontal="center" vertical="center" wrapText="1"/>
    </xf>
    <xf numFmtId="49" fontId="4" fillId="0" borderId="8" xfId="73" applyFont="1" applyBorder="1" applyAlignment="1">
      <alignment horizontal="center" vertical="center" wrapText="1"/>
    </xf>
    <xf numFmtId="49" fontId="4" fillId="0" borderId="7" xfId="73" applyFont="1" applyBorder="1" applyAlignment="1">
      <alignment horizontal="right" vertical="top"/>
    </xf>
    <xf numFmtId="49" fontId="4" fillId="0" borderId="0" xfId="73" applyFont="1" applyAlignment="1">
      <alignment horizontal="right" vertical="top"/>
    </xf>
    <xf numFmtId="49" fontId="4" fillId="0" borderId="8" xfId="73" applyFont="1" applyBorder="1" applyAlignment="1">
      <alignment horizontal="right" vertical="top"/>
    </xf>
    <xf numFmtId="49" fontId="4" fillId="0" borderId="7" xfId="73" quotePrefix="1" applyFont="1" applyBorder="1" applyAlignment="1">
      <alignment horizontal="right" vertical="top" wrapText="1"/>
    </xf>
    <xf numFmtId="49" fontId="4" fillId="0" borderId="0" xfId="73" quotePrefix="1" applyFont="1" applyAlignment="1">
      <alignment horizontal="right" vertical="top" wrapText="1"/>
    </xf>
    <xf numFmtId="49" fontId="4" fillId="0" borderId="8" xfId="73" quotePrefix="1" applyFont="1" applyBorder="1" applyAlignment="1">
      <alignment horizontal="right" vertical="top" wrapText="1"/>
    </xf>
    <xf numFmtId="49" fontId="4" fillId="0" borderId="0" xfId="75" quotePrefix="1" applyFont="1" applyAlignment="1">
      <alignment horizontal="left" vertical="center" wrapText="1"/>
    </xf>
    <xf numFmtId="49" fontId="4" fillId="0" borderId="0" xfId="73" quotePrefix="1" applyFont="1" applyBorder="1" applyAlignment="1">
      <alignment horizontal="right" vertical="top" wrapText="1"/>
    </xf>
    <xf numFmtId="49" fontId="4" fillId="0" borderId="0" xfId="73" quotePrefix="1" applyFont="1" applyAlignment="1">
      <alignment horizontal="center" vertical="center"/>
    </xf>
    <xf numFmtId="49" fontId="4" fillId="0" borderId="0" xfId="73" applyFont="1" applyAlignment="1">
      <alignment horizontal="center" vertical="center"/>
    </xf>
    <xf numFmtId="49" fontId="4" fillId="0" borderId="7" xfId="73" applyFont="1" applyBorder="1" applyAlignment="1">
      <alignment horizontal="right" vertical="top" wrapText="1"/>
    </xf>
    <xf numFmtId="49" fontId="4" fillId="0" borderId="0" xfId="73" applyFont="1" applyAlignment="1">
      <alignment horizontal="right" vertical="top" wrapText="1"/>
    </xf>
    <xf numFmtId="49" fontId="4" fillId="0" borderId="8" xfId="73" applyFont="1" applyBorder="1" applyAlignment="1">
      <alignment horizontal="right" vertical="top" wrapText="1"/>
    </xf>
    <xf numFmtId="49" fontId="4" fillId="0" borderId="9" xfId="75" applyFont="1" applyBorder="1" applyAlignment="1">
      <alignment horizontal="center" vertical="center"/>
    </xf>
    <xf numFmtId="49" fontId="4" fillId="0" borderId="7" xfId="75" applyFont="1" applyBorder="1" applyAlignment="1">
      <alignment horizontal="right" vertical="top" wrapText="1"/>
    </xf>
    <xf numFmtId="49" fontId="4" fillId="0" borderId="8" xfId="75" applyFont="1" applyBorder="1" applyAlignment="1">
      <alignment horizontal="right" vertical="top" wrapText="1"/>
    </xf>
    <xf numFmtId="49" fontId="4" fillId="0" borderId="7" xfId="75" quotePrefix="1" applyFont="1" applyBorder="1" applyAlignment="1">
      <alignment horizontal="left" vertical="center" wrapText="1"/>
    </xf>
    <xf numFmtId="49" fontId="4" fillId="0" borderId="0" xfId="75" applyFont="1" applyAlignment="1">
      <alignment horizontal="left" vertical="center" wrapText="1"/>
    </xf>
    <xf numFmtId="49" fontId="4" fillId="0" borderId="8" xfId="75" applyFont="1" applyBorder="1" applyAlignment="1">
      <alignment horizontal="left" vertical="center"/>
    </xf>
    <xf numFmtId="0" fontId="4" fillId="0" borderId="0" xfId="75" quotePrefix="1" applyNumberFormat="1" applyFont="1" applyAlignment="1">
      <alignment horizontal="left" vertical="center" wrapText="1"/>
    </xf>
    <xf numFmtId="3" fontId="4" fillId="0" borderId="0" xfId="75" quotePrefix="1" applyNumberFormat="1" applyFont="1" applyFill="1" applyBorder="1" applyAlignment="1">
      <alignment horizontal="center" vertical="center"/>
    </xf>
    <xf numFmtId="0" fontId="1" fillId="0" borderId="0" xfId="48" quotePrefix="1" applyFont="1" applyFill="1" applyAlignment="1">
      <alignment horizontal="left" vertical="center" wrapText="1"/>
    </xf>
    <xf numFmtId="0" fontId="1" fillId="0" borderId="0" xfId="48" quotePrefix="1" applyFont="1" applyFill="1" applyAlignment="1">
      <alignment horizontal="justify" vertical="center" wrapText="1"/>
    </xf>
    <xf numFmtId="49" fontId="4" fillId="0" borderId="7" xfId="75" quotePrefix="1" applyFont="1" applyFill="1" applyBorder="1" applyAlignment="1">
      <alignment horizontal="left" vertical="center" wrapText="1"/>
    </xf>
    <xf numFmtId="49" fontId="4" fillId="0" borderId="0" xfId="75" applyFont="1" applyFill="1" applyBorder="1" applyAlignment="1">
      <alignment horizontal="left" vertical="center" wrapText="1"/>
    </xf>
    <xf numFmtId="49" fontId="4" fillId="0" borderId="8" xfId="75" applyFont="1" applyFill="1" applyBorder="1" applyAlignment="1">
      <alignment horizontal="left" vertical="center"/>
    </xf>
    <xf numFmtId="49" fontId="4" fillId="0" borderId="9" xfId="75" applyFont="1" applyFill="1" applyBorder="1" applyAlignment="1">
      <alignment horizontal="center" vertical="center"/>
    </xf>
    <xf numFmtId="49" fontId="4" fillId="0" borderId="7" xfId="75" applyFont="1" applyFill="1" applyBorder="1" applyAlignment="1">
      <alignment horizontal="right" vertical="top" wrapText="1"/>
    </xf>
    <xf numFmtId="49" fontId="4" fillId="0" borderId="8" xfId="75" applyFont="1" applyFill="1" applyBorder="1" applyAlignment="1">
      <alignment horizontal="right" vertical="top" wrapText="1"/>
    </xf>
    <xf numFmtId="49" fontId="4" fillId="0" borderId="7" xfId="75" quotePrefix="1" applyFont="1" applyFill="1" applyBorder="1" applyAlignment="1">
      <alignment horizontal="right" vertical="top" wrapText="1"/>
    </xf>
    <xf numFmtId="49" fontId="4" fillId="0" borderId="0" xfId="75" quotePrefix="1" applyFont="1" applyFill="1" applyAlignment="1">
      <alignment horizontal="left" vertical="center" wrapText="1"/>
    </xf>
    <xf numFmtId="49" fontId="4" fillId="0" borderId="0" xfId="75" quotePrefix="1" applyFont="1" applyFill="1" applyAlignment="1">
      <alignment horizontal="justify" vertical="center" wrapText="1"/>
    </xf>
    <xf numFmtId="0" fontId="1" fillId="0" borderId="0" xfId="53" quotePrefix="1" applyFont="1" applyFill="1" applyAlignment="1">
      <alignment horizontal="justify" vertical="center" wrapText="1"/>
    </xf>
    <xf numFmtId="49" fontId="4" fillId="0" borderId="9" xfId="75" applyFont="1" applyFill="1" applyBorder="1" applyAlignment="1">
      <alignment horizontal="center" vertical="top"/>
    </xf>
    <xf numFmtId="3" fontId="4" fillId="0" borderId="0" xfId="75" applyNumberFormat="1" applyFont="1" applyFill="1" applyBorder="1" applyAlignment="1">
      <alignment horizontal="center" vertical="center"/>
    </xf>
    <xf numFmtId="0" fontId="6" fillId="0" borderId="0" xfId="35" quotePrefix="1" applyFont="1" applyFill="1" applyAlignment="1">
      <alignment vertical="center" wrapText="1"/>
    </xf>
    <xf numFmtId="49" fontId="4" fillId="0" borderId="0" xfId="73" quotePrefix="1" applyFont="1" applyFill="1" applyAlignment="1">
      <alignment horizontal="center"/>
    </xf>
    <xf numFmtId="49" fontId="4" fillId="0" borderId="7" xfId="75" applyFont="1" applyFill="1" applyBorder="1" applyAlignment="1">
      <alignment horizontal="left" vertical="center" wrapText="1"/>
    </xf>
    <xf numFmtId="49" fontId="4" fillId="0" borderId="8" xfId="75" applyFont="1" applyFill="1" applyBorder="1" applyAlignment="1">
      <alignment horizontal="left" vertical="center" wrapText="1"/>
    </xf>
    <xf numFmtId="49" fontId="4" fillId="0" borderId="0" xfId="75" applyFont="1" applyFill="1" applyAlignment="1">
      <alignment horizontal="left" vertical="center" wrapText="1"/>
    </xf>
    <xf numFmtId="0" fontId="58" fillId="0" borderId="7" xfId="0" applyFont="1" applyFill="1" applyBorder="1" applyAlignment="1">
      <alignment horizontal="center" vertical="center" wrapText="1"/>
    </xf>
    <xf numFmtId="0" fontId="58" fillId="0" borderId="8" xfId="0" applyFont="1" applyFill="1" applyBorder="1" applyAlignment="1">
      <alignment horizontal="center" vertical="center" wrapText="1"/>
    </xf>
    <xf numFmtId="0" fontId="53" fillId="0" borderId="9" xfId="56" applyFont="1" applyFill="1" applyBorder="1" applyAlignment="1">
      <alignment horizontal="center" wrapText="1"/>
    </xf>
    <xf numFmtId="0" fontId="4" fillId="0" borderId="7" xfId="49" quotePrefix="1" applyFont="1" applyFill="1" applyBorder="1" applyAlignment="1">
      <alignment horizontal="left" vertical="center" wrapText="1"/>
    </xf>
    <xf numFmtId="0" fontId="4" fillId="0" borderId="0" xfId="49" quotePrefix="1" applyFont="1" applyFill="1" applyBorder="1" applyAlignment="1">
      <alignment horizontal="left" vertical="center" wrapText="1"/>
    </xf>
    <xf numFmtId="0" fontId="4" fillId="0" borderId="8" xfId="49" quotePrefix="1" applyFont="1" applyFill="1" applyBorder="1" applyAlignment="1">
      <alignment horizontal="left" vertical="center" wrapText="1"/>
    </xf>
    <xf numFmtId="0" fontId="4" fillId="0" borderId="9" xfId="49" applyFont="1" applyFill="1" applyBorder="1" applyAlignment="1">
      <alignment horizontal="center" vertical="center" wrapText="1"/>
    </xf>
    <xf numFmtId="0" fontId="4" fillId="0" borderId="7" xfId="62" quotePrefix="1" applyFont="1" applyFill="1" applyBorder="1" applyAlignment="1">
      <alignment horizontal="right" vertical="top" wrapText="1"/>
    </xf>
    <xf numFmtId="0" fontId="4" fillId="0" borderId="8" xfId="62" quotePrefix="1" applyFont="1" applyFill="1" applyBorder="1" applyAlignment="1">
      <alignment horizontal="right" vertical="top" wrapText="1"/>
    </xf>
    <xf numFmtId="0" fontId="4" fillId="0" borderId="7" xfId="62" applyFont="1" applyFill="1" applyBorder="1" applyAlignment="1">
      <alignment horizontal="right" vertical="top" wrapText="1"/>
    </xf>
    <xf numFmtId="0" fontId="4" fillId="0" borderId="8" xfId="62" applyFont="1" applyFill="1" applyBorder="1" applyAlignment="1">
      <alignment horizontal="right" vertical="top" wrapText="1"/>
    </xf>
    <xf numFmtId="0" fontId="4" fillId="0" borderId="7" xfId="49" applyFont="1" applyFill="1" applyBorder="1" applyAlignment="1">
      <alignment horizontal="center" vertical="center" wrapText="1"/>
    </xf>
    <xf numFmtId="0" fontId="4" fillId="0" borderId="8" xfId="49" applyFont="1" applyFill="1" applyBorder="1" applyAlignment="1">
      <alignment horizontal="center" vertical="center" wrapText="1"/>
    </xf>
    <xf numFmtId="0" fontId="4" fillId="0" borderId="0" xfId="49" quotePrefix="1" applyFont="1" applyAlignment="1">
      <alignment horizontal="left" vertical="top" wrapText="1"/>
    </xf>
    <xf numFmtId="0" fontId="4" fillId="0" borderId="0" xfId="49" quotePrefix="1" applyFont="1" applyBorder="1" applyAlignment="1">
      <alignment horizontal="left" vertical="center" wrapText="1"/>
    </xf>
    <xf numFmtId="0" fontId="4" fillId="0" borderId="8" xfId="49" quotePrefix="1" applyFont="1" applyBorder="1" applyAlignment="1">
      <alignment horizontal="left" vertical="center" wrapText="1"/>
    </xf>
    <xf numFmtId="0" fontId="4" fillId="0" borderId="9" xfId="49" applyFont="1" applyBorder="1" applyAlignment="1">
      <alignment horizontal="center" vertical="center" wrapText="1"/>
    </xf>
    <xf numFmtId="0" fontId="4" fillId="0" borderId="7" xfId="49" applyFont="1" applyBorder="1" applyAlignment="1">
      <alignment horizontal="center" vertical="center" wrapText="1"/>
    </xf>
    <xf numFmtId="0" fontId="4" fillId="0" borderId="0" xfId="49" applyFont="1" applyBorder="1" applyAlignment="1">
      <alignment horizontal="center" vertical="center" wrapText="1"/>
    </xf>
    <xf numFmtId="0" fontId="4" fillId="0" borderId="8" xfId="49" applyFont="1" applyBorder="1" applyAlignment="1">
      <alignment horizontal="center" vertical="center" wrapText="1"/>
    </xf>
    <xf numFmtId="0" fontId="4" fillId="0" borderId="7" xfId="62" quotePrefix="1" applyFont="1" applyBorder="1" applyAlignment="1">
      <alignment horizontal="right" vertical="top" wrapText="1"/>
    </xf>
    <xf numFmtId="0" fontId="4" fillId="0" borderId="8" xfId="62" quotePrefix="1" applyFont="1" applyBorder="1" applyAlignment="1">
      <alignment horizontal="right" vertical="top" wrapText="1"/>
    </xf>
    <xf numFmtId="0" fontId="4" fillId="0" borderId="7" xfId="62" applyFont="1" applyBorder="1" applyAlignment="1">
      <alignment horizontal="right" vertical="top" wrapText="1"/>
    </xf>
    <xf numFmtId="0" fontId="4" fillId="0" borderId="8" xfId="62" applyFont="1" applyBorder="1" applyAlignment="1">
      <alignment horizontal="right" vertical="top" wrapText="1"/>
    </xf>
  </cellXfs>
  <cellStyles count="112">
    <cellStyle name="20% - Colore 1 2" xfId="1"/>
    <cellStyle name="20% - Colore 2 2" xfId="2"/>
    <cellStyle name="20% - Colore 3 2" xfId="3"/>
    <cellStyle name="20% - Colore 4 2" xfId="4"/>
    <cellStyle name="20% - Colore 5 2" xfId="5"/>
    <cellStyle name="20% - Colore 6 2" xfId="6"/>
    <cellStyle name="40% - Colore 1 2" xfId="7"/>
    <cellStyle name="40% - Colore 2 2" xfId="8"/>
    <cellStyle name="40% - Colore 3 2" xfId="9"/>
    <cellStyle name="40% - Colore 4 2" xfId="10"/>
    <cellStyle name="40% - Colore 5 2" xfId="11"/>
    <cellStyle name="40% - Colore 6 2" xfId="12"/>
    <cellStyle name="60% - Colore 1 2" xfId="13"/>
    <cellStyle name="60% - Colore 2 2" xfId="14"/>
    <cellStyle name="60% - Colore 3 2" xfId="15"/>
    <cellStyle name="60% - Colore 4 2" xfId="16"/>
    <cellStyle name="60% - Colore 5 2" xfId="17"/>
    <cellStyle name="60% - Colore 6 2" xfId="18"/>
    <cellStyle name="Calcolo 2" xfId="19"/>
    <cellStyle name="Cella collegata 2" xfId="20"/>
    <cellStyle name="Cella da controllare 2" xfId="21"/>
    <cellStyle name="Collegamento ipertestuale" xfId="107" builtinId="8"/>
    <cellStyle name="Collegamento ipertestuale 2" xfId="22"/>
    <cellStyle name="Collegamento ipertestuale visitato 2" xfId="23"/>
    <cellStyle name="Colore 1 2" xfId="24"/>
    <cellStyle name="Colore 2 2" xfId="25"/>
    <cellStyle name="Colore 3 2" xfId="26"/>
    <cellStyle name="Colore 4 2" xfId="27"/>
    <cellStyle name="Colore 5 2" xfId="28"/>
    <cellStyle name="Colore 6 2" xfId="29"/>
    <cellStyle name="Euro" xfId="30"/>
    <cellStyle name="Fiancata" xfId="31"/>
    <cellStyle name="Input 2" xfId="32"/>
    <cellStyle name="Intero" xfId="33"/>
    <cellStyle name="Migliaia" xfId="111" builtinId="3"/>
    <cellStyle name="Migliaia (0)_020020vINC" xfId="34"/>
    <cellStyle name="Migliaia (0)_Tav. 6.34 ASI" xfId="35"/>
    <cellStyle name="Migliaia [0] 2" xfId="36"/>
    <cellStyle name="Migliaia [0] 2 2" xfId="37"/>
    <cellStyle name="Migliaia [0] 2 2 2" xfId="38"/>
    <cellStyle name="Migliaia [0] 2 3" xfId="39"/>
    <cellStyle name="Migliaia [0] 3" xfId="40"/>
    <cellStyle name="Migliaia [0] 4" xfId="41"/>
    <cellStyle name="Migliaia [0] 4 2" xfId="106"/>
    <cellStyle name="Migliaia [0] 4 3" xfId="105"/>
    <cellStyle name="Migliaia [0] 5" xfId="42"/>
    <cellStyle name="Migliaia 2" xfId="43"/>
    <cellStyle name="Migliaia 3" xfId="44"/>
    <cellStyle name="Migliaia 4" xfId="45"/>
    <cellStyle name="Neutrale 2" xfId="46"/>
    <cellStyle name="Normal_Austria" xfId="47"/>
    <cellStyle name="Normale" xfId="0" builtinId="0"/>
    <cellStyle name="Normale 10" xfId="99"/>
    <cellStyle name="Normale 11" xfId="102"/>
    <cellStyle name="Normale 2" xfId="48"/>
    <cellStyle name="Normale 2 2" xfId="49"/>
    <cellStyle name="Normale 2 2 2" xfId="50"/>
    <cellStyle name="Normale 2 3" xfId="51"/>
    <cellStyle name="Normale 3" xfId="52"/>
    <cellStyle name="Normale 3 2" xfId="53"/>
    <cellStyle name="Normale 3 2 2" xfId="54"/>
    <cellStyle name="Normale 3 3" xfId="55"/>
    <cellStyle name="Normale 3 4" xfId="56"/>
    <cellStyle name="Normale 3_ISTAT_daaggiornare" xfId="57"/>
    <cellStyle name="Normale 4" xfId="58"/>
    <cellStyle name="Normale 5" xfId="59"/>
    <cellStyle name="Normale 5 2" xfId="60"/>
    <cellStyle name="Normale 6" xfId="61"/>
    <cellStyle name="Normale 6 2" xfId="62"/>
    <cellStyle name="Normale 6 3" xfId="103"/>
    <cellStyle name="Normale 7" xfId="63"/>
    <cellStyle name="Normale 7 2" xfId="64"/>
    <cellStyle name="Normale 7 3" xfId="65"/>
    <cellStyle name="Normale 7 3 2" xfId="66"/>
    <cellStyle name="Normale 8" xfId="67"/>
    <cellStyle name="Normale 9" xfId="68"/>
    <cellStyle name="Normale 9 2" xfId="101"/>
    <cellStyle name="Normale_1.5" xfId="69"/>
    <cellStyle name="Normale_1.5 2" xfId="70"/>
    <cellStyle name="Normale_3.1" xfId="104"/>
    <cellStyle name="Normale_619" xfId="110"/>
    <cellStyle name="Normale_PER6-18" xfId="71"/>
    <cellStyle name="Normale_Tav. 6.38 ASI" xfId="72"/>
    <cellStyle name="Normale_Tav. 6.39 ASI" xfId="73"/>
    <cellStyle name="Normale_Tav. 6.39 ASI 2" xfId="74"/>
    <cellStyle name="Normale_Tav. 6.41 ASI 2" xfId="75"/>
    <cellStyle name="Normale_Tavole 2007-2009" xfId="109"/>
    <cellStyle name="Nota 2" xfId="76"/>
    <cellStyle name="Nuovo" xfId="77"/>
    <cellStyle name="Output 2" xfId="78"/>
    <cellStyle name="Percentuale" xfId="108" builtinId="5"/>
    <cellStyle name="Percentuale 2" xfId="79"/>
    <cellStyle name="Percentuale 2 2" xfId="80"/>
    <cellStyle name="Standard" xfId="81"/>
    <cellStyle name="T_decimale(1)" xfId="100"/>
    <cellStyle name="T_fiancata" xfId="82"/>
    <cellStyle name="T_fiancata_pop_2012" xfId="83"/>
    <cellStyle name="T_fiancata_S01I03T12p0_2013" xfId="84"/>
    <cellStyle name="T_intero" xfId="85"/>
    <cellStyle name="T_intestazione bassa" xfId="86"/>
    <cellStyle name="T_intestazione bassa_S01I03T12p0_2013" xfId="87"/>
    <cellStyle name="Testata" xfId="88"/>
    <cellStyle name="Testo avviso 2" xfId="89"/>
    <cellStyle name="Testo descrittivo 2" xfId="90"/>
    <cellStyle name="Titolo 1 2" xfId="91"/>
    <cellStyle name="Titolo 2 2" xfId="92"/>
    <cellStyle name="Titolo 3 2" xfId="93"/>
    <cellStyle name="Titolo 4 2" xfId="94"/>
    <cellStyle name="Totale 2" xfId="95"/>
    <cellStyle name="Valore non valido 2" xfId="96"/>
    <cellStyle name="Valore valido 2" xfId="97"/>
    <cellStyle name="Valuta (0)_020020vINC" xfId="98"/>
  </cellStyles>
  <dxfs count="0"/>
  <tableStyles count="0" defaultTableStyle="TableStyleMedium2" defaultPivotStyle="PivotStyleMedium9"/>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externalLink" Target="externalLinks/externalLink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5.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904875</xdr:colOff>
      <xdr:row>2</xdr:row>
      <xdr:rowOff>180975</xdr:rowOff>
    </xdr:to>
    <xdr:pic>
      <xdr:nvPicPr>
        <xdr:cNvPr id="2" name="Bann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8007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oneCellAnchor>
    <xdr:from>
      <xdr:col>0</xdr:col>
      <xdr:colOff>0</xdr:colOff>
      <xdr:row>0</xdr:row>
      <xdr:rowOff>0</xdr:rowOff>
    </xdr:from>
    <xdr:ext cx="5145201" cy="415811"/>
    <xdr:pic>
      <xdr:nvPicPr>
        <xdr:cNvPr id="2" name="Banner_Noi_Italia">
          <a:extLst>
            <a:ext uri="{FF2B5EF4-FFF2-40B4-BE49-F238E27FC236}">
              <a16:creationId xmlns:a16="http://schemas.microsoft.com/office/drawing/2014/main" id="{300B10AC-C96E-4597-9CDB-710119E07AA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145201" cy="4158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1.xml><?xml version="1.0" encoding="utf-8"?>
<xdr:wsDr xmlns:xdr="http://schemas.openxmlformats.org/drawingml/2006/spreadsheetDrawing" xmlns:a="http://schemas.openxmlformats.org/drawingml/2006/main">
  <xdr:oneCellAnchor>
    <xdr:from>
      <xdr:col>0</xdr:col>
      <xdr:colOff>42522</xdr:colOff>
      <xdr:row>0</xdr:row>
      <xdr:rowOff>0</xdr:rowOff>
    </xdr:from>
    <xdr:ext cx="4294161" cy="421037"/>
    <xdr:pic>
      <xdr:nvPicPr>
        <xdr:cNvPr id="2" name="Banner_Noi_Italia">
          <a:extLst>
            <a:ext uri="{FF2B5EF4-FFF2-40B4-BE49-F238E27FC236}">
              <a16:creationId xmlns:a16="http://schemas.microsoft.com/office/drawing/2014/main" id="{4BB38266-508F-4C20-8995-E4DA9F36FFB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522" y="0"/>
          <a:ext cx="4294161" cy="4210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2.xml><?xml version="1.0" encoding="utf-8"?>
<xdr:wsDr xmlns:xdr="http://schemas.openxmlformats.org/drawingml/2006/spreadsheetDrawing" xmlns:a="http://schemas.openxmlformats.org/drawingml/2006/main">
  <xdr:oneCellAnchor>
    <xdr:from>
      <xdr:col>0</xdr:col>
      <xdr:colOff>76200</xdr:colOff>
      <xdr:row>0</xdr:row>
      <xdr:rowOff>0</xdr:rowOff>
    </xdr:from>
    <xdr:ext cx="5591175" cy="485775"/>
    <xdr:pic>
      <xdr:nvPicPr>
        <xdr:cNvPr id="2" name="Banner">
          <a:extLst>
            <a:ext uri="{FF2B5EF4-FFF2-40B4-BE49-F238E27FC236}">
              <a16:creationId xmlns:a16="http://schemas.microsoft.com/office/drawing/2014/main" id="{B00727CB-591D-4EBC-A52E-9E83E63D55B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3.xml><?xml version="1.0" encoding="utf-8"?>
<xdr:wsDr xmlns:xdr="http://schemas.openxmlformats.org/drawingml/2006/spreadsheetDrawing" xmlns:a="http://schemas.openxmlformats.org/drawingml/2006/main">
  <xdr:twoCellAnchor editAs="oneCell">
    <xdr:from>
      <xdr:col>0</xdr:col>
      <xdr:colOff>47625</xdr:colOff>
      <xdr:row>0</xdr:row>
      <xdr:rowOff>38765</xdr:rowOff>
    </xdr:from>
    <xdr:to>
      <xdr:col>8</xdr:col>
      <xdr:colOff>233848</xdr:colOff>
      <xdr:row>2</xdr:row>
      <xdr:rowOff>149520</xdr:rowOff>
    </xdr:to>
    <xdr:pic>
      <xdr:nvPicPr>
        <xdr:cNvPr id="2" name="Banner_Noi_Italia"/>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38765"/>
          <a:ext cx="5686425" cy="615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oneCellAnchor>
    <xdr:from>
      <xdr:col>0</xdr:col>
      <xdr:colOff>0</xdr:colOff>
      <xdr:row>0</xdr:row>
      <xdr:rowOff>0</xdr:rowOff>
    </xdr:from>
    <xdr:ext cx="6553200" cy="546100"/>
    <xdr:pic>
      <xdr:nvPicPr>
        <xdr:cNvPr id="2" name="Banner">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6553200" cy="546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5.xml><?xml version="1.0" encoding="utf-8"?>
<xdr:wsDr xmlns:xdr="http://schemas.openxmlformats.org/drawingml/2006/spreadsheetDrawing" xmlns:a="http://schemas.openxmlformats.org/drawingml/2006/main">
  <xdr:oneCellAnchor>
    <xdr:from>
      <xdr:col>0</xdr:col>
      <xdr:colOff>0</xdr:colOff>
      <xdr:row>0</xdr:row>
      <xdr:rowOff>0</xdr:rowOff>
    </xdr:from>
    <xdr:ext cx="6553200" cy="546100"/>
    <xdr:pic>
      <xdr:nvPicPr>
        <xdr:cNvPr id="2" name="Banner">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6553200" cy="546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177476</xdr:colOff>
      <xdr:row>3</xdr:row>
      <xdr:rowOff>0</xdr:rowOff>
    </xdr:to>
    <xdr:pic>
      <xdr:nvPicPr>
        <xdr:cNvPr id="2" name="Banner_Noi_Italia">
          <a:extLst>
            <a:ext uri="{FF2B5EF4-FFF2-40B4-BE49-F238E27FC236}">
              <a16:creationId xmlns:a16="http://schemas.microsoft.com/office/drawing/2014/main" id="{159D904D-EFF5-411C-B7A7-485F27675B8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102151"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253005</xdr:colOff>
      <xdr:row>3</xdr:row>
      <xdr:rowOff>0</xdr:rowOff>
    </xdr:to>
    <xdr:pic>
      <xdr:nvPicPr>
        <xdr:cNvPr id="2" name="Banner_Noi_Italia">
          <a:extLst>
            <a:ext uri="{FF2B5EF4-FFF2-40B4-BE49-F238E27FC236}">
              <a16:creationId xmlns:a16="http://schemas.microsoft.com/office/drawing/2014/main" id="{6DDEE3FF-677F-46B3-8451-B8466A00AF7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91085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10</xdr:col>
      <xdr:colOff>462711</xdr:colOff>
      <xdr:row>2</xdr:row>
      <xdr:rowOff>152401</xdr:rowOff>
    </xdr:to>
    <xdr:pic>
      <xdr:nvPicPr>
        <xdr:cNvPr id="2" name="Banner_Noi_Italia">
          <a:extLst>
            <a:ext uri="{FF2B5EF4-FFF2-40B4-BE49-F238E27FC236}">
              <a16:creationId xmlns:a16="http://schemas.microsoft.com/office/drawing/2014/main" id="{51E05897-7DC3-4FB7-9FC5-186F2FEF5D0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1"/>
          <a:ext cx="6736510" cy="469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250825</xdr:colOff>
      <xdr:row>3</xdr:row>
      <xdr:rowOff>158750</xdr:rowOff>
    </xdr:to>
    <xdr:pic>
      <xdr:nvPicPr>
        <xdr:cNvPr id="2" name="Banner_Noi_Italia">
          <a:extLst>
            <a:ext uri="{FF2B5EF4-FFF2-40B4-BE49-F238E27FC236}">
              <a16:creationId xmlns:a16="http://schemas.microsoft.com/office/drawing/2014/main" id="{14CCFFA4-04A9-4F56-B79A-C2BB1F1E3E0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727825" cy="64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9524</xdr:colOff>
      <xdr:row>3</xdr:row>
      <xdr:rowOff>28575</xdr:rowOff>
    </xdr:to>
    <xdr:pic>
      <xdr:nvPicPr>
        <xdr:cNvPr id="2" name="Banner">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81674"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325755</xdr:colOff>
      <xdr:row>3</xdr:row>
      <xdr:rowOff>0</xdr:rowOff>
    </xdr:to>
    <xdr:pic>
      <xdr:nvPicPr>
        <xdr:cNvPr id="2" name="Banner">
          <a:extLst>
            <a:ext uri="{FF2B5EF4-FFF2-40B4-BE49-F238E27FC236}">
              <a16:creationId xmlns:a16="http://schemas.microsoft.com/office/drawing/2014/main" id="{199E0B27-93CA-42FE-87E3-EDA6C4FF33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8355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30480</xdr:colOff>
      <xdr:row>3</xdr:row>
      <xdr:rowOff>0</xdr:rowOff>
    </xdr:to>
    <xdr:pic>
      <xdr:nvPicPr>
        <xdr:cNvPr id="2" name="Banner">
          <a:extLst>
            <a:ext uri="{FF2B5EF4-FFF2-40B4-BE49-F238E27FC236}">
              <a16:creationId xmlns:a16="http://schemas.microsoft.com/office/drawing/2014/main" id="{CAF7CAEA-B35E-45B1-992A-B76BDF4EF09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308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152400</xdr:colOff>
      <xdr:row>3</xdr:row>
      <xdr:rowOff>0</xdr:rowOff>
    </xdr:to>
    <xdr:pic>
      <xdr:nvPicPr>
        <xdr:cNvPr id="2" name="Banner">
          <a:extLst>
            <a:ext uri="{FF2B5EF4-FFF2-40B4-BE49-F238E27FC236}">
              <a16:creationId xmlns:a16="http://schemas.microsoft.com/office/drawing/2014/main" id="{00000000-0008-0000-1200-0000494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816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oneCellAnchor>
    <xdr:from>
      <xdr:col>0</xdr:col>
      <xdr:colOff>0</xdr:colOff>
      <xdr:row>0</xdr:row>
      <xdr:rowOff>0</xdr:rowOff>
    </xdr:from>
    <xdr:ext cx="5768340" cy="480060"/>
    <xdr:pic>
      <xdr:nvPicPr>
        <xdr:cNvPr id="2" name="Banner">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834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243840</xdr:colOff>
      <xdr:row>3</xdr:row>
      <xdr:rowOff>0</xdr:rowOff>
    </xdr:to>
    <xdr:pic>
      <xdr:nvPicPr>
        <xdr:cNvPr id="2" name="Banner">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6831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306705</xdr:colOff>
      <xdr:row>3</xdr:row>
      <xdr:rowOff>3175</xdr:rowOff>
    </xdr:to>
    <xdr:pic>
      <xdr:nvPicPr>
        <xdr:cNvPr id="2" name="Banner">
          <a:extLst>
            <a:ext uri="{FF2B5EF4-FFF2-40B4-BE49-F238E27FC236}">
              <a16:creationId xmlns:a16="http://schemas.microsoft.com/office/drawing/2014/main" id="{00000000-0008-0000-1500-00004954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45455" cy="488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17</xdr:col>
      <xdr:colOff>350520</xdr:colOff>
      <xdr:row>3</xdr:row>
      <xdr:rowOff>0</xdr:rowOff>
    </xdr:to>
    <xdr:pic>
      <xdr:nvPicPr>
        <xdr:cNvPr id="2" name="Banner">
          <a:extLst>
            <a:ext uri="{FF2B5EF4-FFF2-40B4-BE49-F238E27FC236}">
              <a16:creationId xmlns:a16="http://schemas.microsoft.com/office/drawing/2014/main" id="{00000000-0008-0000-1600-0000495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7022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17</xdr:col>
      <xdr:colOff>358140</xdr:colOff>
      <xdr:row>3</xdr:row>
      <xdr:rowOff>36635</xdr:rowOff>
    </xdr:to>
    <xdr:pic>
      <xdr:nvPicPr>
        <xdr:cNvPr id="2" name="Banner">
          <a:extLst>
            <a:ext uri="{FF2B5EF4-FFF2-40B4-BE49-F238E27FC236}">
              <a16:creationId xmlns:a16="http://schemas.microsoft.com/office/drawing/2014/main" id="{00000000-0008-0000-1700-0000495C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58790" cy="4843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17</xdr:col>
      <xdr:colOff>68580</xdr:colOff>
      <xdr:row>3</xdr:row>
      <xdr:rowOff>0</xdr:rowOff>
    </xdr:to>
    <xdr:pic>
      <xdr:nvPicPr>
        <xdr:cNvPr id="2" name="Banner">
          <a:extLst>
            <a:ext uri="{FF2B5EF4-FFF2-40B4-BE49-F238E27FC236}">
              <a16:creationId xmlns:a16="http://schemas.microsoft.com/office/drawing/2014/main" id="{00000000-0008-0000-1800-0000496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49783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0</xdr:row>
      <xdr:rowOff>0</xdr:rowOff>
    </xdr:from>
    <xdr:ext cx="5497830" cy="485775"/>
    <xdr:pic>
      <xdr:nvPicPr>
        <xdr:cNvPr id="3" name="Banner">
          <a:extLst>
            <a:ext uri="{FF2B5EF4-FFF2-40B4-BE49-F238E27FC236}">
              <a16:creationId xmlns:a16="http://schemas.microsoft.com/office/drawing/2014/main" id="{00000000-0008-0000-1800-0000496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49783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9.xml><?xml version="1.0" encoding="utf-8"?>
<xdr:wsDr xmlns:xdr="http://schemas.openxmlformats.org/drawingml/2006/spreadsheetDrawing" xmlns:a="http://schemas.openxmlformats.org/drawingml/2006/main">
  <xdr:oneCellAnchor>
    <xdr:from>
      <xdr:col>0</xdr:col>
      <xdr:colOff>1</xdr:colOff>
      <xdr:row>0</xdr:row>
      <xdr:rowOff>2</xdr:rowOff>
    </xdr:from>
    <xdr:ext cx="6102478" cy="528664"/>
    <xdr:pic>
      <xdr:nvPicPr>
        <xdr:cNvPr id="2" name="Immagine 1"/>
        <xdr:cNvPicPr>
          <a:picLocks noChangeAspect="1"/>
        </xdr:cNvPicPr>
      </xdr:nvPicPr>
      <xdr:blipFill>
        <a:blip xmlns:r="http://schemas.openxmlformats.org/officeDocument/2006/relationships" r:embed="rId1"/>
        <a:stretch>
          <a:fillRect/>
        </a:stretch>
      </xdr:blipFill>
      <xdr:spPr>
        <a:xfrm>
          <a:off x="1" y="2"/>
          <a:ext cx="6102478" cy="528664"/>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323850</xdr:colOff>
      <xdr:row>3</xdr:row>
      <xdr:rowOff>1258</xdr:rowOff>
    </xdr:to>
    <xdr:pic>
      <xdr:nvPicPr>
        <xdr:cNvPr id="2" name="Banner">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340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0</xdr:col>
      <xdr:colOff>1</xdr:colOff>
      <xdr:row>0</xdr:row>
      <xdr:rowOff>2</xdr:rowOff>
    </xdr:from>
    <xdr:to>
      <xdr:col>11</xdr:col>
      <xdr:colOff>183799</xdr:colOff>
      <xdr:row>3</xdr:row>
      <xdr:rowOff>70388</xdr:rowOff>
    </xdr:to>
    <xdr:pic>
      <xdr:nvPicPr>
        <xdr:cNvPr id="2" name="Immagine 1"/>
        <xdr:cNvPicPr>
          <a:picLocks noChangeAspect="1"/>
        </xdr:cNvPicPr>
      </xdr:nvPicPr>
      <xdr:blipFill>
        <a:blip xmlns:r="http://schemas.openxmlformats.org/officeDocument/2006/relationships" r:embed="rId1"/>
        <a:stretch>
          <a:fillRect/>
        </a:stretch>
      </xdr:blipFill>
      <xdr:spPr>
        <a:xfrm>
          <a:off x="1" y="2"/>
          <a:ext cx="6090556" cy="52794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69850</xdr:colOff>
      <xdr:row>0</xdr:row>
      <xdr:rowOff>0</xdr:rowOff>
    </xdr:from>
    <xdr:ext cx="5610225" cy="619125"/>
    <xdr:pic>
      <xdr:nvPicPr>
        <xdr:cNvPr id="2" name="Banner_Noi_Italia">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850" y="0"/>
          <a:ext cx="561022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244957</xdr:colOff>
      <xdr:row>3</xdr:row>
      <xdr:rowOff>24179</xdr:rowOff>
    </xdr:to>
    <xdr:pic>
      <xdr:nvPicPr>
        <xdr:cNvPr id="2" name="Banner">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858113"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238363</xdr:colOff>
      <xdr:row>3</xdr:row>
      <xdr:rowOff>28575</xdr:rowOff>
    </xdr:to>
    <xdr:pic>
      <xdr:nvPicPr>
        <xdr:cNvPr id="2" name="Banner">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858113"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518382</xdr:colOff>
      <xdr:row>3</xdr:row>
      <xdr:rowOff>28575</xdr:rowOff>
    </xdr:to>
    <xdr:pic>
      <xdr:nvPicPr>
        <xdr:cNvPr id="2" name="Banner">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928582"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518382</xdr:colOff>
      <xdr:row>3</xdr:row>
      <xdr:rowOff>28575</xdr:rowOff>
    </xdr:to>
    <xdr:pic>
      <xdr:nvPicPr>
        <xdr:cNvPr id="2" name="Banner">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928582"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238125</xdr:colOff>
      <xdr:row>3</xdr:row>
      <xdr:rowOff>28575</xdr:rowOff>
    </xdr:to>
    <xdr:pic>
      <xdr:nvPicPr>
        <xdr:cNvPr id="2" name="Banner">
          <a:extLst>
            <a:ext uri="{FF2B5EF4-FFF2-40B4-BE49-F238E27FC236}">
              <a16:creationId xmlns:a16="http://schemas.microsoft.com/office/drawing/2014/main" id="{D1384323-1AD6-499F-8291-430D6E289D4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05450" cy="48577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ormstat\Statistica\TEMP\Serie_ne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pamelapintus/Desktop/Formstat/Statistica/TEMP/Serie_new.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pamelapintus/Desktop/C:/Users/pamelapintus/Desktop/Formstat/Statistica/TEMP/Serie_new.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pamelapintus/Desktop/M.pedrotti/condivisa/documenti/PRESENZE/PRES_2003/Luglio_2001/FINALE_new.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pedrotti\condivisa\documenti\PRESENZE\PRES_2003\Luglio_2001\FINALE_new.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pamelapintus/Desktop/C:/Users/pamelapintus/Desktop/M.pedrotti/condivisa/documenti/PRESENZE/PRES_2003/Luglio_2001/FINALE_new.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Copertine"/>
      <sheetName val="Tabella 1"/>
      <sheetName val="Tabella 2"/>
      <sheetName val="Tabella 3"/>
      <sheetName val="Tabella 4"/>
      <sheetName val="Tabella 5"/>
    </sheetNames>
    <sheetDataSet>
      <sheetData sheetId="0" refreshError="1"/>
      <sheetData sheetId="1" refreshError="1"/>
      <sheetData sheetId="2" refreshError="1"/>
      <sheetData sheetId="3" refreshError="1"/>
      <sheetData sheetId="4" refreshError="1"/>
      <sheetData sheetId="5" refreshError="1">
        <row r="10">
          <cell r="A10" t="str">
            <v>I sem. 90</v>
          </cell>
          <cell r="C10">
            <v>261</v>
          </cell>
          <cell r="F10">
            <v>2793</v>
          </cell>
        </row>
        <row r="11">
          <cell r="A11" t="str">
            <v>II sem.90</v>
          </cell>
          <cell r="C11">
            <v>195</v>
          </cell>
          <cell r="F11">
            <v>1963</v>
          </cell>
        </row>
        <row r="12">
          <cell r="A12" t="str">
            <v>I sem. 91</v>
          </cell>
          <cell r="C12">
            <v>185</v>
          </cell>
          <cell r="F12">
            <v>1926</v>
          </cell>
        </row>
        <row r="13">
          <cell r="A13" t="str">
            <v>II sem. 91</v>
          </cell>
          <cell r="C13">
            <v>275</v>
          </cell>
          <cell r="F13">
            <v>2470</v>
          </cell>
        </row>
        <row r="14">
          <cell r="A14" t="str">
            <v>I sem.92</v>
          </cell>
          <cell r="C14">
            <v>230</v>
          </cell>
          <cell r="F14">
            <v>3697</v>
          </cell>
          <cell r="K14">
            <v>1724</v>
          </cell>
          <cell r="N14">
            <v>631</v>
          </cell>
          <cell r="O14">
            <v>35.629921259842519</v>
          </cell>
          <cell r="P14">
            <v>44</v>
          </cell>
        </row>
        <row r="15">
          <cell r="A15" t="str">
            <v>II sem.92</v>
          </cell>
          <cell r="C15">
            <v>205</v>
          </cell>
          <cell r="F15">
            <v>2998</v>
          </cell>
          <cell r="K15">
            <v>979</v>
          </cell>
          <cell r="N15">
            <v>479</v>
          </cell>
          <cell r="O15">
            <v>47.800925925925924</v>
          </cell>
          <cell r="P15">
            <v>57.391304347826086</v>
          </cell>
        </row>
        <row r="16">
          <cell r="A16" t="str">
            <v>I sem.93</v>
          </cell>
          <cell r="C16">
            <v>241</v>
          </cell>
          <cell r="F16">
            <v>3604</v>
          </cell>
          <cell r="K16">
            <v>1393</v>
          </cell>
          <cell r="N16">
            <v>752</v>
          </cell>
          <cell r="O16">
            <v>56.447480785653291</v>
          </cell>
          <cell r="P16">
            <v>40.990990990990994</v>
          </cell>
        </row>
        <row r="17">
          <cell r="A17" t="str">
            <v>II sem.93</v>
          </cell>
          <cell r="C17">
            <v>256</v>
          </cell>
          <cell r="F17">
            <v>3239</v>
          </cell>
          <cell r="K17">
            <v>1088</v>
          </cell>
          <cell r="N17">
            <v>595</v>
          </cell>
          <cell r="O17">
            <v>52.332657200811362</v>
          </cell>
          <cell r="P17">
            <v>77.450980392156865</v>
          </cell>
        </row>
        <row r="18">
          <cell r="A18" t="str">
            <v>I sem.94</v>
          </cell>
          <cell r="C18">
            <v>289</v>
          </cell>
          <cell r="F18">
            <v>3707</v>
          </cell>
          <cell r="K18">
            <v>1986</v>
          </cell>
          <cell r="N18">
            <v>975</v>
          </cell>
          <cell r="O18">
            <v>49.09409701928697</v>
          </cell>
          <cell r="P18">
            <v>49.090909090909093</v>
          </cell>
        </row>
        <row r="19">
          <cell r="A19" t="str">
            <v>II sem.94</v>
          </cell>
          <cell r="C19">
            <v>274</v>
          </cell>
          <cell r="F19">
            <v>3702</v>
          </cell>
          <cell r="K19">
            <v>1501</v>
          </cell>
          <cell r="N19">
            <v>765</v>
          </cell>
          <cell r="O19">
            <v>49.713467048710605</v>
          </cell>
          <cell r="P19">
            <v>67.61904761904762</v>
          </cell>
        </row>
        <row r="20">
          <cell r="A20" t="str">
            <v>I sem.95</v>
          </cell>
          <cell r="C20">
            <v>289</v>
          </cell>
          <cell r="F20">
            <v>4011</v>
          </cell>
          <cell r="K20">
            <v>2097</v>
          </cell>
          <cell r="N20">
            <v>1039</v>
          </cell>
          <cell r="O20">
            <v>49.407327586206897</v>
          </cell>
          <cell r="P20">
            <v>50.622406639004147</v>
          </cell>
        </row>
        <row r="21">
          <cell r="A21" t="str">
            <v>II sem.95</v>
          </cell>
          <cell r="C21">
            <v>283</v>
          </cell>
          <cell r="F21">
            <v>3619</v>
          </cell>
          <cell r="K21">
            <v>1603</v>
          </cell>
          <cell r="N21">
            <v>797</v>
          </cell>
          <cell r="O21">
            <v>51.763858891288699</v>
          </cell>
          <cell r="P21">
            <v>36.44859813084112</v>
          </cell>
        </row>
        <row r="22">
          <cell r="A22" t="str">
            <v>I sem.96</v>
          </cell>
          <cell r="C22">
            <v>310</v>
          </cell>
          <cell r="F22">
            <v>4063</v>
          </cell>
          <cell r="K22">
            <v>1981</v>
          </cell>
          <cell r="N22">
            <v>928</v>
          </cell>
          <cell r="O22">
            <v>48.603351955307261</v>
          </cell>
          <cell r="P22">
            <v>30.366492146596858</v>
          </cell>
        </row>
        <row r="23">
          <cell r="A23" t="str">
            <v>II sem.96</v>
          </cell>
          <cell r="C23">
            <v>237</v>
          </cell>
          <cell r="F23">
            <v>2961</v>
          </cell>
          <cell r="K23">
            <v>1724</v>
          </cell>
          <cell r="N23">
            <v>882</v>
          </cell>
          <cell r="O23">
            <v>51.089108910891092</v>
          </cell>
          <cell r="P23">
            <v>51.674641148325357</v>
          </cell>
        </row>
        <row r="24">
          <cell r="A24" t="str">
            <v>I sem.97</v>
          </cell>
          <cell r="C24">
            <v>288</v>
          </cell>
          <cell r="F24">
            <v>4008</v>
          </cell>
          <cell r="K24">
            <v>1719</v>
          </cell>
          <cell r="N24">
            <v>919</v>
          </cell>
          <cell r="O24">
            <v>60.765895953757223</v>
          </cell>
          <cell r="P24">
            <v>23.28358208955224</v>
          </cell>
        </row>
        <row r="25">
          <cell r="A25" t="str">
            <v>II sem.97</v>
          </cell>
          <cell r="C25">
            <v>278</v>
          </cell>
          <cell r="F25">
            <v>3383</v>
          </cell>
          <cell r="K25">
            <v>1509</v>
          </cell>
          <cell r="N25">
            <v>1053</v>
          </cell>
          <cell r="O25">
            <v>68.47905951506246</v>
          </cell>
          <cell r="P25">
            <v>81.756756756756758</v>
          </cell>
        </row>
        <row r="26">
          <cell r="A26" t="str">
            <v>I sem.98</v>
          </cell>
          <cell r="C26">
            <v>306</v>
          </cell>
          <cell r="F26">
            <v>4038</v>
          </cell>
          <cell r="K26">
            <v>1635</v>
          </cell>
          <cell r="N26">
            <v>1001</v>
          </cell>
          <cell r="O26">
            <v>63.453536754507631</v>
          </cell>
          <cell r="P26">
            <v>44.559585492227981</v>
          </cell>
        </row>
      </sheetData>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a 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a 4"/>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sizioni giuridiche host"/>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ale"/>
      <sheetName val="posizioni giuridiche host"/>
      <sheetName val="grafico"/>
      <sheetName val="STOR_PG"/>
    </sheetNames>
    <sheetDataSet>
      <sheetData sheetId="0" refreshError="1"/>
      <sheetData sheetId="1" refreshError="1">
        <row r="2">
          <cell r="B2" t="str">
            <v xml:space="preserve">                       RIPARTIZIONE POSIZIONI GIURIDICHE</v>
          </cell>
        </row>
        <row r="4">
          <cell r="D4" t="str">
            <v>MAG_01</v>
          </cell>
        </row>
        <row r="6">
          <cell r="B6" t="str">
            <v>ATT.I  GIUD</v>
          </cell>
          <cell r="C6" t="str">
            <v>APP.</v>
          </cell>
          <cell r="D6" t="str">
            <v>RIC</v>
          </cell>
          <cell r="E6" t="str">
            <v>TOT. IMP</v>
          </cell>
        </row>
        <row r="9">
          <cell r="A9" t="str">
            <v>A</v>
          </cell>
          <cell r="B9">
            <v>12599</v>
          </cell>
          <cell r="C9">
            <v>8043</v>
          </cell>
          <cell r="D9">
            <v>3192</v>
          </cell>
          <cell r="E9">
            <v>23834</v>
          </cell>
          <cell r="F9" t="str">
            <v>DELL'HOST</v>
          </cell>
        </row>
        <row r="11">
          <cell r="A11" t="str">
            <v>B</v>
          </cell>
          <cell r="B11">
            <v>52.861458420743475</v>
          </cell>
          <cell r="C11">
            <v>33.745909205336915</v>
          </cell>
          <cell r="D11">
            <v>13.392632373919611</v>
          </cell>
          <cell r="E11">
            <v>100</v>
          </cell>
        </row>
        <row r="13">
          <cell r="A13" t="str">
            <v>C</v>
          </cell>
          <cell r="B13">
            <v>13016</v>
          </cell>
          <cell r="C13">
            <v>8309</v>
          </cell>
          <cell r="D13">
            <v>3298</v>
          </cell>
          <cell r="E13">
            <v>24623</v>
          </cell>
          <cell r="F13" t="str">
            <v xml:space="preserve">SI INSERISCONO AUTOMATICAMENTE I DATI DEGLI IMPUTATI  C'è UN RIFERIMENTO DI CELLA </v>
          </cell>
        </row>
        <row r="15">
          <cell r="E15">
            <v>24623</v>
          </cell>
        </row>
      </sheetData>
      <sheetData sheetId="2" refreshError="1"/>
      <sheetData sheetId="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sizioni giuridiche host"/>
    </sheetNames>
    <sheetDataSet>
      <sheetData sheetId="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1.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2.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3.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4.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5.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7.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tabSelected="1" zoomScaleNormal="100" workbookViewId="0">
      <selection activeCell="F12" sqref="F12"/>
    </sheetView>
  </sheetViews>
  <sheetFormatPr defaultColWidth="8.7109375" defaultRowHeight="12.75"/>
  <cols>
    <col min="1" max="1" width="15.7109375" style="100" customWidth="1"/>
    <col min="2" max="2" width="57.7109375" style="101" customWidth="1"/>
    <col min="3" max="3" width="16.28515625" style="106" customWidth="1"/>
    <col min="4" max="10" width="8.7109375" style="100"/>
    <col min="11" max="256" width="8.7109375" style="102"/>
    <col min="257" max="257" width="15.7109375" style="102" customWidth="1"/>
    <col min="258" max="258" width="57.7109375" style="102" customWidth="1"/>
    <col min="259" max="259" width="16.28515625" style="102" customWidth="1"/>
    <col min="260" max="512" width="8.7109375" style="102"/>
    <col min="513" max="513" width="15.7109375" style="102" customWidth="1"/>
    <col min="514" max="514" width="57.7109375" style="102" customWidth="1"/>
    <col min="515" max="515" width="16.28515625" style="102" customWidth="1"/>
    <col min="516" max="768" width="8.7109375" style="102"/>
    <col min="769" max="769" width="15.7109375" style="102" customWidth="1"/>
    <col min="770" max="770" width="57.7109375" style="102" customWidth="1"/>
    <col min="771" max="771" width="16.28515625" style="102" customWidth="1"/>
    <col min="772" max="1024" width="8.7109375" style="102"/>
    <col min="1025" max="1025" width="15.7109375" style="102" customWidth="1"/>
    <col min="1026" max="1026" width="57.7109375" style="102" customWidth="1"/>
    <col min="1027" max="1027" width="16.28515625" style="102" customWidth="1"/>
    <col min="1028" max="1280" width="8.7109375" style="102"/>
    <col min="1281" max="1281" width="15.7109375" style="102" customWidth="1"/>
    <col min="1282" max="1282" width="57.7109375" style="102" customWidth="1"/>
    <col min="1283" max="1283" width="16.28515625" style="102" customWidth="1"/>
    <col min="1284" max="1536" width="8.7109375" style="102"/>
    <col min="1537" max="1537" width="15.7109375" style="102" customWidth="1"/>
    <col min="1538" max="1538" width="57.7109375" style="102" customWidth="1"/>
    <col min="1539" max="1539" width="16.28515625" style="102" customWidth="1"/>
    <col min="1540" max="1792" width="8.7109375" style="102"/>
    <col min="1793" max="1793" width="15.7109375" style="102" customWidth="1"/>
    <col min="1794" max="1794" width="57.7109375" style="102" customWidth="1"/>
    <col min="1795" max="1795" width="16.28515625" style="102" customWidth="1"/>
    <col min="1796" max="2048" width="8.7109375" style="102"/>
    <col min="2049" max="2049" width="15.7109375" style="102" customWidth="1"/>
    <col min="2050" max="2050" width="57.7109375" style="102" customWidth="1"/>
    <col min="2051" max="2051" width="16.28515625" style="102" customWidth="1"/>
    <col min="2052" max="2304" width="8.7109375" style="102"/>
    <col min="2305" max="2305" width="15.7109375" style="102" customWidth="1"/>
    <col min="2306" max="2306" width="57.7109375" style="102" customWidth="1"/>
    <col min="2307" max="2307" width="16.28515625" style="102" customWidth="1"/>
    <col min="2308" max="2560" width="8.7109375" style="102"/>
    <col min="2561" max="2561" width="15.7109375" style="102" customWidth="1"/>
    <col min="2562" max="2562" width="57.7109375" style="102" customWidth="1"/>
    <col min="2563" max="2563" width="16.28515625" style="102" customWidth="1"/>
    <col min="2564" max="2816" width="8.7109375" style="102"/>
    <col min="2817" max="2817" width="15.7109375" style="102" customWidth="1"/>
    <col min="2818" max="2818" width="57.7109375" style="102" customWidth="1"/>
    <col min="2819" max="2819" width="16.28515625" style="102" customWidth="1"/>
    <col min="2820" max="3072" width="8.7109375" style="102"/>
    <col min="3073" max="3073" width="15.7109375" style="102" customWidth="1"/>
    <col min="3074" max="3074" width="57.7109375" style="102" customWidth="1"/>
    <col min="3075" max="3075" width="16.28515625" style="102" customWidth="1"/>
    <col min="3076" max="3328" width="8.7109375" style="102"/>
    <col min="3329" max="3329" width="15.7109375" style="102" customWidth="1"/>
    <col min="3330" max="3330" width="57.7109375" style="102" customWidth="1"/>
    <col min="3331" max="3331" width="16.28515625" style="102" customWidth="1"/>
    <col min="3332" max="3584" width="8.7109375" style="102"/>
    <col min="3585" max="3585" width="15.7109375" style="102" customWidth="1"/>
    <col min="3586" max="3586" width="57.7109375" style="102" customWidth="1"/>
    <col min="3587" max="3587" width="16.28515625" style="102" customWidth="1"/>
    <col min="3588" max="3840" width="8.7109375" style="102"/>
    <col min="3841" max="3841" width="15.7109375" style="102" customWidth="1"/>
    <col min="3842" max="3842" width="57.7109375" style="102" customWidth="1"/>
    <col min="3843" max="3843" width="16.28515625" style="102" customWidth="1"/>
    <col min="3844" max="4096" width="8.7109375" style="102"/>
    <col min="4097" max="4097" width="15.7109375" style="102" customWidth="1"/>
    <col min="4098" max="4098" width="57.7109375" style="102" customWidth="1"/>
    <col min="4099" max="4099" width="16.28515625" style="102" customWidth="1"/>
    <col min="4100" max="4352" width="8.7109375" style="102"/>
    <col min="4353" max="4353" width="15.7109375" style="102" customWidth="1"/>
    <col min="4354" max="4354" width="57.7109375" style="102" customWidth="1"/>
    <col min="4355" max="4355" width="16.28515625" style="102" customWidth="1"/>
    <col min="4356" max="4608" width="8.7109375" style="102"/>
    <col min="4609" max="4609" width="15.7109375" style="102" customWidth="1"/>
    <col min="4610" max="4610" width="57.7109375" style="102" customWidth="1"/>
    <col min="4611" max="4611" width="16.28515625" style="102" customWidth="1"/>
    <col min="4612" max="4864" width="8.7109375" style="102"/>
    <col min="4865" max="4865" width="15.7109375" style="102" customWidth="1"/>
    <col min="4866" max="4866" width="57.7109375" style="102" customWidth="1"/>
    <col min="4867" max="4867" width="16.28515625" style="102" customWidth="1"/>
    <col min="4868" max="5120" width="8.7109375" style="102"/>
    <col min="5121" max="5121" width="15.7109375" style="102" customWidth="1"/>
    <col min="5122" max="5122" width="57.7109375" style="102" customWidth="1"/>
    <col min="5123" max="5123" width="16.28515625" style="102" customWidth="1"/>
    <col min="5124" max="5376" width="8.7109375" style="102"/>
    <col min="5377" max="5377" width="15.7109375" style="102" customWidth="1"/>
    <col min="5378" max="5378" width="57.7109375" style="102" customWidth="1"/>
    <col min="5379" max="5379" width="16.28515625" style="102" customWidth="1"/>
    <col min="5380" max="5632" width="8.7109375" style="102"/>
    <col min="5633" max="5633" width="15.7109375" style="102" customWidth="1"/>
    <col min="5634" max="5634" width="57.7109375" style="102" customWidth="1"/>
    <col min="5635" max="5635" width="16.28515625" style="102" customWidth="1"/>
    <col min="5636" max="5888" width="8.7109375" style="102"/>
    <col min="5889" max="5889" width="15.7109375" style="102" customWidth="1"/>
    <col min="5890" max="5890" width="57.7109375" style="102" customWidth="1"/>
    <col min="5891" max="5891" width="16.28515625" style="102" customWidth="1"/>
    <col min="5892" max="6144" width="8.7109375" style="102"/>
    <col min="6145" max="6145" width="15.7109375" style="102" customWidth="1"/>
    <col min="6146" max="6146" width="57.7109375" style="102" customWidth="1"/>
    <col min="6147" max="6147" width="16.28515625" style="102" customWidth="1"/>
    <col min="6148" max="6400" width="8.7109375" style="102"/>
    <col min="6401" max="6401" width="15.7109375" style="102" customWidth="1"/>
    <col min="6402" max="6402" width="57.7109375" style="102" customWidth="1"/>
    <col min="6403" max="6403" width="16.28515625" style="102" customWidth="1"/>
    <col min="6404" max="6656" width="8.7109375" style="102"/>
    <col min="6657" max="6657" width="15.7109375" style="102" customWidth="1"/>
    <col min="6658" max="6658" width="57.7109375" style="102" customWidth="1"/>
    <col min="6659" max="6659" width="16.28515625" style="102" customWidth="1"/>
    <col min="6660" max="6912" width="8.7109375" style="102"/>
    <col min="6913" max="6913" width="15.7109375" style="102" customWidth="1"/>
    <col min="6914" max="6914" width="57.7109375" style="102" customWidth="1"/>
    <col min="6915" max="6915" width="16.28515625" style="102" customWidth="1"/>
    <col min="6916" max="7168" width="8.7109375" style="102"/>
    <col min="7169" max="7169" width="15.7109375" style="102" customWidth="1"/>
    <col min="7170" max="7170" width="57.7109375" style="102" customWidth="1"/>
    <col min="7171" max="7171" width="16.28515625" style="102" customWidth="1"/>
    <col min="7172" max="7424" width="8.7109375" style="102"/>
    <col min="7425" max="7425" width="15.7109375" style="102" customWidth="1"/>
    <col min="7426" max="7426" width="57.7109375" style="102" customWidth="1"/>
    <col min="7427" max="7427" width="16.28515625" style="102" customWidth="1"/>
    <col min="7428" max="7680" width="8.7109375" style="102"/>
    <col min="7681" max="7681" width="15.7109375" style="102" customWidth="1"/>
    <col min="7682" max="7682" width="57.7109375" style="102" customWidth="1"/>
    <col min="7683" max="7683" width="16.28515625" style="102" customWidth="1"/>
    <col min="7684" max="7936" width="8.7109375" style="102"/>
    <col min="7937" max="7937" width="15.7109375" style="102" customWidth="1"/>
    <col min="7938" max="7938" width="57.7109375" style="102" customWidth="1"/>
    <col min="7939" max="7939" width="16.28515625" style="102" customWidth="1"/>
    <col min="7940" max="8192" width="8.7109375" style="102"/>
    <col min="8193" max="8193" width="15.7109375" style="102" customWidth="1"/>
    <col min="8194" max="8194" width="57.7109375" style="102" customWidth="1"/>
    <col min="8195" max="8195" width="16.28515625" style="102" customWidth="1"/>
    <col min="8196" max="8448" width="8.7109375" style="102"/>
    <col min="8449" max="8449" width="15.7109375" style="102" customWidth="1"/>
    <col min="8450" max="8450" width="57.7109375" style="102" customWidth="1"/>
    <col min="8451" max="8451" width="16.28515625" style="102" customWidth="1"/>
    <col min="8452" max="8704" width="8.7109375" style="102"/>
    <col min="8705" max="8705" width="15.7109375" style="102" customWidth="1"/>
    <col min="8706" max="8706" width="57.7109375" style="102" customWidth="1"/>
    <col min="8707" max="8707" width="16.28515625" style="102" customWidth="1"/>
    <col min="8708" max="8960" width="8.7109375" style="102"/>
    <col min="8961" max="8961" width="15.7109375" style="102" customWidth="1"/>
    <col min="8962" max="8962" width="57.7109375" style="102" customWidth="1"/>
    <col min="8963" max="8963" width="16.28515625" style="102" customWidth="1"/>
    <col min="8964" max="9216" width="8.7109375" style="102"/>
    <col min="9217" max="9217" width="15.7109375" style="102" customWidth="1"/>
    <col min="9218" max="9218" width="57.7109375" style="102" customWidth="1"/>
    <col min="9219" max="9219" width="16.28515625" style="102" customWidth="1"/>
    <col min="9220" max="9472" width="8.7109375" style="102"/>
    <col min="9473" max="9473" width="15.7109375" style="102" customWidth="1"/>
    <col min="9474" max="9474" width="57.7109375" style="102" customWidth="1"/>
    <col min="9475" max="9475" width="16.28515625" style="102" customWidth="1"/>
    <col min="9476" max="9728" width="8.7109375" style="102"/>
    <col min="9729" max="9729" width="15.7109375" style="102" customWidth="1"/>
    <col min="9730" max="9730" width="57.7109375" style="102" customWidth="1"/>
    <col min="9731" max="9731" width="16.28515625" style="102" customWidth="1"/>
    <col min="9732" max="9984" width="8.7109375" style="102"/>
    <col min="9985" max="9985" width="15.7109375" style="102" customWidth="1"/>
    <col min="9986" max="9986" width="57.7109375" style="102" customWidth="1"/>
    <col min="9987" max="9987" width="16.28515625" style="102" customWidth="1"/>
    <col min="9988" max="10240" width="8.7109375" style="102"/>
    <col min="10241" max="10241" width="15.7109375" style="102" customWidth="1"/>
    <col min="10242" max="10242" width="57.7109375" style="102" customWidth="1"/>
    <col min="10243" max="10243" width="16.28515625" style="102" customWidth="1"/>
    <col min="10244" max="10496" width="8.7109375" style="102"/>
    <col min="10497" max="10497" width="15.7109375" style="102" customWidth="1"/>
    <col min="10498" max="10498" width="57.7109375" style="102" customWidth="1"/>
    <col min="10499" max="10499" width="16.28515625" style="102" customWidth="1"/>
    <col min="10500" max="10752" width="8.7109375" style="102"/>
    <col min="10753" max="10753" width="15.7109375" style="102" customWidth="1"/>
    <col min="10754" max="10754" width="57.7109375" style="102" customWidth="1"/>
    <col min="10755" max="10755" width="16.28515625" style="102" customWidth="1"/>
    <col min="10756" max="11008" width="8.7109375" style="102"/>
    <col min="11009" max="11009" width="15.7109375" style="102" customWidth="1"/>
    <col min="11010" max="11010" width="57.7109375" style="102" customWidth="1"/>
    <col min="11011" max="11011" width="16.28515625" style="102" customWidth="1"/>
    <col min="11012" max="11264" width="8.7109375" style="102"/>
    <col min="11265" max="11265" width="15.7109375" style="102" customWidth="1"/>
    <col min="11266" max="11266" width="57.7109375" style="102" customWidth="1"/>
    <col min="11267" max="11267" width="16.28515625" style="102" customWidth="1"/>
    <col min="11268" max="11520" width="8.7109375" style="102"/>
    <col min="11521" max="11521" width="15.7109375" style="102" customWidth="1"/>
    <col min="11522" max="11522" width="57.7109375" style="102" customWidth="1"/>
    <col min="11523" max="11523" width="16.28515625" style="102" customWidth="1"/>
    <col min="11524" max="11776" width="8.7109375" style="102"/>
    <col min="11777" max="11777" width="15.7109375" style="102" customWidth="1"/>
    <col min="11778" max="11778" width="57.7109375" style="102" customWidth="1"/>
    <col min="11779" max="11779" width="16.28515625" style="102" customWidth="1"/>
    <col min="11780" max="12032" width="8.7109375" style="102"/>
    <col min="12033" max="12033" width="15.7109375" style="102" customWidth="1"/>
    <col min="12034" max="12034" width="57.7109375" style="102" customWidth="1"/>
    <col min="12035" max="12035" width="16.28515625" style="102" customWidth="1"/>
    <col min="12036" max="12288" width="8.7109375" style="102"/>
    <col min="12289" max="12289" width="15.7109375" style="102" customWidth="1"/>
    <col min="12290" max="12290" width="57.7109375" style="102" customWidth="1"/>
    <col min="12291" max="12291" width="16.28515625" style="102" customWidth="1"/>
    <col min="12292" max="12544" width="8.7109375" style="102"/>
    <col min="12545" max="12545" width="15.7109375" style="102" customWidth="1"/>
    <col min="12546" max="12546" width="57.7109375" style="102" customWidth="1"/>
    <col min="12547" max="12547" width="16.28515625" style="102" customWidth="1"/>
    <col min="12548" max="12800" width="8.7109375" style="102"/>
    <col min="12801" max="12801" width="15.7109375" style="102" customWidth="1"/>
    <col min="12802" max="12802" width="57.7109375" style="102" customWidth="1"/>
    <col min="12803" max="12803" width="16.28515625" style="102" customWidth="1"/>
    <col min="12804" max="13056" width="8.7109375" style="102"/>
    <col min="13057" max="13057" width="15.7109375" style="102" customWidth="1"/>
    <col min="13058" max="13058" width="57.7109375" style="102" customWidth="1"/>
    <col min="13059" max="13059" width="16.28515625" style="102" customWidth="1"/>
    <col min="13060" max="13312" width="8.7109375" style="102"/>
    <col min="13313" max="13313" width="15.7109375" style="102" customWidth="1"/>
    <col min="13314" max="13314" width="57.7109375" style="102" customWidth="1"/>
    <col min="13315" max="13315" width="16.28515625" style="102" customWidth="1"/>
    <col min="13316" max="13568" width="8.7109375" style="102"/>
    <col min="13569" max="13569" width="15.7109375" style="102" customWidth="1"/>
    <col min="13570" max="13570" width="57.7109375" style="102" customWidth="1"/>
    <col min="13571" max="13571" width="16.28515625" style="102" customWidth="1"/>
    <col min="13572" max="13824" width="8.7109375" style="102"/>
    <col min="13825" max="13825" width="15.7109375" style="102" customWidth="1"/>
    <col min="13826" max="13826" width="57.7109375" style="102" customWidth="1"/>
    <col min="13827" max="13827" width="16.28515625" style="102" customWidth="1"/>
    <col min="13828" max="14080" width="8.7109375" style="102"/>
    <col min="14081" max="14081" width="15.7109375" style="102" customWidth="1"/>
    <col min="14082" max="14082" width="57.7109375" style="102" customWidth="1"/>
    <col min="14083" max="14083" width="16.28515625" style="102" customWidth="1"/>
    <col min="14084" max="14336" width="8.7109375" style="102"/>
    <col min="14337" max="14337" width="15.7109375" style="102" customWidth="1"/>
    <col min="14338" max="14338" width="57.7109375" style="102" customWidth="1"/>
    <col min="14339" max="14339" width="16.28515625" style="102" customWidth="1"/>
    <col min="14340" max="14592" width="8.7109375" style="102"/>
    <col min="14593" max="14593" width="15.7109375" style="102" customWidth="1"/>
    <col min="14594" max="14594" width="57.7109375" style="102" customWidth="1"/>
    <col min="14595" max="14595" width="16.28515625" style="102" customWidth="1"/>
    <col min="14596" max="14848" width="8.7109375" style="102"/>
    <col min="14849" max="14849" width="15.7109375" style="102" customWidth="1"/>
    <col min="14850" max="14850" width="57.7109375" style="102" customWidth="1"/>
    <col min="14851" max="14851" width="16.28515625" style="102" customWidth="1"/>
    <col min="14852" max="15104" width="8.7109375" style="102"/>
    <col min="15105" max="15105" width="15.7109375" style="102" customWidth="1"/>
    <col min="15106" max="15106" width="57.7109375" style="102" customWidth="1"/>
    <col min="15107" max="15107" width="16.28515625" style="102" customWidth="1"/>
    <col min="15108" max="15360" width="8.7109375" style="102"/>
    <col min="15361" max="15361" width="15.7109375" style="102" customWidth="1"/>
    <col min="15362" max="15362" width="57.7109375" style="102" customWidth="1"/>
    <col min="15363" max="15363" width="16.28515625" style="102" customWidth="1"/>
    <col min="15364" max="15616" width="8.7109375" style="102"/>
    <col min="15617" max="15617" width="15.7109375" style="102" customWidth="1"/>
    <col min="15618" max="15618" width="57.7109375" style="102" customWidth="1"/>
    <col min="15619" max="15619" width="16.28515625" style="102" customWidth="1"/>
    <col min="15620" max="15872" width="8.7109375" style="102"/>
    <col min="15873" max="15873" width="15.7109375" style="102" customWidth="1"/>
    <col min="15874" max="15874" width="57.7109375" style="102" customWidth="1"/>
    <col min="15875" max="15875" width="16.28515625" style="102" customWidth="1"/>
    <col min="15876" max="16128" width="8.7109375" style="102"/>
    <col min="16129" max="16129" width="15.7109375" style="102" customWidth="1"/>
    <col min="16130" max="16130" width="57.7109375" style="102" customWidth="1"/>
    <col min="16131" max="16131" width="16.28515625" style="102" customWidth="1"/>
    <col min="16132" max="16384" width="8.7109375" style="102"/>
  </cols>
  <sheetData>
    <row r="1" spans="1:10" ht="12" customHeight="1"/>
    <row r="2" spans="1:10" ht="12" customHeight="1"/>
    <row r="3" spans="1:10" ht="25.15" customHeight="1"/>
    <row r="4" spans="1:10" s="99" customFormat="1" ht="25.15" customHeight="1">
      <c r="A4" s="103" t="s">
        <v>164</v>
      </c>
      <c r="B4" s="104"/>
      <c r="C4" s="103"/>
      <c r="D4" s="105"/>
      <c r="E4" s="105"/>
      <c r="F4" s="105"/>
      <c r="G4" s="105"/>
      <c r="H4" s="105"/>
      <c r="I4" s="105"/>
      <c r="J4" s="105"/>
    </row>
    <row r="5" spans="1:10" ht="10.5" customHeight="1"/>
    <row r="6" spans="1:10" ht="39.950000000000003" customHeight="1">
      <c r="A6" s="413" t="s">
        <v>177</v>
      </c>
      <c r="B6" s="108" t="s">
        <v>178</v>
      </c>
      <c r="C6" s="417" t="s">
        <v>542</v>
      </c>
    </row>
    <row r="7" spans="1:10" ht="39.950000000000003" customHeight="1">
      <c r="A7" s="107" t="s">
        <v>190</v>
      </c>
      <c r="B7" s="108" t="s">
        <v>191</v>
      </c>
      <c r="C7" s="417" t="s">
        <v>587</v>
      </c>
    </row>
    <row r="8" spans="1:10" ht="39.950000000000003" customHeight="1">
      <c r="A8" s="414" t="s">
        <v>221</v>
      </c>
      <c r="B8" s="108" t="s">
        <v>222</v>
      </c>
      <c r="C8" s="417" t="s">
        <v>587</v>
      </c>
    </row>
    <row r="9" spans="1:10" ht="39.950000000000003" customHeight="1">
      <c r="A9" s="414" t="s">
        <v>270</v>
      </c>
      <c r="B9" s="108" t="s">
        <v>269</v>
      </c>
      <c r="C9" s="417" t="s">
        <v>174</v>
      </c>
    </row>
    <row r="10" spans="1:10" ht="39.950000000000003" customHeight="1">
      <c r="A10" s="414" t="s">
        <v>644</v>
      </c>
      <c r="B10" s="108" t="s">
        <v>269</v>
      </c>
      <c r="C10" s="417" t="s">
        <v>548</v>
      </c>
    </row>
    <row r="11" spans="1:10" ht="39.950000000000003" customHeight="1">
      <c r="A11" s="107" t="s">
        <v>271</v>
      </c>
      <c r="B11" s="108" t="s">
        <v>272</v>
      </c>
      <c r="C11" s="417" t="s">
        <v>174</v>
      </c>
    </row>
    <row r="12" spans="1:10" ht="39.950000000000003" customHeight="1">
      <c r="A12" s="414" t="s">
        <v>645</v>
      </c>
      <c r="B12" s="108" t="s">
        <v>272</v>
      </c>
      <c r="C12" s="417" t="s">
        <v>548</v>
      </c>
    </row>
    <row r="13" spans="1:10" ht="39.950000000000003" customHeight="1">
      <c r="A13" s="413" t="s">
        <v>366</v>
      </c>
      <c r="B13" s="108" t="s">
        <v>533</v>
      </c>
      <c r="C13" s="417" t="s">
        <v>548</v>
      </c>
    </row>
    <row r="14" spans="1:10" ht="39.950000000000003" customHeight="1">
      <c r="A14" s="414" t="s">
        <v>291</v>
      </c>
      <c r="B14" s="108" t="s">
        <v>534</v>
      </c>
      <c r="C14" s="417" t="s">
        <v>542</v>
      </c>
    </row>
    <row r="15" spans="1:10" ht="39.950000000000003" customHeight="1">
      <c r="A15" s="107" t="s">
        <v>301</v>
      </c>
      <c r="B15" s="108" t="s">
        <v>302</v>
      </c>
      <c r="C15" s="417" t="s">
        <v>548</v>
      </c>
    </row>
    <row r="16" spans="1:10" ht="39.950000000000003" customHeight="1">
      <c r="A16" s="414" t="s">
        <v>348</v>
      </c>
      <c r="B16" s="108" t="s">
        <v>349</v>
      </c>
      <c r="C16" s="417" t="s">
        <v>542</v>
      </c>
    </row>
    <row r="17" spans="1:5" ht="39.950000000000003" customHeight="1">
      <c r="A17" s="107" t="s">
        <v>327</v>
      </c>
      <c r="B17" s="108" t="s">
        <v>535</v>
      </c>
      <c r="C17" s="417" t="s">
        <v>548</v>
      </c>
    </row>
    <row r="18" spans="1:5" ht="40.15" customHeight="1">
      <c r="A18" s="107" t="s">
        <v>156</v>
      </c>
      <c r="B18" s="108" t="s">
        <v>165</v>
      </c>
      <c r="C18" s="711" t="s">
        <v>672</v>
      </c>
    </row>
    <row r="19" spans="1:5" s="100" customFormat="1" ht="50.1" customHeight="1">
      <c r="A19" s="414" t="s">
        <v>371</v>
      </c>
      <c r="B19" s="108" t="s">
        <v>536</v>
      </c>
      <c r="C19" s="417" t="s">
        <v>373</v>
      </c>
    </row>
    <row r="20" spans="1:5" s="100" customFormat="1" ht="39.950000000000003" customHeight="1">
      <c r="A20" s="414" t="s">
        <v>392</v>
      </c>
      <c r="B20" s="108" t="s">
        <v>393</v>
      </c>
      <c r="C20" s="417" t="s">
        <v>373</v>
      </c>
    </row>
    <row r="21" spans="1:5" s="100" customFormat="1" ht="39.950000000000003" customHeight="1">
      <c r="A21" s="414" t="s">
        <v>541</v>
      </c>
      <c r="B21" s="108" t="s">
        <v>393</v>
      </c>
      <c r="C21" s="417" t="s">
        <v>373</v>
      </c>
    </row>
    <row r="22" spans="1:5" s="100" customFormat="1" ht="39.950000000000003" customHeight="1">
      <c r="A22" s="414" t="s">
        <v>537</v>
      </c>
      <c r="B22" s="108" t="s">
        <v>538</v>
      </c>
      <c r="C22" s="417" t="s">
        <v>373</v>
      </c>
    </row>
    <row r="23" spans="1:5" s="100" customFormat="1" ht="39.950000000000003" customHeight="1">
      <c r="A23" s="107" t="s">
        <v>481</v>
      </c>
      <c r="B23" s="108" t="s">
        <v>539</v>
      </c>
      <c r="C23" s="417" t="s">
        <v>373</v>
      </c>
    </row>
    <row r="24" spans="1:5" s="100" customFormat="1" ht="39.950000000000003" customHeight="1">
      <c r="A24" s="415" t="s">
        <v>529</v>
      </c>
      <c r="B24" s="108" t="s">
        <v>540</v>
      </c>
      <c r="C24" s="417" t="s">
        <v>373</v>
      </c>
      <c r="E24" s="416"/>
    </row>
    <row r="25" spans="1:5" s="100" customFormat="1" ht="40.15" customHeight="1">
      <c r="A25" s="107" t="s">
        <v>38</v>
      </c>
      <c r="B25" s="108" t="s">
        <v>166</v>
      </c>
      <c r="C25" s="711" t="s">
        <v>548</v>
      </c>
      <c r="D25" s="106"/>
    </row>
    <row r="26" spans="1:5" s="100" customFormat="1" ht="40.15" customHeight="1">
      <c r="A26" s="414" t="s">
        <v>62</v>
      </c>
      <c r="B26" s="108" t="s">
        <v>139</v>
      </c>
      <c r="C26" s="711" t="s">
        <v>548</v>
      </c>
      <c r="D26" s="106"/>
    </row>
    <row r="27" spans="1:5" s="100" customFormat="1" ht="40.15" customHeight="1">
      <c r="A27" s="107" t="s">
        <v>67</v>
      </c>
      <c r="B27" s="108" t="s">
        <v>138</v>
      </c>
      <c r="C27" s="711" t="s">
        <v>548</v>
      </c>
      <c r="D27" s="106"/>
    </row>
    <row r="28" spans="1:5" s="100" customFormat="1" ht="40.15" customHeight="1">
      <c r="A28" s="107" t="s">
        <v>72</v>
      </c>
      <c r="B28" s="108" t="s">
        <v>167</v>
      </c>
      <c r="C28" s="711" t="s">
        <v>548</v>
      </c>
      <c r="D28" s="106"/>
    </row>
    <row r="29" spans="1:5" s="100" customFormat="1" ht="40.15" customHeight="1">
      <c r="A29" s="107" t="s">
        <v>86</v>
      </c>
      <c r="B29" s="108" t="s">
        <v>168</v>
      </c>
      <c r="C29" s="711" t="s">
        <v>548</v>
      </c>
      <c r="D29" s="106"/>
    </row>
    <row r="30" spans="1:5" s="100" customFormat="1" ht="40.15" customHeight="1">
      <c r="A30" s="107" t="s">
        <v>125</v>
      </c>
      <c r="B30" s="108" t="s">
        <v>162</v>
      </c>
      <c r="C30" s="711" t="s">
        <v>548</v>
      </c>
    </row>
    <row r="31" spans="1:5" s="100" customFormat="1" ht="40.35" customHeight="1">
      <c r="A31" s="107" t="s">
        <v>127</v>
      </c>
      <c r="B31" s="108" t="s">
        <v>169</v>
      </c>
      <c r="C31" s="711" t="s">
        <v>548</v>
      </c>
    </row>
    <row r="32" spans="1:5" s="106" customFormat="1" ht="50.25" customHeight="1">
      <c r="A32" s="413" t="s">
        <v>559</v>
      </c>
      <c r="B32" s="712" t="s">
        <v>646</v>
      </c>
      <c r="C32" s="711" t="s">
        <v>174</v>
      </c>
      <c r="D32"/>
    </row>
    <row r="33" spans="1:10" s="713" customFormat="1" ht="25.5">
      <c r="A33" s="413" t="s">
        <v>560</v>
      </c>
      <c r="B33" s="712" t="s">
        <v>636</v>
      </c>
      <c r="C33" s="711" t="s">
        <v>174</v>
      </c>
      <c r="D33"/>
      <c r="E33" s="106"/>
      <c r="F33" s="106"/>
      <c r="G33" s="106"/>
      <c r="H33" s="106"/>
      <c r="I33" s="106"/>
      <c r="J33" s="106"/>
    </row>
  </sheetData>
  <hyperlinks>
    <hyperlink ref="A18" location="6.11!A1" display="6.11!A1"/>
    <hyperlink ref="A25" location="6.17!A1" display="6.17!A1"/>
    <hyperlink ref="A26" location="' 6.18'!A1" display="Tavola 6.18"/>
    <hyperlink ref="A27" location="6.19!A1" display="6.19!A1"/>
    <hyperlink ref="A28" location="6.20!A1" display="6.20!A1"/>
    <hyperlink ref="A29" location="6.21!A1" display="6.21!A1"/>
    <hyperlink ref="A30" location="6.22!A1" display="6.22!A1"/>
    <hyperlink ref="A31" location="6.23!A1" display="6.23!A1"/>
    <hyperlink ref="A6" location="'6.1'!A1" display="Tavola 6.1 "/>
    <hyperlink ref="A7" location="6.2!A1" display="6.2!A1"/>
    <hyperlink ref="A8" location="'6.3 '!A1" display="Tavola 6.3"/>
    <hyperlink ref="A9" location="' 6.4'!A1" display="Tavola 6.4"/>
    <hyperlink ref="A11" location="6.5!A1" display="6.5!A1"/>
    <hyperlink ref="A13" location="'6.6 '!A1" display="Tavola 6.6"/>
    <hyperlink ref="A14" location="'6.7'!A1" display="Tavola 6.7"/>
    <hyperlink ref="A15" location="6.8!A1" display="6.8!A1"/>
    <hyperlink ref="A16" location="' 6.9'!A1" display="Tavola 6.9"/>
    <hyperlink ref="A17" location="6.10!A1" display="6.10!A1"/>
    <hyperlink ref="A19" location="'6.12'!A1" display="Tavola 6.12 "/>
    <hyperlink ref="A20" location="'6.13'!A1" display="Tavola 6.13"/>
    <hyperlink ref="A22" location="'6.14'!A1" display="Tavola 6.14"/>
    <hyperlink ref="A23" location="6.15!A1" display="6.15!A1"/>
    <hyperlink ref="A24" location="6.16!A1" display="6.16!A1"/>
    <hyperlink ref="A21" location="'6.13 segue'!A1" display="Tavola 6.13 segue"/>
    <hyperlink ref="A32" location="'6.24'!A1" display="Tavola 6.24"/>
    <hyperlink ref="A33" location="'6.25'!A1" display="Tavola 6.25"/>
    <hyperlink ref="A10" location="' 6.4 segue'!A1" display="Tavola 6.4 segue"/>
    <hyperlink ref="A12" location="'6.5 segue'!A1" display="Tavola 6.5 segue"/>
  </hyperlinks>
  <pageMargins left="0.59055118110236204" right="0.59055118110236204" top="0.78740157480314998" bottom="0.78740157480314998" header="0" footer="0"/>
  <pageSetup paperSize="9" orientation="portrait" cellComments="atEnd" horizontalDpi="0"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71"/>
  <sheetViews>
    <sheetView zoomScaleNormal="100" workbookViewId="0">
      <selection activeCell="I1" sqref="I1"/>
    </sheetView>
  </sheetViews>
  <sheetFormatPr defaultColWidth="8.7109375" defaultRowHeight="15"/>
  <cols>
    <col min="1" max="1" width="8.7109375" style="66" customWidth="1"/>
    <col min="2" max="2" width="15" style="216" customWidth="1"/>
    <col min="3" max="3" width="12.7109375" style="66" customWidth="1"/>
    <col min="4" max="4" width="0.85546875" style="66" customWidth="1"/>
    <col min="5" max="5" width="12.7109375" style="66" customWidth="1"/>
    <col min="6" max="6" width="14.7109375" style="221" customWidth="1"/>
    <col min="7" max="7" width="12.7109375" style="221" customWidth="1"/>
    <col min="8" max="8" width="5.42578125" style="221" customWidth="1"/>
    <col min="9" max="231" width="9.140625" style="66" customWidth="1"/>
    <col min="232" max="235" width="8.7109375" style="66"/>
    <col min="236" max="236" width="8.7109375" style="66" customWidth="1"/>
    <col min="237" max="241" width="12.7109375" style="66" customWidth="1"/>
    <col min="242" max="242" width="5.42578125" style="66" customWidth="1"/>
    <col min="243" max="487" width="9.140625" style="66" customWidth="1"/>
    <col min="488" max="491" width="8.7109375" style="66"/>
    <col min="492" max="492" width="8.7109375" style="66" customWidth="1"/>
    <col min="493" max="497" width="12.7109375" style="66" customWidth="1"/>
    <col min="498" max="498" width="5.42578125" style="66" customWidth="1"/>
    <col min="499" max="743" width="9.140625" style="66" customWidth="1"/>
    <col min="744" max="747" width="8.7109375" style="66"/>
    <col min="748" max="748" width="8.7109375" style="66" customWidth="1"/>
    <col min="749" max="753" width="12.7109375" style="66" customWidth="1"/>
    <col min="754" max="754" width="5.42578125" style="66" customWidth="1"/>
    <col min="755" max="999" width="9.140625" style="66" customWidth="1"/>
    <col min="1000" max="1003" width="8.7109375" style="66"/>
    <col min="1004" max="1004" width="8.7109375" style="66" customWidth="1"/>
    <col min="1005" max="1009" width="12.7109375" style="66" customWidth="1"/>
    <col min="1010" max="1010" width="5.42578125" style="66" customWidth="1"/>
    <col min="1011" max="1255" width="9.140625" style="66" customWidth="1"/>
    <col min="1256" max="1259" width="8.7109375" style="66"/>
    <col min="1260" max="1260" width="8.7109375" style="66" customWidth="1"/>
    <col min="1261" max="1265" width="12.7109375" style="66" customWidth="1"/>
    <col min="1266" max="1266" width="5.42578125" style="66" customWidth="1"/>
    <col min="1267" max="1511" width="9.140625" style="66" customWidth="1"/>
    <col min="1512" max="1515" width="8.7109375" style="66"/>
    <col min="1516" max="1516" width="8.7109375" style="66" customWidth="1"/>
    <col min="1517" max="1521" width="12.7109375" style="66" customWidth="1"/>
    <col min="1522" max="1522" width="5.42578125" style="66" customWidth="1"/>
    <col min="1523" max="1767" width="9.140625" style="66" customWidth="1"/>
    <col min="1768" max="1771" width="8.7109375" style="66"/>
    <col min="1772" max="1772" width="8.7109375" style="66" customWidth="1"/>
    <col min="1773" max="1777" width="12.7109375" style="66" customWidth="1"/>
    <col min="1778" max="1778" width="5.42578125" style="66" customWidth="1"/>
    <col min="1779" max="2023" width="9.140625" style="66" customWidth="1"/>
    <col min="2024" max="2027" width="8.7109375" style="66"/>
    <col min="2028" max="2028" width="8.7109375" style="66" customWidth="1"/>
    <col min="2029" max="2033" width="12.7109375" style="66" customWidth="1"/>
    <col min="2034" max="2034" width="5.42578125" style="66" customWidth="1"/>
    <col min="2035" max="2279" width="9.140625" style="66" customWidth="1"/>
    <col min="2280" max="2283" width="8.7109375" style="66"/>
    <col min="2284" max="2284" width="8.7109375" style="66" customWidth="1"/>
    <col min="2285" max="2289" width="12.7109375" style="66" customWidth="1"/>
    <col min="2290" max="2290" width="5.42578125" style="66" customWidth="1"/>
    <col min="2291" max="2535" width="9.140625" style="66" customWidth="1"/>
    <col min="2536" max="2539" width="8.7109375" style="66"/>
    <col min="2540" max="2540" width="8.7109375" style="66" customWidth="1"/>
    <col min="2541" max="2545" width="12.7109375" style="66" customWidth="1"/>
    <col min="2546" max="2546" width="5.42578125" style="66" customWidth="1"/>
    <col min="2547" max="2791" width="9.140625" style="66" customWidth="1"/>
    <col min="2792" max="2795" width="8.7109375" style="66"/>
    <col min="2796" max="2796" width="8.7109375" style="66" customWidth="1"/>
    <col min="2797" max="2801" width="12.7109375" style="66" customWidth="1"/>
    <col min="2802" max="2802" width="5.42578125" style="66" customWidth="1"/>
    <col min="2803" max="3047" width="9.140625" style="66" customWidth="1"/>
    <col min="3048" max="3051" width="8.7109375" style="66"/>
    <col min="3052" max="3052" width="8.7109375" style="66" customWidth="1"/>
    <col min="3053" max="3057" width="12.7109375" style="66" customWidth="1"/>
    <col min="3058" max="3058" width="5.42578125" style="66" customWidth="1"/>
    <col min="3059" max="3303" width="9.140625" style="66" customWidth="1"/>
    <col min="3304" max="3307" width="8.7109375" style="66"/>
    <col min="3308" max="3308" width="8.7109375" style="66" customWidth="1"/>
    <col min="3309" max="3313" width="12.7109375" style="66" customWidth="1"/>
    <col min="3314" max="3314" width="5.42578125" style="66" customWidth="1"/>
    <col min="3315" max="3559" width="9.140625" style="66" customWidth="1"/>
    <col min="3560" max="3563" width="8.7109375" style="66"/>
    <col min="3564" max="3564" width="8.7109375" style="66" customWidth="1"/>
    <col min="3565" max="3569" width="12.7109375" style="66" customWidth="1"/>
    <col min="3570" max="3570" width="5.42578125" style="66" customWidth="1"/>
    <col min="3571" max="3815" width="9.140625" style="66" customWidth="1"/>
    <col min="3816" max="3819" width="8.7109375" style="66"/>
    <col min="3820" max="3820" width="8.7109375" style="66" customWidth="1"/>
    <col min="3821" max="3825" width="12.7109375" style="66" customWidth="1"/>
    <col min="3826" max="3826" width="5.42578125" style="66" customWidth="1"/>
    <col min="3827" max="4071" width="9.140625" style="66" customWidth="1"/>
    <col min="4072" max="4075" width="8.7109375" style="66"/>
    <col min="4076" max="4076" width="8.7109375" style="66" customWidth="1"/>
    <col min="4077" max="4081" width="12.7109375" style="66" customWidth="1"/>
    <col min="4082" max="4082" width="5.42578125" style="66" customWidth="1"/>
    <col min="4083" max="4327" width="9.140625" style="66" customWidth="1"/>
    <col min="4328" max="4331" width="8.7109375" style="66"/>
    <col min="4332" max="4332" width="8.7109375" style="66" customWidth="1"/>
    <col min="4333" max="4337" width="12.7109375" style="66" customWidth="1"/>
    <col min="4338" max="4338" width="5.42578125" style="66" customWidth="1"/>
    <col min="4339" max="4583" width="9.140625" style="66" customWidth="1"/>
    <col min="4584" max="4587" width="8.7109375" style="66"/>
    <col min="4588" max="4588" width="8.7109375" style="66" customWidth="1"/>
    <col min="4589" max="4593" width="12.7109375" style="66" customWidth="1"/>
    <col min="4594" max="4594" width="5.42578125" style="66" customWidth="1"/>
    <col min="4595" max="4839" width="9.140625" style="66" customWidth="1"/>
    <col min="4840" max="4843" width="8.7109375" style="66"/>
    <col min="4844" max="4844" width="8.7109375" style="66" customWidth="1"/>
    <col min="4845" max="4849" width="12.7109375" style="66" customWidth="1"/>
    <col min="4850" max="4850" width="5.42578125" style="66" customWidth="1"/>
    <col min="4851" max="5095" width="9.140625" style="66" customWidth="1"/>
    <col min="5096" max="5099" width="8.7109375" style="66"/>
    <col min="5100" max="5100" width="8.7109375" style="66" customWidth="1"/>
    <col min="5101" max="5105" width="12.7109375" style="66" customWidth="1"/>
    <col min="5106" max="5106" width="5.42578125" style="66" customWidth="1"/>
    <col min="5107" max="5351" width="9.140625" style="66" customWidth="1"/>
    <col min="5352" max="5355" width="8.7109375" style="66"/>
    <col min="5356" max="5356" width="8.7109375" style="66" customWidth="1"/>
    <col min="5357" max="5361" width="12.7109375" style="66" customWidth="1"/>
    <col min="5362" max="5362" width="5.42578125" style="66" customWidth="1"/>
    <col min="5363" max="5607" width="9.140625" style="66" customWidth="1"/>
    <col min="5608" max="5611" width="8.7109375" style="66"/>
    <col min="5612" max="5612" width="8.7109375" style="66" customWidth="1"/>
    <col min="5613" max="5617" width="12.7109375" style="66" customWidth="1"/>
    <col min="5618" max="5618" width="5.42578125" style="66" customWidth="1"/>
    <col min="5619" max="5863" width="9.140625" style="66" customWidth="1"/>
    <col min="5864" max="5867" width="8.7109375" style="66"/>
    <col min="5868" max="5868" width="8.7109375" style="66" customWidth="1"/>
    <col min="5869" max="5873" width="12.7109375" style="66" customWidth="1"/>
    <col min="5874" max="5874" width="5.42578125" style="66" customWidth="1"/>
    <col min="5875" max="6119" width="9.140625" style="66" customWidth="1"/>
    <col min="6120" max="6123" width="8.7109375" style="66"/>
    <col min="6124" max="6124" width="8.7109375" style="66" customWidth="1"/>
    <col min="6125" max="6129" width="12.7109375" style="66" customWidth="1"/>
    <col min="6130" max="6130" width="5.42578125" style="66" customWidth="1"/>
    <col min="6131" max="6375" width="9.140625" style="66" customWidth="1"/>
    <col min="6376" max="6379" width="8.7109375" style="66"/>
    <col min="6380" max="6380" width="8.7109375" style="66" customWidth="1"/>
    <col min="6381" max="6385" width="12.7109375" style="66" customWidth="1"/>
    <col min="6386" max="6386" width="5.42578125" style="66" customWidth="1"/>
    <col min="6387" max="6631" width="9.140625" style="66" customWidth="1"/>
    <col min="6632" max="6635" width="8.7109375" style="66"/>
    <col min="6636" max="6636" width="8.7109375" style="66" customWidth="1"/>
    <col min="6637" max="6641" width="12.7109375" style="66" customWidth="1"/>
    <col min="6642" max="6642" width="5.42578125" style="66" customWidth="1"/>
    <col min="6643" max="6887" width="9.140625" style="66" customWidth="1"/>
    <col min="6888" max="6891" width="8.7109375" style="66"/>
    <col min="6892" max="6892" width="8.7109375" style="66" customWidth="1"/>
    <col min="6893" max="6897" width="12.7109375" style="66" customWidth="1"/>
    <col min="6898" max="6898" width="5.42578125" style="66" customWidth="1"/>
    <col min="6899" max="7143" width="9.140625" style="66" customWidth="1"/>
    <col min="7144" max="7147" width="8.7109375" style="66"/>
    <col min="7148" max="7148" width="8.7109375" style="66" customWidth="1"/>
    <col min="7149" max="7153" width="12.7109375" style="66" customWidth="1"/>
    <col min="7154" max="7154" width="5.42578125" style="66" customWidth="1"/>
    <col min="7155" max="7399" width="9.140625" style="66" customWidth="1"/>
    <col min="7400" max="7403" width="8.7109375" style="66"/>
    <col min="7404" max="7404" width="8.7109375" style="66" customWidth="1"/>
    <col min="7405" max="7409" width="12.7109375" style="66" customWidth="1"/>
    <col min="7410" max="7410" width="5.42578125" style="66" customWidth="1"/>
    <col min="7411" max="7655" width="9.140625" style="66" customWidth="1"/>
    <col min="7656" max="7659" width="8.7109375" style="66"/>
    <col min="7660" max="7660" width="8.7109375" style="66" customWidth="1"/>
    <col min="7661" max="7665" width="12.7109375" style="66" customWidth="1"/>
    <col min="7666" max="7666" width="5.42578125" style="66" customWidth="1"/>
    <col min="7667" max="7911" width="9.140625" style="66" customWidth="1"/>
    <col min="7912" max="7915" width="8.7109375" style="66"/>
    <col min="7916" max="7916" width="8.7109375" style="66" customWidth="1"/>
    <col min="7917" max="7921" width="12.7109375" style="66" customWidth="1"/>
    <col min="7922" max="7922" width="5.42578125" style="66" customWidth="1"/>
    <col min="7923" max="8167" width="9.140625" style="66" customWidth="1"/>
    <col min="8168" max="8171" width="8.7109375" style="66"/>
    <col min="8172" max="8172" width="8.7109375" style="66" customWidth="1"/>
    <col min="8173" max="8177" width="12.7109375" style="66" customWidth="1"/>
    <col min="8178" max="8178" width="5.42578125" style="66" customWidth="1"/>
    <col min="8179" max="8423" width="9.140625" style="66" customWidth="1"/>
    <col min="8424" max="8427" width="8.7109375" style="66"/>
    <col min="8428" max="8428" width="8.7109375" style="66" customWidth="1"/>
    <col min="8429" max="8433" width="12.7109375" style="66" customWidth="1"/>
    <col min="8434" max="8434" width="5.42578125" style="66" customWidth="1"/>
    <col min="8435" max="8679" width="9.140625" style="66" customWidth="1"/>
    <col min="8680" max="8683" width="8.7109375" style="66"/>
    <col min="8684" max="8684" width="8.7109375" style="66" customWidth="1"/>
    <col min="8685" max="8689" width="12.7109375" style="66" customWidth="1"/>
    <col min="8690" max="8690" width="5.42578125" style="66" customWidth="1"/>
    <col min="8691" max="8935" width="9.140625" style="66" customWidth="1"/>
    <col min="8936" max="8939" width="8.7109375" style="66"/>
    <col min="8940" max="8940" width="8.7109375" style="66" customWidth="1"/>
    <col min="8941" max="8945" width="12.7109375" style="66" customWidth="1"/>
    <col min="8946" max="8946" width="5.42578125" style="66" customWidth="1"/>
    <col min="8947" max="9191" width="9.140625" style="66" customWidth="1"/>
    <col min="9192" max="9195" width="8.7109375" style="66"/>
    <col min="9196" max="9196" width="8.7109375" style="66" customWidth="1"/>
    <col min="9197" max="9201" width="12.7109375" style="66" customWidth="1"/>
    <col min="9202" max="9202" width="5.42578125" style="66" customWidth="1"/>
    <col min="9203" max="9447" width="9.140625" style="66" customWidth="1"/>
    <col min="9448" max="9451" width="8.7109375" style="66"/>
    <col min="9452" max="9452" width="8.7109375" style="66" customWidth="1"/>
    <col min="9453" max="9457" width="12.7109375" style="66" customWidth="1"/>
    <col min="9458" max="9458" width="5.42578125" style="66" customWidth="1"/>
    <col min="9459" max="9703" width="9.140625" style="66" customWidth="1"/>
    <col min="9704" max="9707" width="8.7109375" style="66"/>
    <col min="9708" max="9708" width="8.7109375" style="66" customWidth="1"/>
    <col min="9709" max="9713" width="12.7109375" style="66" customWidth="1"/>
    <col min="9714" max="9714" width="5.42578125" style="66" customWidth="1"/>
    <col min="9715" max="9959" width="9.140625" style="66" customWidth="1"/>
    <col min="9960" max="9963" width="8.7109375" style="66"/>
    <col min="9964" max="9964" width="8.7109375" style="66" customWidth="1"/>
    <col min="9965" max="9969" width="12.7109375" style="66" customWidth="1"/>
    <col min="9970" max="9970" width="5.42578125" style="66" customWidth="1"/>
    <col min="9971" max="10215" width="9.140625" style="66" customWidth="1"/>
    <col min="10216" max="10219" width="8.7109375" style="66"/>
    <col min="10220" max="10220" width="8.7109375" style="66" customWidth="1"/>
    <col min="10221" max="10225" width="12.7109375" style="66" customWidth="1"/>
    <col min="10226" max="10226" width="5.42578125" style="66" customWidth="1"/>
    <col min="10227" max="10471" width="9.140625" style="66" customWidth="1"/>
    <col min="10472" max="10475" width="8.7109375" style="66"/>
    <col min="10476" max="10476" width="8.7109375" style="66" customWidth="1"/>
    <col min="10477" max="10481" width="12.7109375" style="66" customWidth="1"/>
    <col min="10482" max="10482" width="5.42578125" style="66" customWidth="1"/>
    <col min="10483" max="10727" width="9.140625" style="66" customWidth="1"/>
    <col min="10728" max="10731" width="8.7109375" style="66"/>
    <col min="10732" max="10732" width="8.7109375" style="66" customWidth="1"/>
    <col min="10733" max="10737" width="12.7109375" style="66" customWidth="1"/>
    <col min="10738" max="10738" width="5.42578125" style="66" customWidth="1"/>
    <col min="10739" max="10983" width="9.140625" style="66" customWidth="1"/>
    <col min="10984" max="10987" width="8.7109375" style="66"/>
    <col min="10988" max="10988" width="8.7109375" style="66" customWidth="1"/>
    <col min="10989" max="10993" width="12.7109375" style="66" customWidth="1"/>
    <col min="10994" max="10994" width="5.42578125" style="66" customWidth="1"/>
    <col min="10995" max="11239" width="9.140625" style="66" customWidth="1"/>
    <col min="11240" max="11243" width="8.7109375" style="66"/>
    <col min="11244" max="11244" width="8.7109375" style="66" customWidth="1"/>
    <col min="11245" max="11249" width="12.7109375" style="66" customWidth="1"/>
    <col min="11250" max="11250" width="5.42578125" style="66" customWidth="1"/>
    <col min="11251" max="11495" width="9.140625" style="66" customWidth="1"/>
    <col min="11496" max="11499" width="8.7109375" style="66"/>
    <col min="11500" max="11500" width="8.7109375" style="66" customWidth="1"/>
    <col min="11501" max="11505" width="12.7109375" style="66" customWidth="1"/>
    <col min="11506" max="11506" width="5.42578125" style="66" customWidth="1"/>
    <col min="11507" max="11751" width="9.140625" style="66" customWidth="1"/>
    <col min="11752" max="11755" width="8.7109375" style="66"/>
    <col min="11756" max="11756" width="8.7109375" style="66" customWidth="1"/>
    <col min="11757" max="11761" width="12.7109375" style="66" customWidth="1"/>
    <col min="11762" max="11762" width="5.42578125" style="66" customWidth="1"/>
    <col min="11763" max="12007" width="9.140625" style="66" customWidth="1"/>
    <col min="12008" max="12011" width="8.7109375" style="66"/>
    <col min="12012" max="12012" width="8.7109375" style="66" customWidth="1"/>
    <col min="12013" max="12017" width="12.7109375" style="66" customWidth="1"/>
    <col min="12018" max="12018" width="5.42578125" style="66" customWidth="1"/>
    <col min="12019" max="12263" width="9.140625" style="66" customWidth="1"/>
    <col min="12264" max="12267" width="8.7109375" style="66"/>
    <col min="12268" max="12268" width="8.7109375" style="66" customWidth="1"/>
    <col min="12269" max="12273" width="12.7109375" style="66" customWidth="1"/>
    <col min="12274" max="12274" width="5.42578125" style="66" customWidth="1"/>
    <col min="12275" max="12519" width="9.140625" style="66" customWidth="1"/>
    <col min="12520" max="12523" width="8.7109375" style="66"/>
    <col min="12524" max="12524" width="8.7109375" style="66" customWidth="1"/>
    <col min="12525" max="12529" width="12.7109375" style="66" customWidth="1"/>
    <col min="12530" max="12530" width="5.42578125" style="66" customWidth="1"/>
    <col min="12531" max="12775" width="9.140625" style="66" customWidth="1"/>
    <col min="12776" max="12779" width="8.7109375" style="66"/>
    <col min="12780" max="12780" width="8.7109375" style="66" customWidth="1"/>
    <col min="12781" max="12785" width="12.7109375" style="66" customWidth="1"/>
    <col min="12786" max="12786" width="5.42578125" style="66" customWidth="1"/>
    <col min="12787" max="13031" width="9.140625" style="66" customWidth="1"/>
    <col min="13032" max="13035" width="8.7109375" style="66"/>
    <col min="13036" max="13036" width="8.7109375" style="66" customWidth="1"/>
    <col min="13037" max="13041" width="12.7109375" style="66" customWidth="1"/>
    <col min="13042" max="13042" width="5.42578125" style="66" customWidth="1"/>
    <col min="13043" max="13287" width="9.140625" style="66" customWidth="1"/>
    <col min="13288" max="13291" width="8.7109375" style="66"/>
    <col min="13292" max="13292" width="8.7109375" style="66" customWidth="1"/>
    <col min="13293" max="13297" width="12.7109375" style="66" customWidth="1"/>
    <col min="13298" max="13298" width="5.42578125" style="66" customWidth="1"/>
    <col min="13299" max="13543" width="9.140625" style="66" customWidth="1"/>
    <col min="13544" max="13547" width="8.7109375" style="66"/>
    <col min="13548" max="13548" width="8.7109375" style="66" customWidth="1"/>
    <col min="13549" max="13553" width="12.7109375" style="66" customWidth="1"/>
    <col min="13554" max="13554" width="5.42578125" style="66" customWidth="1"/>
    <col min="13555" max="13799" width="9.140625" style="66" customWidth="1"/>
    <col min="13800" max="13803" width="8.7109375" style="66"/>
    <col min="13804" max="13804" width="8.7109375" style="66" customWidth="1"/>
    <col min="13805" max="13809" width="12.7109375" style="66" customWidth="1"/>
    <col min="13810" max="13810" width="5.42578125" style="66" customWidth="1"/>
    <col min="13811" max="14055" width="9.140625" style="66" customWidth="1"/>
    <col min="14056" max="14059" width="8.7109375" style="66"/>
    <col min="14060" max="14060" width="8.7109375" style="66" customWidth="1"/>
    <col min="14061" max="14065" width="12.7109375" style="66" customWidth="1"/>
    <col min="14066" max="14066" width="5.42578125" style="66" customWidth="1"/>
    <col min="14067" max="14311" width="9.140625" style="66" customWidth="1"/>
    <col min="14312" max="14315" width="8.7109375" style="66"/>
    <col min="14316" max="14316" width="8.7109375" style="66" customWidth="1"/>
    <col min="14317" max="14321" width="12.7109375" style="66" customWidth="1"/>
    <col min="14322" max="14322" width="5.42578125" style="66" customWidth="1"/>
    <col min="14323" max="14567" width="9.140625" style="66" customWidth="1"/>
    <col min="14568" max="14571" width="8.7109375" style="66"/>
    <col min="14572" max="14572" width="8.7109375" style="66" customWidth="1"/>
    <col min="14573" max="14577" width="12.7109375" style="66" customWidth="1"/>
    <col min="14578" max="14578" width="5.42578125" style="66" customWidth="1"/>
    <col min="14579" max="14823" width="9.140625" style="66" customWidth="1"/>
    <col min="14824" max="14827" width="8.7109375" style="66"/>
    <col min="14828" max="14828" width="8.7109375" style="66" customWidth="1"/>
    <col min="14829" max="14833" width="12.7109375" style="66" customWidth="1"/>
    <col min="14834" max="14834" width="5.42578125" style="66" customWidth="1"/>
    <col min="14835" max="15079" width="9.140625" style="66" customWidth="1"/>
    <col min="15080" max="15083" width="8.7109375" style="66"/>
    <col min="15084" max="15084" width="8.7109375" style="66" customWidth="1"/>
    <col min="15085" max="15089" width="12.7109375" style="66" customWidth="1"/>
    <col min="15090" max="15090" width="5.42578125" style="66" customWidth="1"/>
    <col min="15091" max="15335" width="9.140625" style="66" customWidth="1"/>
    <col min="15336" max="15339" width="8.7109375" style="66"/>
    <col min="15340" max="15340" width="8.7109375" style="66" customWidth="1"/>
    <col min="15341" max="15345" width="12.7109375" style="66" customWidth="1"/>
    <col min="15346" max="15346" width="5.42578125" style="66" customWidth="1"/>
    <col min="15347" max="15591" width="9.140625" style="66" customWidth="1"/>
    <col min="15592" max="15595" width="8.7109375" style="66"/>
    <col min="15596" max="15596" width="8.7109375" style="66" customWidth="1"/>
    <col min="15597" max="15601" width="12.7109375" style="66" customWidth="1"/>
    <col min="15602" max="15602" width="5.42578125" style="66" customWidth="1"/>
    <col min="15603" max="15847" width="9.140625" style="66" customWidth="1"/>
    <col min="15848" max="15851" width="8.7109375" style="66"/>
    <col min="15852" max="15852" width="8.7109375" style="66" customWidth="1"/>
    <col min="15853" max="15857" width="12.7109375" style="66" customWidth="1"/>
    <col min="15858" max="15858" width="5.42578125" style="66" customWidth="1"/>
    <col min="15859" max="16103" width="9.140625" style="66" customWidth="1"/>
    <col min="16104" max="16107" width="8.7109375" style="66"/>
    <col min="16108" max="16108" width="8.7109375" style="66" customWidth="1"/>
    <col min="16109" max="16113" width="12.7109375" style="66" customWidth="1"/>
    <col min="16114" max="16114" width="5.42578125" style="66" customWidth="1"/>
    <col min="16115" max="16359" width="9.140625" style="66" customWidth="1"/>
    <col min="16360" max="16384" width="8.7109375" style="66"/>
  </cols>
  <sheetData>
    <row r="1" spans="1:28" ht="12" customHeight="1"/>
    <row r="2" spans="1:28" ht="12" customHeight="1"/>
    <row r="3" spans="1:28" customFormat="1" ht="12" customHeight="1">
      <c r="A3" s="183"/>
    </row>
    <row r="4" spans="1:28" s="184" customFormat="1" ht="12" customHeight="1">
      <c r="A4" s="185" t="s">
        <v>291</v>
      </c>
    </row>
    <row r="5" spans="1:28" s="184" customFormat="1" ht="12" customHeight="1">
      <c r="A5" s="218" t="s">
        <v>292</v>
      </c>
    </row>
    <row r="6" spans="1:28" s="184" customFormat="1" ht="12" customHeight="1">
      <c r="A6" s="184" t="s">
        <v>542</v>
      </c>
    </row>
    <row r="7" spans="1:28" s="187" customFormat="1" ht="6" customHeight="1">
      <c r="A7" s="200"/>
      <c r="C7" s="188"/>
    </row>
    <row r="8" spans="1:28" ht="21.75" customHeight="1">
      <c r="A8" s="789" t="s">
        <v>179</v>
      </c>
      <c r="B8" s="781" t="s">
        <v>180</v>
      </c>
      <c r="C8" s="781"/>
      <c r="D8" s="435"/>
      <c r="E8" s="791" t="s">
        <v>181</v>
      </c>
      <c r="F8" s="791"/>
      <c r="G8" s="791"/>
      <c r="H8" s="434"/>
    </row>
    <row r="9" spans="1:28" s="221" customFormat="1" ht="27">
      <c r="A9" s="790"/>
      <c r="B9" s="189" t="s">
        <v>293</v>
      </c>
      <c r="C9" s="189" t="s">
        <v>294</v>
      </c>
      <c r="D9" s="189"/>
      <c r="E9" s="189" t="s">
        <v>543</v>
      </c>
      <c r="F9" s="189" t="s">
        <v>544</v>
      </c>
      <c r="G9" s="189" t="s">
        <v>294</v>
      </c>
      <c r="H9" s="190"/>
    </row>
    <row r="10" spans="1:28" ht="12.95" customHeight="1">
      <c r="A10" s="187"/>
      <c r="B10" s="191"/>
      <c r="C10" s="187"/>
      <c r="D10" s="187"/>
      <c r="E10" s="187"/>
      <c r="F10" s="195"/>
      <c r="G10" s="195"/>
      <c r="H10" s="195"/>
    </row>
    <row r="11" spans="1:28" ht="13.5" customHeight="1">
      <c r="A11" s="187"/>
      <c r="B11" s="786" t="s">
        <v>295</v>
      </c>
      <c r="C11" s="786"/>
      <c r="D11" s="786"/>
      <c r="E11" s="786"/>
      <c r="F11" s="786"/>
      <c r="G11" s="786"/>
      <c r="H11" s="187"/>
    </row>
    <row r="12" spans="1:28" ht="13.5" customHeight="1">
      <c r="A12" s="199"/>
      <c r="B12" s="222"/>
      <c r="C12" s="199"/>
      <c r="D12" s="199"/>
      <c r="E12" s="199"/>
      <c r="F12" s="212"/>
      <c r="G12" s="212"/>
      <c r="H12" s="212"/>
    </row>
    <row r="13" spans="1:28" s="223" customFormat="1" ht="13.5" customHeight="1">
      <c r="A13" s="431">
        <v>2017</v>
      </c>
      <c r="B13" s="209">
        <v>48555</v>
      </c>
      <c r="C13" s="209">
        <v>8878</v>
      </c>
      <c r="D13" s="209"/>
      <c r="E13" s="209">
        <v>9343</v>
      </c>
      <c r="F13" s="209">
        <v>1101</v>
      </c>
      <c r="G13" s="209">
        <v>1736</v>
      </c>
      <c r="H13" s="66"/>
      <c r="I13" s="66"/>
      <c r="J13" s="66"/>
      <c r="K13" s="66"/>
      <c r="L13" s="66"/>
      <c r="M13" s="66"/>
      <c r="N13" s="66"/>
      <c r="O13" s="66"/>
      <c r="P13" s="66"/>
      <c r="Q13" s="66"/>
      <c r="R13" s="66"/>
      <c r="S13" s="66"/>
      <c r="T13" s="66"/>
      <c r="U13" s="66"/>
      <c r="V13" s="66"/>
      <c r="W13" s="66"/>
      <c r="X13" s="66"/>
      <c r="Y13" s="66"/>
      <c r="Z13" s="66"/>
      <c r="AA13" s="66"/>
      <c r="AB13" s="66"/>
    </row>
    <row r="14" spans="1:28" s="223" customFormat="1" ht="13.5" customHeight="1">
      <c r="A14" s="431">
        <v>2018</v>
      </c>
      <c r="B14" s="209">
        <v>49968</v>
      </c>
      <c r="C14" s="209">
        <v>5785</v>
      </c>
      <c r="D14" s="209"/>
      <c r="E14" s="209">
        <v>10659</v>
      </c>
      <c r="F14" s="209">
        <v>998</v>
      </c>
      <c r="G14" s="209">
        <v>746</v>
      </c>
      <c r="H14" s="66"/>
      <c r="I14" s="66"/>
      <c r="J14" s="66"/>
      <c r="K14" s="66"/>
      <c r="L14" s="66"/>
      <c r="M14" s="66"/>
      <c r="N14" s="66"/>
      <c r="O14" s="66"/>
      <c r="P14" s="66"/>
      <c r="Q14" s="66"/>
      <c r="R14" s="66"/>
      <c r="S14" s="66"/>
      <c r="T14" s="66"/>
      <c r="U14" s="66"/>
      <c r="V14" s="66"/>
      <c r="W14" s="66"/>
      <c r="X14" s="66"/>
      <c r="Y14" s="66"/>
      <c r="Z14" s="66"/>
      <c r="AA14" s="66"/>
      <c r="AB14" s="66"/>
    </row>
    <row r="15" spans="1:28" ht="13.5" customHeight="1">
      <c r="A15" s="431">
        <v>2019</v>
      </c>
      <c r="B15" s="209">
        <v>50874</v>
      </c>
      <c r="C15" s="209">
        <v>7956</v>
      </c>
      <c r="D15" s="210"/>
      <c r="E15" s="209">
        <v>10758</v>
      </c>
      <c r="F15" s="209">
        <v>1286</v>
      </c>
      <c r="G15" s="209">
        <v>1617</v>
      </c>
      <c r="H15" s="66"/>
      <c r="I15"/>
    </row>
    <row r="16" spans="1:28" ht="13.5" customHeight="1">
      <c r="A16" s="431">
        <v>2020</v>
      </c>
      <c r="B16" s="209">
        <v>42049</v>
      </c>
      <c r="C16" s="209">
        <v>9099</v>
      </c>
      <c r="D16" s="199"/>
      <c r="E16" s="209">
        <v>10163</v>
      </c>
      <c r="F16" s="209">
        <v>1118</v>
      </c>
      <c r="G16" s="209">
        <v>3184</v>
      </c>
      <c r="H16" s="212"/>
      <c r="I16"/>
    </row>
    <row r="17" spans="1:28" ht="13.5" customHeight="1">
      <c r="A17" s="431" t="s">
        <v>545</v>
      </c>
      <c r="B17" s="441">
        <v>48107</v>
      </c>
      <c r="C17" s="441">
        <v>6376</v>
      </c>
      <c r="D17" s="442"/>
      <c r="E17" s="441">
        <v>10797</v>
      </c>
      <c r="F17" s="441">
        <v>1311</v>
      </c>
      <c r="G17" s="441">
        <v>2437</v>
      </c>
      <c r="H17" s="212"/>
      <c r="I17"/>
    </row>
    <row r="18" spans="1:28" ht="13.5" customHeight="1">
      <c r="A18" s="187"/>
      <c r="B18" s="786" t="s">
        <v>296</v>
      </c>
      <c r="C18" s="786"/>
      <c r="D18" s="786"/>
      <c r="E18" s="786"/>
      <c r="F18" s="786"/>
      <c r="G18" s="786"/>
      <c r="H18" s="187"/>
      <c r="I18"/>
    </row>
    <row r="19" spans="1:28" ht="13.5" customHeight="1">
      <c r="A19" s="199"/>
      <c r="B19" s="222"/>
      <c r="C19" s="199"/>
      <c r="D19" s="199"/>
      <c r="E19" s="199"/>
      <c r="F19" s="212"/>
      <c r="G19" s="211"/>
      <c r="H19" s="211"/>
    </row>
    <row r="20" spans="1:28" s="223" customFormat="1" ht="13.5" customHeight="1">
      <c r="A20" s="431">
        <v>2017</v>
      </c>
      <c r="B20" s="209">
        <v>75856</v>
      </c>
      <c r="C20" s="209">
        <v>5915</v>
      </c>
      <c r="D20" s="209"/>
      <c r="E20" s="209">
        <v>9990</v>
      </c>
      <c r="F20" s="209">
        <v>1287</v>
      </c>
      <c r="G20" s="209">
        <v>3261</v>
      </c>
      <c r="H20" s="66"/>
      <c r="I20" s="66"/>
      <c r="J20" s="66"/>
      <c r="K20" s="66"/>
      <c r="L20" s="66"/>
      <c r="M20" s="66"/>
      <c r="N20" s="66"/>
      <c r="O20" s="66"/>
      <c r="P20" s="66"/>
      <c r="Q20" s="66"/>
      <c r="R20" s="66"/>
      <c r="S20" s="66"/>
      <c r="T20" s="66"/>
    </row>
    <row r="21" spans="1:28" s="223" customFormat="1" ht="13.5" customHeight="1">
      <c r="A21" s="431">
        <v>2018</v>
      </c>
      <c r="B21" s="209">
        <v>68120</v>
      </c>
      <c r="C21" s="209">
        <v>8503</v>
      </c>
      <c r="D21" s="209"/>
      <c r="E21" s="209">
        <v>11056</v>
      </c>
      <c r="F21" s="209">
        <v>1591</v>
      </c>
      <c r="G21" s="209">
        <v>1210</v>
      </c>
      <c r="H21" s="66"/>
      <c r="I21" s="66"/>
      <c r="J21" s="66"/>
      <c r="K21" s="66"/>
      <c r="L21" s="66"/>
      <c r="M21" s="66"/>
      <c r="N21" s="66"/>
      <c r="O21" s="66"/>
      <c r="P21" s="66"/>
      <c r="Q21" s="66"/>
      <c r="R21" s="66"/>
      <c r="S21" s="66"/>
      <c r="T21" s="66"/>
    </row>
    <row r="22" spans="1:28" ht="13.5" customHeight="1">
      <c r="A22" s="431">
        <v>2019</v>
      </c>
      <c r="B22" s="209">
        <v>66676</v>
      </c>
      <c r="C22" s="209">
        <v>7229</v>
      </c>
      <c r="D22" s="209"/>
      <c r="E22" s="209">
        <v>12152</v>
      </c>
      <c r="F22" s="209">
        <v>1442</v>
      </c>
      <c r="G22" s="209">
        <v>1912</v>
      </c>
      <c r="H22" s="66"/>
    </row>
    <row r="23" spans="1:28" ht="13.5" customHeight="1">
      <c r="A23" s="431">
        <v>2020</v>
      </c>
      <c r="B23" s="209">
        <v>57351</v>
      </c>
      <c r="C23" s="209">
        <v>6188</v>
      </c>
      <c r="D23" s="226"/>
      <c r="E23" s="209">
        <v>11811</v>
      </c>
      <c r="F23" s="209">
        <v>1410</v>
      </c>
      <c r="G23" s="209">
        <v>1386</v>
      </c>
      <c r="H23" s="225"/>
    </row>
    <row r="24" spans="1:28" ht="13.5" customHeight="1">
      <c r="A24" s="431" t="s">
        <v>545</v>
      </c>
      <c r="B24" s="441">
        <v>59949</v>
      </c>
      <c r="C24" s="441">
        <v>10270</v>
      </c>
      <c r="D24" s="443"/>
      <c r="E24" s="441">
        <v>9043</v>
      </c>
      <c r="F24" s="441">
        <v>881</v>
      </c>
      <c r="G24" s="441">
        <v>2243</v>
      </c>
      <c r="H24" s="225"/>
    </row>
    <row r="25" spans="1:28" ht="13.5" customHeight="1">
      <c r="A25" s="187"/>
      <c r="B25" s="786" t="s">
        <v>297</v>
      </c>
      <c r="C25" s="786"/>
      <c r="D25" s="786"/>
      <c r="E25" s="786"/>
      <c r="F25" s="786"/>
      <c r="G25" s="786"/>
      <c r="H25" s="187"/>
    </row>
    <row r="26" spans="1:28" ht="13.5" customHeight="1">
      <c r="A26" s="199"/>
      <c r="B26" s="199"/>
      <c r="C26" s="199"/>
      <c r="D26" s="199"/>
      <c r="E26" s="199"/>
      <c r="F26" s="199"/>
      <c r="G26" s="199"/>
      <c r="H26" s="66"/>
    </row>
    <row r="27" spans="1:28" s="223" customFormat="1" ht="13.5" customHeight="1">
      <c r="A27" s="429">
        <v>2017</v>
      </c>
      <c r="B27" s="209">
        <v>184410</v>
      </c>
      <c r="C27" s="209">
        <v>13770</v>
      </c>
      <c r="D27" s="209"/>
      <c r="E27" s="209">
        <v>26015</v>
      </c>
      <c r="F27" s="209">
        <v>2918</v>
      </c>
      <c r="G27" s="209">
        <v>3509</v>
      </c>
      <c r="H27" s="66"/>
      <c r="I27" s="66"/>
      <c r="J27" s="66"/>
      <c r="K27" s="66"/>
      <c r="L27" s="66"/>
      <c r="M27" s="66"/>
      <c r="N27" s="66"/>
      <c r="O27" s="66"/>
      <c r="P27" s="66"/>
      <c r="Q27" s="66"/>
      <c r="R27" s="66"/>
      <c r="S27" s="66"/>
      <c r="T27" s="66"/>
      <c r="U27" s="66"/>
      <c r="V27" s="66"/>
      <c r="W27" s="66"/>
      <c r="X27" s="66"/>
      <c r="Y27" s="66"/>
      <c r="Z27" s="66"/>
      <c r="AA27" s="66"/>
      <c r="AB27" s="66"/>
    </row>
    <row r="28" spans="1:28" s="223" customFormat="1" ht="13.5" customHeight="1">
      <c r="A28" s="429">
        <v>2018</v>
      </c>
      <c r="B28" s="209">
        <v>165896</v>
      </c>
      <c r="C28" s="209">
        <v>11051</v>
      </c>
      <c r="D28" s="209"/>
      <c r="E28" s="209">
        <v>25513</v>
      </c>
      <c r="F28" s="209">
        <v>2450</v>
      </c>
      <c r="G28" s="209">
        <v>1574</v>
      </c>
      <c r="H28" s="66"/>
      <c r="I28" s="66"/>
      <c r="J28" s="66"/>
      <c r="K28" s="66"/>
      <c r="L28" s="66"/>
      <c r="M28" s="66"/>
      <c r="N28" s="66"/>
      <c r="O28" s="66"/>
      <c r="P28" s="66"/>
      <c r="Q28" s="66"/>
      <c r="R28" s="66"/>
      <c r="S28" s="66"/>
      <c r="T28" s="66"/>
      <c r="U28" s="66"/>
      <c r="V28" s="66"/>
      <c r="W28" s="66"/>
      <c r="X28" s="66"/>
      <c r="Y28" s="66"/>
      <c r="Z28" s="66"/>
      <c r="AA28" s="66"/>
      <c r="AB28" s="66"/>
    </row>
    <row r="29" spans="1:28" ht="13.5" customHeight="1">
      <c r="A29" s="429">
        <v>2019</v>
      </c>
      <c r="B29" s="209">
        <v>149958</v>
      </c>
      <c r="C29" s="209">
        <v>12287</v>
      </c>
      <c r="D29" s="209"/>
      <c r="E29" s="209">
        <v>24039</v>
      </c>
      <c r="F29" s="209">
        <v>1743</v>
      </c>
      <c r="G29" s="209">
        <v>2153</v>
      </c>
      <c r="H29" s="66"/>
    </row>
    <row r="30" spans="1:28" ht="13.5" customHeight="1">
      <c r="A30" s="431">
        <v>2020</v>
      </c>
      <c r="B30" s="444">
        <v>135451</v>
      </c>
      <c r="C30" s="444">
        <v>15126</v>
      </c>
      <c r="D30" s="444"/>
      <c r="E30" s="444">
        <v>22696</v>
      </c>
      <c r="F30" s="444">
        <v>1465</v>
      </c>
      <c r="G30" s="444">
        <v>3888</v>
      </c>
      <c r="H30" s="66"/>
    </row>
    <row r="31" spans="1:28" ht="13.5" customHeight="1">
      <c r="A31" s="430">
        <v>2021</v>
      </c>
      <c r="B31" s="445">
        <v>124196</v>
      </c>
      <c r="C31" s="445">
        <v>11376</v>
      </c>
      <c r="D31" s="445"/>
      <c r="E31" s="445">
        <v>21766</v>
      </c>
      <c r="F31" s="445">
        <v>1631</v>
      </c>
      <c r="G31" s="445">
        <v>4058</v>
      </c>
      <c r="H31" s="199"/>
    </row>
    <row r="32" spans="1:28" ht="17.25" customHeight="1">
      <c r="A32" s="199"/>
      <c r="B32" s="222"/>
      <c r="C32" s="199"/>
      <c r="D32" s="199"/>
      <c r="E32" s="199"/>
      <c r="F32" s="212"/>
      <c r="G32" s="212"/>
      <c r="H32" s="212"/>
    </row>
    <row r="33" spans="1:8" ht="30" customHeight="1">
      <c r="A33" s="792" t="s">
        <v>299</v>
      </c>
      <c r="B33" s="792"/>
      <c r="C33" s="792"/>
      <c r="D33" s="792"/>
      <c r="E33" s="792"/>
      <c r="F33" s="792"/>
      <c r="G33" s="792"/>
      <c r="H33" s="191"/>
    </row>
    <row r="34" spans="1:8" ht="51.75" customHeight="1">
      <c r="A34" s="793" t="s">
        <v>546</v>
      </c>
      <c r="B34" s="793"/>
      <c r="C34" s="793"/>
      <c r="D34" s="793"/>
      <c r="E34" s="793"/>
      <c r="F34" s="793"/>
      <c r="G34" s="793"/>
    </row>
    <row r="35" spans="1:8" ht="20.100000000000001" customHeight="1">
      <c r="A35" s="792" t="s">
        <v>547</v>
      </c>
      <c r="B35" s="792"/>
      <c r="C35" s="792"/>
      <c r="D35" s="792"/>
      <c r="E35" s="792"/>
      <c r="F35" s="792"/>
      <c r="G35" s="792"/>
      <c r="H35" s="191"/>
    </row>
    <row r="36" spans="1:8" ht="28.5" customHeight="1">
      <c r="A36" s="794" t="s">
        <v>553</v>
      </c>
      <c r="B36" s="794"/>
      <c r="C36" s="794"/>
      <c r="D36" s="794"/>
      <c r="E36" s="794"/>
      <c r="F36" s="794"/>
      <c r="G36" s="794"/>
      <c r="H36" s="436"/>
    </row>
    <row r="37" spans="1:8" ht="15.75" customHeight="1">
      <c r="A37" s="784" t="s">
        <v>300</v>
      </c>
      <c r="B37" s="784"/>
      <c r="C37" s="784"/>
      <c r="D37" s="784"/>
      <c r="E37" s="784"/>
      <c r="F37" s="784"/>
      <c r="G37" s="784"/>
      <c r="H37" s="436"/>
    </row>
    <row r="38" spans="1:8" ht="18.75" customHeight="1">
      <c r="A38" s="788"/>
      <c r="B38" s="788"/>
      <c r="C38" s="788"/>
      <c r="D38" s="788"/>
      <c r="E38" s="788"/>
      <c r="F38" s="788"/>
      <c r="G38" s="788"/>
      <c r="H38" s="227"/>
    </row>
    <row r="39" spans="1:8">
      <c r="A39" s="66" t="s">
        <v>239</v>
      </c>
      <c r="B39" s="228"/>
      <c r="C39" s="228"/>
      <c r="D39" s="228"/>
      <c r="E39" s="228"/>
      <c r="F39" s="228"/>
      <c r="G39" s="228"/>
    </row>
    <row r="40" spans="1:8">
      <c r="A40" s="99"/>
      <c r="B40" s="228"/>
      <c r="C40" s="228"/>
      <c r="D40" s="228"/>
      <c r="E40" s="228"/>
      <c r="F40" s="228"/>
      <c r="G40" s="228"/>
    </row>
    <row r="41" spans="1:8">
      <c r="A41" s="224"/>
      <c r="B41" s="228"/>
      <c r="C41" s="228"/>
      <c r="D41" s="228"/>
      <c r="E41" s="228"/>
      <c r="F41" s="228"/>
      <c r="G41" s="228"/>
    </row>
    <row r="42" spans="1:8">
      <c r="A42" s="224"/>
      <c r="B42" s="228"/>
      <c r="C42" s="228"/>
      <c r="D42" s="228"/>
      <c r="E42" s="228"/>
      <c r="F42" s="228"/>
      <c r="G42" s="228"/>
    </row>
    <row r="43" spans="1:8">
      <c r="A43" s="224"/>
      <c r="B43" s="228"/>
      <c r="C43" s="228"/>
      <c r="D43" s="228"/>
      <c r="E43" s="228"/>
      <c r="F43" s="228"/>
      <c r="G43" s="228"/>
    </row>
    <row r="44" spans="1:8">
      <c r="A44" s="224"/>
      <c r="B44" s="228"/>
      <c r="C44" s="228"/>
      <c r="D44" s="228"/>
      <c r="E44" s="228"/>
      <c r="F44" s="228"/>
      <c r="G44" s="228"/>
    </row>
    <row r="45" spans="1:8">
      <c r="B45" s="228"/>
      <c r="C45" s="228"/>
      <c r="D45" s="228"/>
      <c r="E45" s="228"/>
      <c r="F45" s="228"/>
      <c r="G45" s="228"/>
      <c r="H45" s="66"/>
    </row>
    <row r="46" spans="1:8">
      <c r="A46" s="229"/>
      <c r="B46" s="228"/>
      <c r="C46" s="228"/>
      <c r="D46" s="228"/>
      <c r="E46" s="228"/>
      <c r="F46" s="228"/>
      <c r="G46" s="228"/>
      <c r="H46" s="66"/>
    </row>
    <row r="47" spans="1:8">
      <c r="A47" s="224"/>
      <c r="B47" s="228"/>
      <c r="C47" s="228"/>
      <c r="D47" s="228"/>
      <c r="E47" s="228"/>
      <c r="F47" s="228"/>
      <c r="G47" s="228"/>
      <c r="H47" s="66"/>
    </row>
    <row r="48" spans="1:8">
      <c r="A48" s="224"/>
      <c r="B48" s="193"/>
      <c r="C48" s="193"/>
      <c r="D48" s="193"/>
      <c r="E48" s="193"/>
      <c r="F48" s="193"/>
      <c r="G48" s="193"/>
      <c r="H48" s="66"/>
    </row>
    <row r="49" spans="1:8">
      <c r="A49" s="224"/>
      <c r="B49" s="193"/>
      <c r="C49" s="193"/>
      <c r="D49" s="193"/>
      <c r="E49" s="193"/>
      <c r="F49" s="193"/>
      <c r="G49" s="193"/>
      <c r="H49" s="66"/>
    </row>
    <row r="50" spans="1:8">
      <c r="A50" s="224"/>
      <c r="B50" s="193"/>
      <c r="C50" s="193"/>
      <c r="D50" s="193"/>
      <c r="E50" s="193"/>
      <c r="F50" s="193"/>
      <c r="G50" s="193"/>
      <c r="H50" s="66"/>
    </row>
    <row r="51" spans="1:8">
      <c r="B51" s="66"/>
      <c r="F51" s="66"/>
      <c r="G51" s="66"/>
      <c r="H51" s="66"/>
    </row>
    <row r="52" spans="1:8">
      <c r="B52" s="66"/>
      <c r="F52" s="66"/>
      <c r="G52" s="66"/>
      <c r="H52" s="66"/>
    </row>
    <row r="53" spans="1:8">
      <c r="A53" s="187"/>
      <c r="B53" s="66"/>
      <c r="F53" s="66"/>
      <c r="G53" s="66"/>
      <c r="H53" s="66"/>
    </row>
    <row r="54" spans="1:8">
      <c r="A54" s="187"/>
      <c r="B54" s="66"/>
      <c r="F54" s="66"/>
      <c r="G54" s="66"/>
      <c r="H54" s="66"/>
    </row>
    <row r="55" spans="1:8">
      <c r="B55" s="66"/>
      <c r="F55" s="66"/>
      <c r="G55" s="66"/>
      <c r="H55" s="66"/>
    </row>
    <row r="56" spans="1:8">
      <c r="B56" s="66"/>
      <c r="F56" s="66"/>
      <c r="G56" s="66"/>
      <c r="H56" s="66"/>
    </row>
    <row r="57" spans="1:8">
      <c r="B57" s="66"/>
      <c r="F57" s="66"/>
      <c r="G57" s="66"/>
      <c r="H57" s="66"/>
    </row>
    <row r="58" spans="1:8">
      <c r="B58" s="66"/>
      <c r="F58" s="66"/>
      <c r="G58" s="66"/>
      <c r="H58" s="66"/>
    </row>
    <row r="59" spans="1:8">
      <c r="B59" s="66"/>
      <c r="F59" s="66"/>
      <c r="G59" s="66"/>
      <c r="H59" s="66"/>
    </row>
    <row r="60" spans="1:8">
      <c r="B60" s="66"/>
      <c r="F60" s="66"/>
      <c r="G60" s="66"/>
      <c r="H60" s="66"/>
    </row>
    <row r="61" spans="1:8">
      <c r="B61" s="66"/>
      <c r="F61" s="66"/>
      <c r="G61" s="66"/>
      <c r="H61" s="66"/>
    </row>
    <row r="62" spans="1:8">
      <c r="B62" s="66"/>
      <c r="F62" s="66"/>
      <c r="G62" s="66"/>
      <c r="H62" s="66"/>
    </row>
    <row r="63" spans="1:8">
      <c r="B63" s="66"/>
      <c r="F63" s="66"/>
      <c r="G63" s="66"/>
      <c r="H63" s="66"/>
    </row>
    <row r="64" spans="1:8">
      <c r="B64" s="66"/>
      <c r="F64" s="66"/>
      <c r="G64" s="66"/>
      <c r="H64" s="66"/>
    </row>
    <row r="65" spans="2:8">
      <c r="B65" s="66"/>
      <c r="F65" s="66"/>
      <c r="G65" s="66"/>
      <c r="H65" s="66"/>
    </row>
    <row r="66" spans="2:8">
      <c r="B66" s="66"/>
      <c r="F66" s="66"/>
      <c r="G66" s="66"/>
      <c r="H66" s="66"/>
    </row>
    <row r="67" spans="2:8">
      <c r="B67" s="66"/>
      <c r="F67" s="66"/>
      <c r="G67" s="66"/>
      <c r="H67" s="66"/>
    </row>
    <row r="68" spans="2:8">
      <c r="B68" s="66"/>
      <c r="F68" s="66"/>
      <c r="G68" s="66"/>
      <c r="H68" s="66"/>
    </row>
    <row r="69" spans="2:8">
      <c r="B69" s="66"/>
      <c r="F69" s="66"/>
      <c r="G69" s="66"/>
      <c r="H69" s="66"/>
    </row>
    <row r="70" spans="2:8">
      <c r="B70" s="66"/>
      <c r="F70" s="66"/>
      <c r="G70" s="66"/>
      <c r="H70" s="66"/>
    </row>
    <row r="71" spans="2:8">
      <c r="B71" s="66"/>
      <c r="F71" s="66"/>
      <c r="G71" s="66"/>
      <c r="H71" s="66"/>
    </row>
  </sheetData>
  <mergeCells count="12">
    <mergeCell ref="A38:G38"/>
    <mergeCell ref="A8:A9"/>
    <mergeCell ref="B8:C8"/>
    <mergeCell ref="E8:G8"/>
    <mergeCell ref="B11:G11"/>
    <mergeCell ref="B18:G18"/>
    <mergeCell ref="B25:G25"/>
    <mergeCell ref="A33:G33"/>
    <mergeCell ref="A34:G34"/>
    <mergeCell ref="A35:G35"/>
    <mergeCell ref="A36:G36"/>
    <mergeCell ref="A37:G37"/>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4"/>
  <sheetViews>
    <sheetView zoomScaleNormal="100" workbookViewId="0">
      <selection activeCell="O1" sqref="O1"/>
    </sheetView>
  </sheetViews>
  <sheetFormatPr defaultColWidth="8.85546875" defaultRowHeight="8.25"/>
  <cols>
    <col min="1" max="1" width="12.28515625" style="123" customWidth="1"/>
    <col min="2" max="6" width="6.42578125" style="123" customWidth="1"/>
    <col min="7" max="7" width="5.85546875" style="123" customWidth="1"/>
    <col min="8" max="8" width="6.42578125" style="123" customWidth="1"/>
    <col min="9" max="9" width="6.5703125" style="123" customWidth="1"/>
    <col min="10" max="10" width="6.85546875" style="123" customWidth="1"/>
    <col min="11" max="11" width="6.7109375" style="123" customWidth="1"/>
    <col min="12" max="12" width="6.42578125" style="123" customWidth="1"/>
    <col min="13" max="13" width="8.140625" style="123" customWidth="1"/>
    <col min="14" max="186" width="8.85546875" style="123"/>
    <col min="187" max="187" width="12.28515625" style="123" customWidth="1"/>
    <col min="188" max="188" width="9" style="123" bestFit="1" customWidth="1"/>
    <col min="189" max="191" width="5.85546875" style="123" customWidth="1"/>
    <col min="192" max="192" width="6.140625" style="123" customWidth="1"/>
    <col min="193" max="194" width="5.85546875" style="123" customWidth="1"/>
    <col min="195" max="195" width="6.42578125" style="123" customWidth="1"/>
    <col min="196" max="196" width="9" style="123" bestFit="1" customWidth="1"/>
    <col min="197" max="197" width="6.42578125" style="123" customWidth="1"/>
    <col min="198" max="198" width="6.7109375" style="123" customWidth="1"/>
    <col min="199" max="199" width="8" style="123" customWidth="1"/>
    <col min="200" max="200" width="6.85546875" style="123" bestFit="1" customWidth="1"/>
    <col min="201" max="201" width="4.85546875" style="123" bestFit="1" customWidth="1"/>
    <col min="202" max="203" width="6.28515625" style="123" bestFit="1" customWidth="1"/>
    <col min="204" max="205" width="6" style="123" bestFit="1" customWidth="1"/>
    <col min="206" max="206" width="4.7109375" style="123" bestFit="1" customWidth="1"/>
    <col min="207" max="210" width="5" style="123" bestFit="1" customWidth="1"/>
    <col min="211" max="211" width="4.7109375" style="123" bestFit="1" customWidth="1"/>
    <col min="212" max="442" width="8.85546875" style="123"/>
    <col min="443" max="443" width="12.28515625" style="123" customWidth="1"/>
    <col min="444" max="444" width="9" style="123" bestFit="1" customWidth="1"/>
    <col min="445" max="447" width="5.85546875" style="123" customWidth="1"/>
    <col min="448" max="448" width="6.140625" style="123" customWidth="1"/>
    <col min="449" max="450" width="5.85546875" style="123" customWidth="1"/>
    <col min="451" max="451" width="6.42578125" style="123" customWidth="1"/>
    <col min="452" max="452" width="9" style="123" bestFit="1" customWidth="1"/>
    <col min="453" max="453" width="6.42578125" style="123" customWidth="1"/>
    <col min="454" max="454" width="6.7109375" style="123" customWidth="1"/>
    <col min="455" max="455" width="8" style="123" customWidth="1"/>
    <col min="456" max="456" width="6.85546875" style="123" bestFit="1" customWidth="1"/>
    <col min="457" max="457" width="4.85546875" style="123" bestFit="1" customWidth="1"/>
    <col min="458" max="459" width="6.28515625" style="123" bestFit="1" customWidth="1"/>
    <col min="460" max="461" width="6" style="123" bestFit="1" customWidth="1"/>
    <col min="462" max="462" width="4.7109375" style="123" bestFit="1" customWidth="1"/>
    <col min="463" max="466" width="5" style="123" bestFit="1" customWidth="1"/>
    <col min="467" max="467" width="4.7109375" style="123" bestFit="1" customWidth="1"/>
    <col min="468" max="698" width="8.85546875" style="123"/>
    <col min="699" max="699" width="12.28515625" style="123" customWidth="1"/>
    <col min="700" max="700" width="9" style="123" bestFit="1" customWidth="1"/>
    <col min="701" max="703" width="5.85546875" style="123" customWidth="1"/>
    <col min="704" max="704" width="6.140625" style="123" customWidth="1"/>
    <col min="705" max="706" width="5.85546875" style="123" customWidth="1"/>
    <col min="707" max="707" width="6.42578125" style="123" customWidth="1"/>
    <col min="708" max="708" width="9" style="123" bestFit="1" customWidth="1"/>
    <col min="709" max="709" width="6.42578125" style="123" customWidth="1"/>
    <col min="710" max="710" width="6.7109375" style="123" customWidth="1"/>
    <col min="711" max="711" width="8" style="123" customWidth="1"/>
    <col min="712" max="712" width="6.85546875" style="123" bestFit="1" customWidth="1"/>
    <col min="713" max="713" width="4.85546875" style="123" bestFit="1" customWidth="1"/>
    <col min="714" max="715" width="6.28515625" style="123" bestFit="1" customWidth="1"/>
    <col min="716" max="717" width="6" style="123" bestFit="1" customWidth="1"/>
    <col min="718" max="718" width="4.7109375" style="123" bestFit="1" customWidth="1"/>
    <col min="719" max="722" width="5" style="123" bestFit="1" customWidth="1"/>
    <col min="723" max="723" width="4.7109375" style="123" bestFit="1" customWidth="1"/>
    <col min="724" max="954" width="8.85546875" style="123"/>
    <col min="955" max="955" width="12.28515625" style="123" customWidth="1"/>
    <col min="956" max="956" width="9" style="123" bestFit="1" customWidth="1"/>
    <col min="957" max="959" width="5.85546875" style="123" customWidth="1"/>
    <col min="960" max="960" width="6.140625" style="123" customWidth="1"/>
    <col min="961" max="962" width="5.85546875" style="123" customWidth="1"/>
    <col min="963" max="963" width="6.42578125" style="123" customWidth="1"/>
    <col min="964" max="964" width="9" style="123" bestFit="1" customWidth="1"/>
    <col min="965" max="965" width="6.42578125" style="123" customWidth="1"/>
    <col min="966" max="966" width="6.7109375" style="123" customWidth="1"/>
    <col min="967" max="967" width="8" style="123" customWidth="1"/>
    <col min="968" max="968" width="6.85546875" style="123" bestFit="1" customWidth="1"/>
    <col min="969" max="969" width="4.85546875" style="123" bestFit="1" customWidth="1"/>
    <col min="970" max="971" width="6.28515625" style="123" bestFit="1" customWidth="1"/>
    <col min="972" max="973" width="6" style="123" bestFit="1" customWidth="1"/>
    <col min="974" max="974" width="4.7109375" style="123" bestFit="1" customWidth="1"/>
    <col min="975" max="978" width="5" style="123" bestFit="1" customWidth="1"/>
    <col min="979" max="979" width="4.7109375" style="123" bestFit="1" customWidth="1"/>
    <col min="980" max="1210" width="8.85546875" style="123"/>
    <col min="1211" max="1211" width="12.28515625" style="123" customWidth="1"/>
    <col min="1212" max="1212" width="9" style="123" bestFit="1" customWidth="1"/>
    <col min="1213" max="1215" width="5.85546875" style="123" customWidth="1"/>
    <col min="1216" max="1216" width="6.140625" style="123" customWidth="1"/>
    <col min="1217" max="1218" width="5.85546875" style="123" customWidth="1"/>
    <col min="1219" max="1219" width="6.42578125" style="123" customWidth="1"/>
    <col min="1220" max="1220" width="9" style="123" bestFit="1" customWidth="1"/>
    <col min="1221" max="1221" width="6.42578125" style="123" customWidth="1"/>
    <col min="1222" max="1222" width="6.7109375" style="123" customWidth="1"/>
    <col min="1223" max="1223" width="8" style="123" customWidth="1"/>
    <col min="1224" max="1224" width="6.85546875" style="123" bestFit="1" customWidth="1"/>
    <col min="1225" max="1225" width="4.85546875" style="123" bestFit="1" customWidth="1"/>
    <col min="1226" max="1227" width="6.28515625" style="123" bestFit="1" customWidth="1"/>
    <col min="1228" max="1229" width="6" style="123" bestFit="1" customWidth="1"/>
    <col min="1230" max="1230" width="4.7109375" style="123" bestFit="1" customWidth="1"/>
    <col min="1231" max="1234" width="5" style="123" bestFit="1" customWidth="1"/>
    <col min="1235" max="1235" width="4.7109375" style="123" bestFit="1" customWidth="1"/>
    <col min="1236" max="1466" width="8.85546875" style="123"/>
    <col min="1467" max="1467" width="12.28515625" style="123" customWidth="1"/>
    <col min="1468" max="1468" width="9" style="123" bestFit="1" customWidth="1"/>
    <col min="1469" max="1471" width="5.85546875" style="123" customWidth="1"/>
    <col min="1472" max="1472" width="6.140625" style="123" customWidth="1"/>
    <col min="1473" max="1474" width="5.85546875" style="123" customWidth="1"/>
    <col min="1475" max="1475" width="6.42578125" style="123" customWidth="1"/>
    <col min="1476" max="1476" width="9" style="123" bestFit="1" customWidth="1"/>
    <col min="1477" max="1477" width="6.42578125" style="123" customWidth="1"/>
    <col min="1478" max="1478" width="6.7109375" style="123" customWidth="1"/>
    <col min="1479" max="1479" width="8" style="123" customWidth="1"/>
    <col min="1480" max="1480" width="6.85546875" style="123" bestFit="1" customWidth="1"/>
    <col min="1481" max="1481" width="4.85546875" style="123" bestFit="1" customWidth="1"/>
    <col min="1482" max="1483" width="6.28515625" style="123" bestFit="1" customWidth="1"/>
    <col min="1484" max="1485" width="6" style="123" bestFit="1" customWidth="1"/>
    <col min="1486" max="1486" width="4.7109375" style="123" bestFit="1" customWidth="1"/>
    <col min="1487" max="1490" width="5" style="123" bestFit="1" customWidth="1"/>
    <col min="1491" max="1491" width="4.7109375" style="123" bestFit="1" customWidth="1"/>
    <col min="1492" max="1722" width="8.85546875" style="123"/>
    <col min="1723" max="1723" width="12.28515625" style="123" customWidth="1"/>
    <col min="1724" max="1724" width="9" style="123" bestFit="1" customWidth="1"/>
    <col min="1725" max="1727" width="5.85546875" style="123" customWidth="1"/>
    <col min="1728" max="1728" width="6.140625" style="123" customWidth="1"/>
    <col min="1729" max="1730" width="5.85546875" style="123" customWidth="1"/>
    <col min="1731" max="1731" width="6.42578125" style="123" customWidth="1"/>
    <col min="1732" max="1732" width="9" style="123" bestFit="1" customWidth="1"/>
    <col min="1733" max="1733" width="6.42578125" style="123" customWidth="1"/>
    <col min="1734" max="1734" width="6.7109375" style="123" customWidth="1"/>
    <col min="1735" max="1735" width="8" style="123" customWidth="1"/>
    <col min="1736" max="1736" width="6.85546875" style="123" bestFit="1" customWidth="1"/>
    <col min="1737" max="1737" width="4.85546875" style="123" bestFit="1" customWidth="1"/>
    <col min="1738" max="1739" width="6.28515625" style="123" bestFit="1" customWidth="1"/>
    <col min="1740" max="1741" width="6" style="123" bestFit="1" customWidth="1"/>
    <col min="1742" max="1742" width="4.7109375" style="123" bestFit="1" customWidth="1"/>
    <col min="1743" max="1746" width="5" style="123" bestFit="1" customWidth="1"/>
    <col min="1747" max="1747" width="4.7109375" style="123" bestFit="1" customWidth="1"/>
    <col min="1748" max="1978" width="8.85546875" style="123"/>
    <col min="1979" max="1979" width="12.28515625" style="123" customWidth="1"/>
    <col min="1980" max="1980" width="9" style="123" bestFit="1" customWidth="1"/>
    <col min="1981" max="1983" width="5.85546875" style="123" customWidth="1"/>
    <col min="1984" max="1984" width="6.140625" style="123" customWidth="1"/>
    <col min="1985" max="1986" width="5.85546875" style="123" customWidth="1"/>
    <col min="1987" max="1987" width="6.42578125" style="123" customWidth="1"/>
    <col min="1988" max="1988" width="9" style="123" bestFit="1" customWidth="1"/>
    <col min="1989" max="1989" width="6.42578125" style="123" customWidth="1"/>
    <col min="1990" max="1990" width="6.7109375" style="123" customWidth="1"/>
    <col min="1991" max="1991" width="8" style="123" customWidth="1"/>
    <col min="1992" max="1992" width="6.85546875" style="123" bestFit="1" customWidth="1"/>
    <col min="1993" max="1993" width="4.85546875" style="123" bestFit="1" customWidth="1"/>
    <col min="1994" max="1995" width="6.28515625" style="123" bestFit="1" customWidth="1"/>
    <col min="1996" max="1997" width="6" style="123" bestFit="1" customWidth="1"/>
    <col min="1998" max="1998" width="4.7109375" style="123" bestFit="1" customWidth="1"/>
    <col min="1999" max="2002" width="5" style="123" bestFit="1" customWidth="1"/>
    <col min="2003" max="2003" width="4.7109375" style="123" bestFit="1" customWidth="1"/>
    <col min="2004" max="2234" width="8.85546875" style="123"/>
    <col min="2235" max="2235" width="12.28515625" style="123" customWidth="1"/>
    <col min="2236" max="2236" width="9" style="123" bestFit="1" customWidth="1"/>
    <col min="2237" max="2239" width="5.85546875" style="123" customWidth="1"/>
    <col min="2240" max="2240" width="6.140625" style="123" customWidth="1"/>
    <col min="2241" max="2242" width="5.85546875" style="123" customWidth="1"/>
    <col min="2243" max="2243" width="6.42578125" style="123" customWidth="1"/>
    <col min="2244" max="2244" width="9" style="123" bestFit="1" customWidth="1"/>
    <col min="2245" max="2245" width="6.42578125" style="123" customWidth="1"/>
    <col min="2246" max="2246" width="6.7109375" style="123" customWidth="1"/>
    <col min="2247" max="2247" width="8" style="123" customWidth="1"/>
    <col min="2248" max="2248" width="6.85546875" style="123" bestFit="1" customWidth="1"/>
    <col min="2249" max="2249" width="4.85546875" style="123" bestFit="1" customWidth="1"/>
    <col min="2250" max="2251" width="6.28515625" style="123" bestFit="1" customWidth="1"/>
    <col min="2252" max="2253" width="6" style="123" bestFit="1" customWidth="1"/>
    <col min="2254" max="2254" width="4.7109375" style="123" bestFit="1" customWidth="1"/>
    <col min="2255" max="2258" width="5" style="123" bestFit="1" customWidth="1"/>
    <col min="2259" max="2259" width="4.7109375" style="123" bestFit="1" customWidth="1"/>
    <col min="2260" max="2490" width="8.85546875" style="123"/>
    <col min="2491" max="2491" width="12.28515625" style="123" customWidth="1"/>
    <col min="2492" max="2492" width="9" style="123" bestFit="1" customWidth="1"/>
    <col min="2493" max="2495" width="5.85546875" style="123" customWidth="1"/>
    <col min="2496" max="2496" width="6.140625" style="123" customWidth="1"/>
    <col min="2497" max="2498" width="5.85546875" style="123" customWidth="1"/>
    <col min="2499" max="2499" width="6.42578125" style="123" customWidth="1"/>
    <col min="2500" max="2500" width="9" style="123" bestFit="1" customWidth="1"/>
    <col min="2501" max="2501" width="6.42578125" style="123" customWidth="1"/>
    <col min="2502" max="2502" width="6.7109375" style="123" customWidth="1"/>
    <col min="2503" max="2503" width="8" style="123" customWidth="1"/>
    <col min="2504" max="2504" width="6.85546875" style="123" bestFit="1" customWidth="1"/>
    <col min="2505" max="2505" width="4.85546875" style="123" bestFit="1" customWidth="1"/>
    <col min="2506" max="2507" width="6.28515625" style="123" bestFit="1" customWidth="1"/>
    <col min="2508" max="2509" width="6" style="123" bestFit="1" customWidth="1"/>
    <col min="2510" max="2510" width="4.7109375" style="123" bestFit="1" customWidth="1"/>
    <col min="2511" max="2514" width="5" style="123" bestFit="1" customWidth="1"/>
    <col min="2515" max="2515" width="4.7109375" style="123" bestFit="1" customWidth="1"/>
    <col min="2516" max="2746" width="8.85546875" style="123"/>
    <col min="2747" max="2747" width="12.28515625" style="123" customWidth="1"/>
    <col min="2748" max="2748" width="9" style="123" bestFit="1" customWidth="1"/>
    <col min="2749" max="2751" width="5.85546875" style="123" customWidth="1"/>
    <col min="2752" max="2752" width="6.140625" style="123" customWidth="1"/>
    <col min="2753" max="2754" width="5.85546875" style="123" customWidth="1"/>
    <col min="2755" max="2755" width="6.42578125" style="123" customWidth="1"/>
    <col min="2756" max="2756" width="9" style="123" bestFit="1" customWidth="1"/>
    <col min="2757" max="2757" width="6.42578125" style="123" customWidth="1"/>
    <col min="2758" max="2758" width="6.7109375" style="123" customWidth="1"/>
    <col min="2759" max="2759" width="8" style="123" customWidth="1"/>
    <col min="2760" max="2760" width="6.85546875" style="123" bestFit="1" customWidth="1"/>
    <col min="2761" max="2761" width="4.85546875" style="123" bestFit="1" customWidth="1"/>
    <col min="2762" max="2763" width="6.28515625" style="123" bestFit="1" customWidth="1"/>
    <col min="2764" max="2765" width="6" style="123" bestFit="1" customWidth="1"/>
    <col min="2766" max="2766" width="4.7109375" style="123" bestFit="1" customWidth="1"/>
    <col min="2767" max="2770" width="5" style="123" bestFit="1" customWidth="1"/>
    <col min="2771" max="2771" width="4.7109375" style="123" bestFit="1" customWidth="1"/>
    <col min="2772" max="3002" width="8.85546875" style="123"/>
    <col min="3003" max="3003" width="12.28515625" style="123" customWidth="1"/>
    <col min="3004" max="3004" width="9" style="123" bestFit="1" customWidth="1"/>
    <col min="3005" max="3007" width="5.85546875" style="123" customWidth="1"/>
    <col min="3008" max="3008" width="6.140625" style="123" customWidth="1"/>
    <col min="3009" max="3010" width="5.85546875" style="123" customWidth="1"/>
    <col min="3011" max="3011" width="6.42578125" style="123" customWidth="1"/>
    <col min="3012" max="3012" width="9" style="123" bestFit="1" customWidth="1"/>
    <col min="3013" max="3013" width="6.42578125" style="123" customWidth="1"/>
    <col min="3014" max="3014" width="6.7109375" style="123" customWidth="1"/>
    <col min="3015" max="3015" width="8" style="123" customWidth="1"/>
    <col min="3016" max="3016" width="6.85546875" style="123" bestFit="1" customWidth="1"/>
    <col min="3017" max="3017" width="4.85546875" style="123" bestFit="1" customWidth="1"/>
    <col min="3018" max="3019" width="6.28515625" style="123" bestFit="1" customWidth="1"/>
    <col min="3020" max="3021" width="6" style="123" bestFit="1" customWidth="1"/>
    <col min="3022" max="3022" width="4.7109375" style="123" bestFit="1" customWidth="1"/>
    <col min="3023" max="3026" width="5" style="123" bestFit="1" customWidth="1"/>
    <col min="3027" max="3027" width="4.7109375" style="123" bestFit="1" customWidth="1"/>
    <col min="3028" max="3258" width="8.85546875" style="123"/>
    <col min="3259" max="3259" width="12.28515625" style="123" customWidth="1"/>
    <col min="3260" max="3260" width="9" style="123" bestFit="1" customWidth="1"/>
    <col min="3261" max="3263" width="5.85546875" style="123" customWidth="1"/>
    <col min="3264" max="3264" width="6.140625" style="123" customWidth="1"/>
    <col min="3265" max="3266" width="5.85546875" style="123" customWidth="1"/>
    <col min="3267" max="3267" width="6.42578125" style="123" customWidth="1"/>
    <col min="3268" max="3268" width="9" style="123" bestFit="1" customWidth="1"/>
    <col min="3269" max="3269" width="6.42578125" style="123" customWidth="1"/>
    <col min="3270" max="3270" width="6.7109375" style="123" customWidth="1"/>
    <col min="3271" max="3271" width="8" style="123" customWidth="1"/>
    <col min="3272" max="3272" width="6.85546875" style="123" bestFit="1" customWidth="1"/>
    <col min="3273" max="3273" width="4.85546875" style="123" bestFit="1" customWidth="1"/>
    <col min="3274" max="3275" width="6.28515625" style="123" bestFit="1" customWidth="1"/>
    <col min="3276" max="3277" width="6" style="123" bestFit="1" customWidth="1"/>
    <col min="3278" max="3278" width="4.7109375" style="123" bestFit="1" customWidth="1"/>
    <col min="3279" max="3282" width="5" style="123" bestFit="1" customWidth="1"/>
    <col min="3283" max="3283" width="4.7109375" style="123" bestFit="1" customWidth="1"/>
    <col min="3284" max="3514" width="8.85546875" style="123"/>
    <col min="3515" max="3515" width="12.28515625" style="123" customWidth="1"/>
    <col min="3516" max="3516" width="9" style="123" bestFit="1" customWidth="1"/>
    <col min="3517" max="3519" width="5.85546875" style="123" customWidth="1"/>
    <col min="3520" max="3520" width="6.140625" style="123" customWidth="1"/>
    <col min="3521" max="3522" width="5.85546875" style="123" customWidth="1"/>
    <col min="3523" max="3523" width="6.42578125" style="123" customWidth="1"/>
    <col min="3524" max="3524" width="9" style="123" bestFit="1" customWidth="1"/>
    <col min="3525" max="3525" width="6.42578125" style="123" customWidth="1"/>
    <col min="3526" max="3526" width="6.7109375" style="123" customWidth="1"/>
    <col min="3527" max="3527" width="8" style="123" customWidth="1"/>
    <col min="3528" max="3528" width="6.85546875" style="123" bestFit="1" customWidth="1"/>
    <col min="3529" max="3529" width="4.85546875" style="123" bestFit="1" customWidth="1"/>
    <col min="3530" max="3531" width="6.28515625" style="123" bestFit="1" customWidth="1"/>
    <col min="3532" max="3533" width="6" style="123" bestFit="1" customWidth="1"/>
    <col min="3534" max="3534" width="4.7109375" style="123" bestFit="1" customWidth="1"/>
    <col min="3535" max="3538" width="5" style="123" bestFit="1" customWidth="1"/>
    <col min="3539" max="3539" width="4.7109375" style="123" bestFit="1" customWidth="1"/>
    <col min="3540" max="3770" width="8.85546875" style="123"/>
    <col min="3771" max="3771" width="12.28515625" style="123" customWidth="1"/>
    <col min="3772" max="3772" width="9" style="123" bestFit="1" customWidth="1"/>
    <col min="3773" max="3775" width="5.85546875" style="123" customWidth="1"/>
    <col min="3776" max="3776" width="6.140625" style="123" customWidth="1"/>
    <col min="3777" max="3778" width="5.85546875" style="123" customWidth="1"/>
    <col min="3779" max="3779" width="6.42578125" style="123" customWidth="1"/>
    <col min="3780" max="3780" width="9" style="123" bestFit="1" customWidth="1"/>
    <col min="3781" max="3781" width="6.42578125" style="123" customWidth="1"/>
    <col min="3782" max="3782" width="6.7109375" style="123" customWidth="1"/>
    <col min="3783" max="3783" width="8" style="123" customWidth="1"/>
    <col min="3784" max="3784" width="6.85546875" style="123" bestFit="1" customWidth="1"/>
    <col min="3785" max="3785" width="4.85546875" style="123" bestFit="1" customWidth="1"/>
    <col min="3786" max="3787" width="6.28515625" style="123" bestFit="1" customWidth="1"/>
    <col min="3788" max="3789" width="6" style="123" bestFit="1" customWidth="1"/>
    <col min="3790" max="3790" width="4.7109375" style="123" bestFit="1" customWidth="1"/>
    <col min="3791" max="3794" width="5" style="123" bestFit="1" customWidth="1"/>
    <col min="3795" max="3795" width="4.7109375" style="123" bestFit="1" customWidth="1"/>
    <col min="3796" max="4026" width="8.85546875" style="123"/>
    <col min="4027" max="4027" width="12.28515625" style="123" customWidth="1"/>
    <col min="4028" max="4028" width="9" style="123" bestFit="1" customWidth="1"/>
    <col min="4029" max="4031" width="5.85546875" style="123" customWidth="1"/>
    <col min="4032" max="4032" width="6.140625" style="123" customWidth="1"/>
    <col min="4033" max="4034" width="5.85546875" style="123" customWidth="1"/>
    <col min="4035" max="4035" width="6.42578125" style="123" customWidth="1"/>
    <col min="4036" max="4036" width="9" style="123" bestFit="1" customWidth="1"/>
    <col min="4037" max="4037" width="6.42578125" style="123" customWidth="1"/>
    <col min="4038" max="4038" width="6.7109375" style="123" customWidth="1"/>
    <col min="4039" max="4039" width="8" style="123" customWidth="1"/>
    <col min="4040" max="4040" width="6.85546875" style="123" bestFit="1" customWidth="1"/>
    <col min="4041" max="4041" width="4.85546875" style="123" bestFit="1" customWidth="1"/>
    <col min="4042" max="4043" width="6.28515625" style="123" bestFit="1" customWidth="1"/>
    <col min="4044" max="4045" width="6" style="123" bestFit="1" customWidth="1"/>
    <col min="4046" max="4046" width="4.7109375" style="123" bestFit="1" customWidth="1"/>
    <col min="4047" max="4050" width="5" style="123" bestFit="1" customWidth="1"/>
    <col min="4051" max="4051" width="4.7109375" style="123" bestFit="1" customWidth="1"/>
    <col min="4052" max="4282" width="8.85546875" style="123"/>
    <col min="4283" max="4283" width="12.28515625" style="123" customWidth="1"/>
    <col min="4284" max="4284" width="9" style="123" bestFit="1" customWidth="1"/>
    <col min="4285" max="4287" width="5.85546875" style="123" customWidth="1"/>
    <col min="4288" max="4288" width="6.140625" style="123" customWidth="1"/>
    <col min="4289" max="4290" width="5.85546875" style="123" customWidth="1"/>
    <col min="4291" max="4291" width="6.42578125" style="123" customWidth="1"/>
    <col min="4292" max="4292" width="9" style="123" bestFit="1" customWidth="1"/>
    <col min="4293" max="4293" width="6.42578125" style="123" customWidth="1"/>
    <col min="4294" max="4294" width="6.7109375" style="123" customWidth="1"/>
    <col min="4295" max="4295" width="8" style="123" customWidth="1"/>
    <col min="4296" max="4296" width="6.85546875" style="123" bestFit="1" customWidth="1"/>
    <col min="4297" max="4297" width="4.85546875" style="123" bestFit="1" customWidth="1"/>
    <col min="4298" max="4299" width="6.28515625" style="123" bestFit="1" customWidth="1"/>
    <col min="4300" max="4301" width="6" style="123" bestFit="1" customWidth="1"/>
    <col min="4302" max="4302" width="4.7109375" style="123" bestFit="1" customWidth="1"/>
    <col min="4303" max="4306" width="5" style="123" bestFit="1" customWidth="1"/>
    <col min="4307" max="4307" width="4.7109375" style="123" bestFit="1" customWidth="1"/>
    <col min="4308" max="4538" width="8.85546875" style="123"/>
    <col min="4539" max="4539" width="12.28515625" style="123" customWidth="1"/>
    <col min="4540" max="4540" width="9" style="123" bestFit="1" customWidth="1"/>
    <col min="4541" max="4543" width="5.85546875" style="123" customWidth="1"/>
    <col min="4544" max="4544" width="6.140625" style="123" customWidth="1"/>
    <col min="4545" max="4546" width="5.85546875" style="123" customWidth="1"/>
    <col min="4547" max="4547" width="6.42578125" style="123" customWidth="1"/>
    <col min="4548" max="4548" width="9" style="123" bestFit="1" customWidth="1"/>
    <col min="4549" max="4549" width="6.42578125" style="123" customWidth="1"/>
    <col min="4550" max="4550" width="6.7109375" style="123" customWidth="1"/>
    <col min="4551" max="4551" width="8" style="123" customWidth="1"/>
    <col min="4552" max="4552" width="6.85546875" style="123" bestFit="1" customWidth="1"/>
    <col min="4553" max="4553" width="4.85546875" style="123" bestFit="1" customWidth="1"/>
    <col min="4554" max="4555" width="6.28515625" style="123" bestFit="1" customWidth="1"/>
    <col min="4556" max="4557" width="6" style="123" bestFit="1" customWidth="1"/>
    <col min="4558" max="4558" width="4.7109375" style="123" bestFit="1" customWidth="1"/>
    <col min="4559" max="4562" width="5" style="123" bestFit="1" customWidth="1"/>
    <col min="4563" max="4563" width="4.7109375" style="123" bestFit="1" customWidth="1"/>
    <col min="4564" max="4794" width="8.85546875" style="123"/>
    <col min="4795" max="4795" width="12.28515625" style="123" customWidth="1"/>
    <col min="4796" max="4796" width="9" style="123" bestFit="1" customWidth="1"/>
    <col min="4797" max="4799" width="5.85546875" style="123" customWidth="1"/>
    <col min="4800" max="4800" width="6.140625" style="123" customWidth="1"/>
    <col min="4801" max="4802" width="5.85546875" style="123" customWidth="1"/>
    <col min="4803" max="4803" width="6.42578125" style="123" customWidth="1"/>
    <col min="4804" max="4804" width="9" style="123" bestFit="1" customWidth="1"/>
    <col min="4805" max="4805" width="6.42578125" style="123" customWidth="1"/>
    <col min="4806" max="4806" width="6.7109375" style="123" customWidth="1"/>
    <col min="4807" max="4807" width="8" style="123" customWidth="1"/>
    <col min="4808" max="4808" width="6.85546875" style="123" bestFit="1" customWidth="1"/>
    <col min="4809" max="4809" width="4.85546875" style="123" bestFit="1" customWidth="1"/>
    <col min="4810" max="4811" width="6.28515625" style="123" bestFit="1" customWidth="1"/>
    <col min="4812" max="4813" width="6" style="123" bestFit="1" customWidth="1"/>
    <col min="4814" max="4814" width="4.7109375" style="123" bestFit="1" customWidth="1"/>
    <col min="4815" max="4818" width="5" style="123" bestFit="1" customWidth="1"/>
    <col min="4819" max="4819" width="4.7109375" style="123" bestFit="1" customWidth="1"/>
    <col min="4820" max="5050" width="8.85546875" style="123"/>
    <col min="5051" max="5051" width="12.28515625" style="123" customWidth="1"/>
    <col min="5052" max="5052" width="9" style="123" bestFit="1" customWidth="1"/>
    <col min="5053" max="5055" width="5.85546875" style="123" customWidth="1"/>
    <col min="5056" max="5056" width="6.140625" style="123" customWidth="1"/>
    <col min="5057" max="5058" width="5.85546875" style="123" customWidth="1"/>
    <col min="5059" max="5059" width="6.42578125" style="123" customWidth="1"/>
    <col min="5060" max="5060" width="9" style="123" bestFit="1" customWidth="1"/>
    <col min="5061" max="5061" width="6.42578125" style="123" customWidth="1"/>
    <col min="5062" max="5062" width="6.7109375" style="123" customWidth="1"/>
    <col min="5063" max="5063" width="8" style="123" customWidth="1"/>
    <col min="5064" max="5064" width="6.85546875" style="123" bestFit="1" customWidth="1"/>
    <col min="5065" max="5065" width="4.85546875" style="123" bestFit="1" customWidth="1"/>
    <col min="5066" max="5067" width="6.28515625" style="123" bestFit="1" customWidth="1"/>
    <col min="5068" max="5069" width="6" style="123" bestFit="1" customWidth="1"/>
    <col min="5070" max="5070" width="4.7109375" style="123" bestFit="1" customWidth="1"/>
    <col min="5071" max="5074" width="5" style="123" bestFit="1" customWidth="1"/>
    <col min="5075" max="5075" width="4.7109375" style="123" bestFit="1" customWidth="1"/>
    <col min="5076" max="5306" width="8.85546875" style="123"/>
    <col min="5307" max="5307" width="12.28515625" style="123" customWidth="1"/>
    <col min="5308" max="5308" width="9" style="123" bestFit="1" customWidth="1"/>
    <col min="5309" max="5311" width="5.85546875" style="123" customWidth="1"/>
    <col min="5312" max="5312" width="6.140625" style="123" customWidth="1"/>
    <col min="5313" max="5314" width="5.85546875" style="123" customWidth="1"/>
    <col min="5315" max="5315" width="6.42578125" style="123" customWidth="1"/>
    <col min="5316" max="5316" width="9" style="123" bestFit="1" customWidth="1"/>
    <col min="5317" max="5317" width="6.42578125" style="123" customWidth="1"/>
    <col min="5318" max="5318" width="6.7109375" style="123" customWidth="1"/>
    <col min="5319" max="5319" width="8" style="123" customWidth="1"/>
    <col min="5320" max="5320" width="6.85546875" style="123" bestFit="1" customWidth="1"/>
    <col min="5321" max="5321" width="4.85546875" style="123" bestFit="1" customWidth="1"/>
    <col min="5322" max="5323" width="6.28515625" style="123" bestFit="1" customWidth="1"/>
    <col min="5324" max="5325" width="6" style="123" bestFit="1" customWidth="1"/>
    <col min="5326" max="5326" width="4.7109375" style="123" bestFit="1" customWidth="1"/>
    <col min="5327" max="5330" width="5" style="123" bestFit="1" customWidth="1"/>
    <col min="5331" max="5331" width="4.7109375" style="123" bestFit="1" customWidth="1"/>
    <col min="5332" max="5562" width="8.85546875" style="123"/>
    <col min="5563" max="5563" width="12.28515625" style="123" customWidth="1"/>
    <col min="5564" max="5564" width="9" style="123" bestFit="1" customWidth="1"/>
    <col min="5565" max="5567" width="5.85546875" style="123" customWidth="1"/>
    <col min="5568" max="5568" width="6.140625" style="123" customWidth="1"/>
    <col min="5569" max="5570" width="5.85546875" style="123" customWidth="1"/>
    <col min="5571" max="5571" width="6.42578125" style="123" customWidth="1"/>
    <col min="5572" max="5572" width="9" style="123" bestFit="1" customWidth="1"/>
    <col min="5573" max="5573" width="6.42578125" style="123" customWidth="1"/>
    <col min="5574" max="5574" width="6.7109375" style="123" customWidth="1"/>
    <col min="5575" max="5575" width="8" style="123" customWidth="1"/>
    <col min="5576" max="5576" width="6.85546875" style="123" bestFit="1" customWidth="1"/>
    <col min="5577" max="5577" width="4.85546875" style="123" bestFit="1" customWidth="1"/>
    <col min="5578" max="5579" width="6.28515625" style="123" bestFit="1" customWidth="1"/>
    <col min="5580" max="5581" width="6" style="123" bestFit="1" customWidth="1"/>
    <col min="5582" max="5582" width="4.7109375" style="123" bestFit="1" customWidth="1"/>
    <col min="5583" max="5586" width="5" style="123" bestFit="1" customWidth="1"/>
    <col min="5587" max="5587" width="4.7109375" style="123" bestFit="1" customWidth="1"/>
    <col min="5588" max="5818" width="8.85546875" style="123"/>
    <col min="5819" max="5819" width="12.28515625" style="123" customWidth="1"/>
    <col min="5820" max="5820" width="9" style="123" bestFit="1" customWidth="1"/>
    <col min="5821" max="5823" width="5.85546875" style="123" customWidth="1"/>
    <col min="5824" max="5824" width="6.140625" style="123" customWidth="1"/>
    <col min="5825" max="5826" width="5.85546875" style="123" customWidth="1"/>
    <col min="5827" max="5827" width="6.42578125" style="123" customWidth="1"/>
    <col min="5828" max="5828" width="9" style="123" bestFit="1" customWidth="1"/>
    <col min="5829" max="5829" width="6.42578125" style="123" customWidth="1"/>
    <col min="5830" max="5830" width="6.7109375" style="123" customWidth="1"/>
    <col min="5831" max="5831" width="8" style="123" customWidth="1"/>
    <col min="5832" max="5832" width="6.85546875" style="123" bestFit="1" customWidth="1"/>
    <col min="5833" max="5833" width="4.85546875" style="123" bestFit="1" customWidth="1"/>
    <col min="5834" max="5835" width="6.28515625" style="123" bestFit="1" customWidth="1"/>
    <col min="5836" max="5837" width="6" style="123" bestFit="1" customWidth="1"/>
    <col min="5838" max="5838" width="4.7109375" style="123" bestFit="1" customWidth="1"/>
    <col min="5839" max="5842" width="5" style="123" bestFit="1" customWidth="1"/>
    <col min="5843" max="5843" width="4.7109375" style="123" bestFit="1" customWidth="1"/>
    <col min="5844" max="6074" width="8.85546875" style="123"/>
    <col min="6075" max="6075" width="12.28515625" style="123" customWidth="1"/>
    <col min="6076" max="6076" width="9" style="123" bestFit="1" customWidth="1"/>
    <col min="6077" max="6079" width="5.85546875" style="123" customWidth="1"/>
    <col min="6080" max="6080" width="6.140625" style="123" customWidth="1"/>
    <col min="6081" max="6082" width="5.85546875" style="123" customWidth="1"/>
    <col min="6083" max="6083" width="6.42578125" style="123" customWidth="1"/>
    <col min="6084" max="6084" width="9" style="123" bestFit="1" customWidth="1"/>
    <col min="6085" max="6085" width="6.42578125" style="123" customWidth="1"/>
    <col min="6086" max="6086" width="6.7109375" style="123" customWidth="1"/>
    <col min="6087" max="6087" width="8" style="123" customWidth="1"/>
    <col min="6088" max="6088" width="6.85546875" style="123" bestFit="1" customWidth="1"/>
    <col min="6089" max="6089" width="4.85546875" style="123" bestFit="1" customWidth="1"/>
    <col min="6090" max="6091" width="6.28515625" style="123" bestFit="1" customWidth="1"/>
    <col min="6092" max="6093" width="6" style="123" bestFit="1" customWidth="1"/>
    <col min="6094" max="6094" width="4.7109375" style="123" bestFit="1" customWidth="1"/>
    <col min="6095" max="6098" width="5" style="123" bestFit="1" customWidth="1"/>
    <col min="6099" max="6099" width="4.7109375" style="123" bestFit="1" customWidth="1"/>
    <col min="6100" max="6330" width="8.85546875" style="123"/>
    <col min="6331" max="6331" width="12.28515625" style="123" customWidth="1"/>
    <col min="6332" max="6332" width="9" style="123" bestFit="1" customWidth="1"/>
    <col min="6333" max="6335" width="5.85546875" style="123" customWidth="1"/>
    <col min="6336" max="6336" width="6.140625" style="123" customWidth="1"/>
    <col min="6337" max="6338" width="5.85546875" style="123" customWidth="1"/>
    <col min="6339" max="6339" width="6.42578125" style="123" customWidth="1"/>
    <col min="6340" max="6340" width="9" style="123" bestFit="1" customWidth="1"/>
    <col min="6341" max="6341" width="6.42578125" style="123" customWidth="1"/>
    <col min="6342" max="6342" width="6.7109375" style="123" customWidth="1"/>
    <col min="6343" max="6343" width="8" style="123" customWidth="1"/>
    <col min="6344" max="6344" width="6.85546875" style="123" bestFit="1" customWidth="1"/>
    <col min="6345" max="6345" width="4.85546875" style="123" bestFit="1" customWidth="1"/>
    <col min="6346" max="6347" width="6.28515625" style="123" bestFit="1" customWidth="1"/>
    <col min="6348" max="6349" width="6" style="123" bestFit="1" customWidth="1"/>
    <col min="6350" max="6350" width="4.7109375" style="123" bestFit="1" customWidth="1"/>
    <col min="6351" max="6354" width="5" style="123" bestFit="1" customWidth="1"/>
    <col min="6355" max="6355" width="4.7109375" style="123" bestFit="1" customWidth="1"/>
    <col min="6356" max="6586" width="8.85546875" style="123"/>
    <col min="6587" max="6587" width="12.28515625" style="123" customWidth="1"/>
    <col min="6588" max="6588" width="9" style="123" bestFit="1" customWidth="1"/>
    <col min="6589" max="6591" width="5.85546875" style="123" customWidth="1"/>
    <col min="6592" max="6592" width="6.140625" style="123" customWidth="1"/>
    <col min="6593" max="6594" width="5.85546875" style="123" customWidth="1"/>
    <col min="6595" max="6595" width="6.42578125" style="123" customWidth="1"/>
    <col min="6596" max="6596" width="9" style="123" bestFit="1" customWidth="1"/>
    <col min="6597" max="6597" width="6.42578125" style="123" customWidth="1"/>
    <col min="6598" max="6598" width="6.7109375" style="123" customWidth="1"/>
    <col min="6599" max="6599" width="8" style="123" customWidth="1"/>
    <col min="6600" max="6600" width="6.85546875" style="123" bestFit="1" customWidth="1"/>
    <col min="6601" max="6601" width="4.85546875" style="123" bestFit="1" customWidth="1"/>
    <col min="6602" max="6603" width="6.28515625" style="123" bestFit="1" customWidth="1"/>
    <col min="6604" max="6605" width="6" style="123" bestFit="1" customWidth="1"/>
    <col min="6606" max="6606" width="4.7109375" style="123" bestFit="1" customWidth="1"/>
    <col min="6607" max="6610" width="5" style="123" bestFit="1" customWidth="1"/>
    <col min="6611" max="6611" width="4.7109375" style="123" bestFit="1" customWidth="1"/>
    <col min="6612" max="6842" width="8.85546875" style="123"/>
    <col min="6843" max="6843" width="12.28515625" style="123" customWidth="1"/>
    <col min="6844" max="6844" width="9" style="123" bestFit="1" customWidth="1"/>
    <col min="6845" max="6847" width="5.85546875" style="123" customWidth="1"/>
    <col min="6848" max="6848" width="6.140625" style="123" customWidth="1"/>
    <col min="6849" max="6850" width="5.85546875" style="123" customWidth="1"/>
    <col min="6851" max="6851" width="6.42578125" style="123" customWidth="1"/>
    <col min="6852" max="6852" width="9" style="123" bestFit="1" customWidth="1"/>
    <col min="6853" max="6853" width="6.42578125" style="123" customWidth="1"/>
    <col min="6854" max="6854" width="6.7109375" style="123" customWidth="1"/>
    <col min="6855" max="6855" width="8" style="123" customWidth="1"/>
    <col min="6856" max="6856" width="6.85546875" style="123" bestFit="1" customWidth="1"/>
    <col min="6857" max="6857" width="4.85546875" style="123" bestFit="1" customWidth="1"/>
    <col min="6858" max="6859" width="6.28515625" style="123" bestFit="1" customWidth="1"/>
    <col min="6860" max="6861" width="6" style="123" bestFit="1" customWidth="1"/>
    <col min="6862" max="6862" width="4.7109375" style="123" bestFit="1" customWidth="1"/>
    <col min="6863" max="6866" width="5" style="123" bestFit="1" customWidth="1"/>
    <col min="6867" max="6867" width="4.7109375" style="123" bestFit="1" customWidth="1"/>
    <col min="6868" max="7098" width="8.85546875" style="123"/>
    <col min="7099" max="7099" width="12.28515625" style="123" customWidth="1"/>
    <col min="7100" max="7100" width="9" style="123" bestFit="1" customWidth="1"/>
    <col min="7101" max="7103" width="5.85546875" style="123" customWidth="1"/>
    <col min="7104" max="7104" width="6.140625" style="123" customWidth="1"/>
    <col min="7105" max="7106" width="5.85546875" style="123" customWidth="1"/>
    <col min="7107" max="7107" width="6.42578125" style="123" customWidth="1"/>
    <col min="7108" max="7108" width="9" style="123" bestFit="1" customWidth="1"/>
    <col min="7109" max="7109" width="6.42578125" style="123" customWidth="1"/>
    <col min="7110" max="7110" width="6.7109375" style="123" customWidth="1"/>
    <col min="7111" max="7111" width="8" style="123" customWidth="1"/>
    <col min="7112" max="7112" width="6.85546875" style="123" bestFit="1" customWidth="1"/>
    <col min="7113" max="7113" width="4.85546875" style="123" bestFit="1" customWidth="1"/>
    <col min="7114" max="7115" width="6.28515625" style="123" bestFit="1" customWidth="1"/>
    <col min="7116" max="7117" width="6" style="123" bestFit="1" customWidth="1"/>
    <col min="7118" max="7118" width="4.7109375" style="123" bestFit="1" customWidth="1"/>
    <col min="7119" max="7122" width="5" style="123" bestFit="1" customWidth="1"/>
    <col min="7123" max="7123" width="4.7109375" style="123" bestFit="1" customWidth="1"/>
    <col min="7124" max="7354" width="8.85546875" style="123"/>
    <col min="7355" max="7355" width="12.28515625" style="123" customWidth="1"/>
    <col min="7356" max="7356" width="9" style="123" bestFit="1" customWidth="1"/>
    <col min="7357" max="7359" width="5.85546875" style="123" customWidth="1"/>
    <col min="7360" max="7360" width="6.140625" style="123" customWidth="1"/>
    <col min="7361" max="7362" width="5.85546875" style="123" customWidth="1"/>
    <col min="7363" max="7363" width="6.42578125" style="123" customWidth="1"/>
    <col min="7364" max="7364" width="9" style="123" bestFit="1" customWidth="1"/>
    <col min="7365" max="7365" width="6.42578125" style="123" customWidth="1"/>
    <col min="7366" max="7366" width="6.7109375" style="123" customWidth="1"/>
    <col min="7367" max="7367" width="8" style="123" customWidth="1"/>
    <col min="7368" max="7368" width="6.85546875" style="123" bestFit="1" customWidth="1"/>
    <col min="7369" max="7369" width="4.85546875" style="123" bestFit="1" customWidth="1"/>
    <col min="7370" max="7371" width="6.28515625" style="123" bestFit="1" customWidth="1"/>
    <col min="7372" max="7373" width="6" style="123" bestFit="1" customWidth="1"/>
    <col min="7374" max="7374" width="4.7109375" style="123" bestFit="1" customWidth="1"/>
    <col min="7375" max="7378" width="5" style="123" bestFit="1" customWidth="1"/>
    <col min="7379" max="7379" width="4.7109375" style="123" bestFit="1" customWidth="1"/>
    <col min="7380" max="7610" width="8.85546875" style="123"/>
    <col min="7611" max="7611" width="12.28515625" style="123" customWidth="1"/>
    <col min="7612" max="7612" width="9" style="123" bestFit="1" customWidth="1"/>
    <col min="7613" max="7615" width="5.85546875" style="123" customWidth="1"/>
    <col min="7616" max="7616" width="6.140625" style="123" customWidth="1"/>
    <col min="7617" max="7618" width="5.85546875" style="123" customWidth="1"/>
    <col min="7619" max="7619" width="6.42578125" style="123" customWidth="1"/>
    <col min="7620" max="7620" width="9" style="123" bestFit="1" customWidth="1"/>
    <col min="7621" max="7621" width="6.42578125" style="123" customWidth="1"/>
    <col min="7622" max="7622" width="6.7109375" style="123" customWidth="1"/>
    <col min="7623" max="7623" width="8" style="123" customWidth="1"/>
    <col min="7624" max="7624" width="6.85546875" style="123" bestFit="1" customWidth="1"/>
    <col min="7625" max="7625" width="4.85546875" style="123" bestFit="1" customWidth="1"/>
    <col min="7626" max="7627" width="6.28515625" style="123" bestFit="1" customWidth="1"/>
    <col min="7628" max="7629" width="6" style="123" bestFit="1" customWidth="1"/>
    <col min="7630" max="7630" width="4.7109375" style="123" bestFit="1" customWidth="1"/>
    <col min="7631" max="7634" width="5" style="123" bestFit="1" customWidth="1"/>
    <col min="7635" max="7635" width="4.7109375" style="123" bestFit="1" customWidth="1"/>
    <col min="7636" max="7866" width="8.85546875" style="123"/>
    <col min="7867" max="7867" width="12.28515625" style="123" customWidth="1"/>
    <col min="7868" max="7868" width="9" style="123" bestFit="1" customWidth="1"/>
    <col min="7869" max="7871" width="5.85546875" style="123" customWidth="1"/>
    <col min="7872" max="7872" width="6.140625" style="123" customWidth="1"/>
    <col min="7873" max="7874" width="5.85546875" style="123" customWidth="1"/>
    <col min="7875" max="7875" width="6.42578125" style="123" customWidth="1"/>
    <col min="7876" max="7876" width="9" style="123" bestFit="1" customWidth="1"/>
    <col min="7877" max="7877" width="6.42578125" style="123" customWidth="1"/>
    <col min="7878" max="7878" width="6.7109375" style="123" customWidth="1"/>
    <col min="7879" max="7879" width="8" style="123" customWidth="1"/>
    <col min="7880" max="7880" width="6.85546875" style="123" bestFit="1" customWidth="1"/>
    <col min="7881" max="7881" width="4.85546875" style="123" bestFit="1" customWidth="1"/>
    <col min="7882" max="7883" width="6.28515625" style="123" bestFit="1" customWidth="1"/>
    <col min="7884" max="7885" width="6" style="123" bestFit="1" customWidth="1"/>
    <col min="7886" max="7886" width="4.7109375" style="123" bestFit="1" customWidth="1"/>
    <col min="7887" max="7890" width="5" style="123" bestFit="1" customWidth="1"/>
    <col min="7891" max="7891" width="4.7109375" style="123" bestFit="1" customWidth="1"/>
    <col min="7892" max="8122" width="8.85546875" style="123"/>
    <col min="8123" max="8123" width="12.28515625" style="123" customWidth="1"/>
    <col min="8124" max="8124" width="9" style="123" bestFit="1" customWidth="1"/>
    <col min="8125" max="8127" width="5.85546875" style="123" customWidth="1"/>
    <col min="8128" max="8128" width="6.140625" style="123" customWidth="1"/>
    <col min="8129" max="8130" width="5.85546875" style="123" customWidth="1"/>
    <col min="8131" max="8131" width="6.42578125" style="123" customWidth="1"/>
    <col min="8132" max="8132" width="9" style="123" bestFit="1" customWidth="1"/>
    <col min="8133" max="8133" width="6.42578125" style="123" customWidth="1"/>
    <col min="8134" max="8134" width="6.7109375" style="123" customWidth="1"/>
    <col min="8135" max="8135" width="8" style="123" customWidth="1"/>
    <col min="8136" max="8136" width="6.85546875" style="123" bestFit="1" customWidth="1"/>
    <col min="8137" max="8137" width="4.85546875" style="123" bestFit="1" customWidth="1"/>
    <col min="8138" max="8139" width="6.28515625" style="123" bestFit="1" customWidth="1"/>
    <col min="8140" max="8141" width="6" style="123" bestFit="1" customWidth="1"/>
    <col min="8142" max="8142" width="4.7109375" style="123" bestFit="1" customWidth="1"/>
    <col min="8143" max="8146" width="5" style="123" bestFit="1" customWidth="1"/>
    <col min="8147" max="8147" width="4.7109375" style="123" bestFit="1" customWidth="1"/>
    <col min="8148" max="8378" width="8.85546875" style="123"/>
    <col min="8379" max="8379" width="12.28515625" style="123" customWidth="1"/>
    <col min="8380" max="8380" width="9" style="123" bestFit="1" customWidth="1"/>
    <col min="8381" max="8383" width="5.85546875" style="123" customWidth="1"/>
    <col min="8384" max="8384" width="6.140625" style="123" customWidth="1"/>
    <col min="8385" max="8386" width="5.85546875" style="123" customWidth="1"/>
    <col min="8387" max="8387" width="6.42578125" style="123" customWidth="1"/>
    <col min="8388" max="8388" width="9" style="123" bestFit="1" customWidth="1"/>
    <col min="8389" max="8389" width="6.42578125" style="123" customWidth="1"/>
    <col min="8390" max="8390" width="6.7109375" style="123" customWidth="1"/>
    <col min="8391" max="8391" width="8" style="123" customWidth="1"/>
    <col min="8392" max="8392" width="6.85546875" style="123" bestFit="1" customWidth="1"/>
    <col min="8393" max="8393" width="4.85546875" style="123" bestFit="1" customWidth="1"/>
    <col min="8394" max="8395" width="6.28515625" style="123" bestFit="1" customWidth="1"/>
    <col min="8396" max="8397" width="6" style="123" bestFit="1" customWidth="1"/>
    <col min="8398" max="8398" width="4.7109375" style="123" bestFit="1" customWidth="1"/>
    <col min="8399" max="8402" width="5" style="123" bestFit="1" customWidth="1"/>
    <col min="8403" max="8403" width="4.7109375" style="123" bestFit="1" customWidth="1"/>
    <col min="8404" max="8634" width="8.85546875" style="123"/>
    <col min="8635" max="8635" width="12.28515625" style="123" customWidth="1"/>
    <col min="8636" max="8636" width="9" style="123" bestFit="1" customWidth="1"/>
    <col min="8637" max="8639" width="5.85546875" style="123" customWidth="1"/>
    <col min="8640" max="8640" width="6.140625" style="123" customWidth="1"/>
    <col min="8641" max="8642" width="5.85546875" style="123" customWidth="1"/>
    <col min="8643" max="8643" width="6.42578125" style="123" customWidth="1"/>
    <col min="8644" max="8644" width="9" style="123" bestFit="1" customWidth="1"/>
    <col min="8645" max="8645" width="6.42578125" style="123" customWidth="1"/>
    <col min="8646" max="8646" width="6.7109375" style="123" customWidth="1"/>
    <col min="8647" max="8647" width="8" style="123" customWidth="1"/>
    <col min="8648" max="8648" width="6.85546875" style="123" bestFit="1" customWidth="1"/>
    <col min="8649" max="8649" width="4.85546875" style="123" bestFit="1" customWidth="1"/>
    <col min="8650" max="8651" width="6.28515625" style="123" bestFit="1" customWidth="1"/>
    <col min="8652" max="8653" width="6" style="123" bestFit="1" customWidth="1"/>
    <col min="8654" max="8654" width="4.7109375" style="123" bestFit="1" customWidth="1"/>
    <col min="8655" max="8658" width="5" style="123" bestFit="1" customWidth="1"/>
    <col min="8659" max="8659" width="4.7109375" style="123" bestFit="1" customWidth="1"/>
    <col min="8660" max="8890" width="8.85546875" style="123"/>
    <col min="8891" max="8891" width="12.28515625" style="123" customWidth="1"/>
    <col min="8892" max="8892" width="9" style="123" bestFit="1" customWidth="1"/>
    <col min="8893" max="8895" width="5.85546875" style="123" customWidth="1"/>
    <col min="8896" max="8896" width="6.140625" style="123" customWidth="1"/>
    <col min="8897" max="8898" width="5.85546875" style="123" customWidth="1"/>
    <col min="8899" max="8899" width="6.42578125" style="123" customWidth="1"/>
    <col min="8900" max="8900" width="9" style="123" bestFit="1" customWidth="1"/>
    <col min="8901" max="8901" width="6.42578125" style="123" customWidth="1"/>
    <col min="8902" max="8902" width="6.7109375" style="123" customWidth="1"/>
    <col min="8903" max="8903" width="8" style="123" customWidth="1"/>
    <col min="8904" max="8904" width="6.85546875" style="123" bestFit="1" customWidth="1"/>
    <col min="8905" max="8905" width="4.85546875" style="123" bestFit="1" customWidth="1"/>
    <col min="8906" max="8907" width="6.28515625" style="123" bestFit="1" customWidth="1"/>
    <col min="8908" max="8909" width="6" style="123" bestFit="1" customWidth="1"/>
    <col min="8910" max="8910" width="4.7109375" style="123" bestFit="1" customWidth="1"/>
    <col min="8911" max="8914" width="5" style="123" bestFit="1" customWidth="1"/>
    <col min="8915" max="8915" width="4.7109375" style="123" bestFit="1" customWidth="1"/>
    <col min="8916" max="9146" width="8.85546875" style="123"/>
    <col min="9147" max="9147" width="12.28515625" style="123" customWidth="1"/>
    <col min="9148" max="9148" width="9" style="123" bestFit="1" customWidth="1"/>
    <col min="9149" max="9151" width="5.85546875" style="123" customWidth="1"/>
    <col min="9152" max="9152" width="6.140625" style="123" customWidth="1"/>
    <col min="9153" max="9154" width="5.85546875" style="123" customWidth="1"/>
    <col min="9155" max="9155" width="6.42578125" style="123" customWidth="1"/>
    <col min="9156" max="9156" width="9" style="123" bestFit="1" customWidth="1"/>
    <col min="9157" max="9157" width="6.42578125" style="123" customWidth="1"/>
    <col min="9158" max="9158" width="6.7109375" style="123" customWidth="1"/>
    <col min="9159" max="9159" width="8" style="123" customWidth="1"/>
    <col min="9160" max="9160" width="6.85546875" style="123" bestFit="1" customWidth="1"/>
    <col min="9161" max="9161" width="4.85546875" style="123" bestFit="1" customWidth="1"/>
    <col min="9162" max="9163" width="6.28515625" style="123" bestFit="1" customWidth="1"/>
    <col min="9164" max="9165" width="6" style="123" bestFit="1" customWidth="1"/>
    <col min="9166" max="9166" width="4.7109375" style="123" bestFit="1" customWidth="1"/>
    <col min="9167" max="9170" width="5" style="123" bestFit="1" customWidth="1"/>
    <col min="9171" max="9171" width="4.7109375" style="123" bestFit="1" customWidth="1"/>
    <col min="9172" max="9402" width="8.85546875" style="123"/>
    <col min="9403" max="9403" width="12.28515625" style="123" customWidth="1"/>
    <col min="9404" max="9404" width="9" style="123" bestFit="1" customWidth="1"/>
    <col min="9405" max="9407" width="5.85546875" style="123" customWidth="1"/>
    <col min="9408" max="9408" width="6.140625" style="123" customWidth="1"/>
    <col min="9409" max="9410" width="5.85546875" style="123" customWidth="1"/>
    <col min="9411" max="9411" width="6.42578125" style="123" customWidth="1"/>
    <col min="9412" max="9412" width="9" style="123" bestFit="1" customWidth="1"/>
    <col min="9413" max="9413" width="6.42578125" style="123" customWidth="1"/>
    <col min="9414" max="9414" width="6.7109375" style="123" customWidth="1"/>
    <col min="9415" max="9415" width="8" style="123" customWidth="1"/>
    <col min="9416" max="9416" width="6.85546875" style="123" bestFit="1" customWidth="1"/>
    <col min="9417" max="9417" width="4.85546875" style="123" bestFit="1" customWidth="1"/>
    <col min="9418" max="9419" width="6.28515625" style="123" bestFit="1" customWidth="1"/>
    <col min="9420" max="9421" width="6" style="123" bestFit="1" customWidth="1"/>
    <col min="9422" max="9422" width="4.7109375" style="123" bestFit="1" customWidth="1"/>
    <col min="9423" max="9426" width="5" style="123" bestFit="1" customWidth="1"/>
    <col min="9427" max="9427" width="4.7109375" style="123" bestFit="1" customWidth="1"/>
    <col min="9428" max="9658" width="8.85546875" style="123"/>
    <col min="9659" max="9659" width="12.28515625" style="123" customWidth="1"/>
    <col min="9660" max="9660" width="9" style="123" bestFit="1" customWidth="1"/>
    <col min="9661" max="9663" width="5.85546875" style="123" customWidth="1"/>
    <col min="9664" max="9664" width="6.140625" style="123" customWidth="1"/>
    <col min="9665" max="9666" width="5.85546875" style="123" customWidth="1"/>
    <col min="9667" max="9667" width="6.42578125" style="123" customWidth="1"/>
    <col min="9668" max="9668" width="9" style="123" bestFit="1" customWidth="1"/>
    <col min="9669" max="9669" width="6.42578125" style="123" customWidth="1"/>
    <col min="9670" max="9670" width="6.7109375" style="123" customWidth="1"/>
    <col min="9671" max="9671" width="8" style="123" customWidth="1"/>
    <col min="9672" max="9672" width="6.85546875" style="123" bestFit="1" customWidth="1"/>
    <col min="9673" max="9673" width="4.85546875" style="123" bestFit="1" customWidth="1"/>
    <col min="9674" max="9675" width="6.28515625" style="123" bestFit="1" customWidth="1"/>
    <col min="9676" max="9677" width="6" style="123" bestFit="1" customWidth="1"/>
    <col min="9678" max="9678" width="4.7109375" style="123" bestFit="1" customWidth="1"/>
    <col min="9679" max="9682" width="5" style="123" bestFit="1" customWidth="1"/>
    <col min="9683" max="9683" width="4.7109375" style="123" bestFit="1" customWidth="1"/>
    <col min="9684" max="9914" width="8.85546875" style="123"/>
    <col min="9915" max="9915" width="12.28515625" style="123" customWidth="1"/>
    <col min="9916" max="9916" width="9" style="123" bestFit="1" customWidth="1"/>
    <col min="9917" max="9919" width="5.85546875" style="123" customWidth="1"/>
    <col min="9920" max="9920" width="6.140625" style="123" customWidth="1"/>
    <col min="9921" max="9922" width="5.85546875" style="123" customWidth="1"/>
    <col min="9923" max="9923" width="6.42578125" style="123" customWidth="1"/>
    <col min="9924" max="9924" width="9" style="123" bestFit="1" customWidth="1"/>
    <col min="9925" max="9925" width="6.42578125" style="123" customWidth="1"/>
    <col min="9926" max="9926" width="6.7109375" style="123" customWidth="1"/>
    <col min="9927" max="9927" width="8" style="123" customWidth="1"/>
    <col min="9928" max="9928" width="6.85546875" style="123" bestFit="1" customWidth="1"/>
    <col min="9929" max="9929" width="4.85546875" style="123" bestFit="1" customWidth="1"/>
    <col min="9930" max="9931" width="6.28515625" style="123" bestFit="1" customWidth="1"/>
    <col min="9932" max="9933" width="6" style="123" bestFit="1" customWidth="1"/>
    <col min="9934" max="9934" width="4.7109375" style="123" bestFit="1" customWidth="1"/>
    <col min="9935" max="9938" width="5" style="123" bestFit="1" customWidth="1"/>
    <col min="9939" max="9939" width="4.7109375" style="123" bestFit="1" customWidth="1"/>
    <col min="9940" max="10170" width="8.85546875" style="123"/>
    <col min="10171" max="10171" width="12.28515625" style="123" customWidth="1"/>
    <col min="10172" max="10172" width="9" style="123" bestFit="1" customWidth="1"/>
    <col min="10173" max="10175" width="5.85546875" style="123" customWidth="1"/>
    <col min="10176" max="10176" width="6.140625" style="123" customWidth="1"/>
    <col min="10177" max="10178" width="5.85546875" style="123" customWidth="1"/>
    <col min="10179" max="10179" width="6.42578125" style="123" customWidth="1"/>
    <col min="10180" max="10180" width="9" style="123" bestFit="1" customWidth="1"/>
    <col min="10181" max="10181" width="6.42578125" style="123" customWidth="1"/>
    <col min="10182" max="10182" width="6.7109375" style="123" customWidth="1"/>
    <col min="10183" max="10183" width="8" style="123" customWidth="1"/>
    <col min="10184" max="10184" width="6.85546875" style="123" bestFit="1" customWidth="1"/>
    <col min="10185" max="10185" width="4.85546875" style="123" bestFit="1" customWidth="1"/>
    <col min="10186" max="10187" width="6.28515625" style="123" bestFit="1" customWidth="1"/>
    <col min="10188" max="10189" width="6" style="123" bestFit="1" customWidth="1"/>
    <col min="10190" max="10190" width="4.7109375" style="123" bestFit="1" customWidth="1"/>
    <col min="10191" max="10194" width="5" style="123" bestFit="1" customWidth="1"/>
    <col min="10195" max="10195" width="4.7109375" style="123" bestFit="1" customWidth="1"/>
    <col min="10196" max="10426" width="8.85546875" style="123"/>
    <col min="10427" max="10427" width="12.28515625" style="123" customWidth="1"/>
    <col min="10428" max="10428" width="9" style="123" bestFit="1" customWidth="1"/>
    <col min="10429" max="10431" width="5.85546875" style="123" customWidth="1"/>
    <col min="10432" max="10432" width="6.140625" style="123" customWidth="1"/>
    <col min="10433" max="10434" width="5.85546875" style="123" customWidth="1"/>
    <col min="10435" max="10435" width="6.42578125" style="123" customWidth="1"/>
    <col min="10436" max="10436" width="9" style="123" bestFit="1" customWidth="1"/>
    <col min="10437" max="10437" width="6.42578125" style="123" customWidth="1"/>
    <col min="10438" max="10438" width="6.7109375" style="123" customWidth="1"/>
    <col min="10439" max="10439" width="8" style="123" customWidth="1"/>
    <col min="10440" max="10440" width="6.85546875" style="123" bestFit="1" customWidth="1"/>
    <col min="10441" max="10441" width="4.85546875" style="123" bestFit="1" customWidth="1"/>
    <col min="10442" max="10443" width="6.28515625" style="123" bestFit="1" customWidth="1"/>
    <col min="10444" max="10445" width="6" style="123" bestFit="1" customWidth="1"/>
    <col min="10446" max="10446" width="4.7109375" style="123" bestFit="1" customWidth="1"/>
    <col min="10447" max="10450" width="5" style="123" bestFit="1" customWidth="1"/>
    <col min="10451" max="10451" width="4.7109375" style="123" bestFit="1" customWidth="1"/>
    <col min="10452" max="10682" width="8.85546875" style="123"/>
    <col min="10683" max="10683" width="12.28515625" style="123" customWidth="1"/>
    <col min="10684" max="10684" width="9" style="123" bestFit="1" customWidth="1"/>
    <col min="10685" max="10687" width="5.85546875" style="123" customWidth="1"/>
    <col min="10688" max="10688" width="6.140625" style="123" customWidth="1"/>
    <col min="10689" max="10690" width="5.85546875" style="123" customWidth="1"/>
    <col min="10691" max="10691" width="6.42578125" style="123" customWidth="1"/>
    <col min="10692" max="10692" width="9" style="123" bestFit="1" customWidth="1"/>
    <col min="10693" max="10693" width="6.42578125" style="123" customWidth="1"/>
    <col min="10694" max="10694" width="6.7109375" style="123" customWidth="1"/>
    <col min="10695" max="10695" width="8" style="123" customWidth="1"/>
    <col min="10696" max="10696" width="6.85546875" style="123" bestFit="1" customWidth="1"/>
    <col min="10697" max="10697" width="4.85546875" style="123" bestFit="1" customWidth="1"/>
    <col min="10698" max="10699" width="6.28515625" style="123" bestFit="1" customWidth="1"/>
    <col min="10700" max="10701" width="6" style="123" bestFit="1" customWidth="1"/>
    <col min="10702" max="10702" width="4.7109375" style="123" bestFit="1" customWidth="1"/>
    <col min="10703" max="10706" width="5" style="123" bestFit="1" customWidth="1"/>
    <col min="10707" max="10707" width="4.7109375" style="123" bestFit="1" customWidth="1"/>
    <col min="10708" max="10938" width="8.85546875" style="123"/>
    <col min="10939" max="10939" width="12.28515625" style="123" customWidth="1"/>
    <col min="10940" max="10940" width="9" style="123" bestFit="1" customWidth="1"/>
    <col min="10941" max="10943" width="5.85546875" style="123" customWidth="1"/>
    <col min="10944" max="10944" width="6.140625" style="123" customWidth="1"/>
    <col min="10945" max="10946" width="5.85546875" style="123" customWidth="1"/>
    <col min="10947" max="10947" width="6.42578125" style="123" customWidth="1"/>
    <col min="10948" max="10948" width="9" style="123" bestFit="1" customWidth="1"/>
    <col min="10949" max="10949" width="6.42578125" style="123" customWidth="1"/>
    <col min="10950" max="10950" width="6.7109375" style="123" customWidth="1"/>
    <col min="10951" max="10951" width="8" style="123" customWidth="1"/>
    <col min="10952" max="10952" width="6.85546875" style="123" bestFit="1" customWidth="1"/>
    <col min="10953" max="10953" width="4.85546875" style="123" bestFit="1" customWidth="1"/>
    <col min="10954" max="10955" width="6.28515625" style="123" bestFit="1" customWidth="1"/>
    <col min="10956" max="10957" width="6" style="123" bestFit="1" customWidth="1"/>
    <col min="10958" max="10958" width="4.7109375" style="123" bestFit="1" customWidth="1"/>
    <col min="10959" max="10962" width="5" style="123" bestFit="1" customWidth="1"/>
    <col min="10963" max="10963" width="4.7109375" style="123" bestFit="1" customWidth="1"/>
    <col min="10964" max="11194" width="8.85546875" style="123"/>
    <col min="11195" max="11195" width="12.28515625" style="123" customWidth="1"/>
    <col min="11196" max="11196" width="9" style="123" bestFit="1" customWidth="1"/>
    <col min="11197" max="11199" width="5.85546875" style="123" customWidth="1"/>
    <col min="11200" max="11200" width="6.140625" style="123" customWidth="1"/>
    <col min="11201" max="11202" width="5.85546875" style="123" customWidth="1"/>
    <col min="11203" max="11203" width="6.42578125" style="123" customWidth="1"/>
    <col min="11204" max="11204" width="9" style="123" bestFit="1" customWidth="1"/>
    <col min="11205" max="11205" width="6.42578125" style="123" customWidth="1"/>
    <col min="11206" max="11206" width="6.7109375" style="123" customWidth="1"/>
    <col min="11207" max="11207" width="8" style="123" customWidth="1"/>
    <col min="11208" max="11208" width="6.85546875" style="123" bestFit="1" customWidth="1"/>
    <col min="11209" max="11209" width="4.85546875" style="123" bestFit="1" customWidth="1"/>
    <col min="11210" max="11211" width="6.28515625" style="123" bestFit="1" customWidth="1"/>
    <col min="11212" max="11213" width="6" style="123" bestFit="1" customWidth="1"/>
    <col min="11214" max="11214" width="4.7109375" style="123" bestFit="1" customWidth="1"/>
    <col min="11215" max="11218" width="5" style="123" bestFit="1" customWidth="1"/>
    <col min="11219" max="11219" width="4.7109375" style="123" bestFit="1" customWidth="1"/>
    <col min="11220" max="11450" width="8.85546875" style="123"/>
    <col min="11451" max="11451" width="12.28515625" style="123" customWidth="1"/>
    <col min="11452" max="11452" width="9" style="123" bestFit="1" customWidth="1"/>
    <col min="11453" max="11455" width="5.85546875" style="123" customWidth="1"/>
    <col min="11456" max="11456" width="6.140625" style="123" customWidth="1"/>
    <col min="11457" max="11458" width="5.85546875" style="123" customWidth="1"/>
    <col min="11459" max="11459" width="6.42578125" style="123" customWidth="1"/>
    <col min="11460" max="11460" width="9" style="123" bestFit="1" customWidth="1"/>
    <col min="11461" max="11461" width="6.42578125" style="123" customWidth="1"/>
    <col min="11462" max="11462" width="6.7109375" style="123" customWidth="1"/>
    <col min="11463" max="11463" width="8" style="123" customWidth="1"/>
    <col min="11464" max="11464" width="6.85546875" style="123" bestFit="1" customWidth="1"/>
    <col min="11465" max="11465" width="4.85546875" style="123" bestFit="1" customWidth="1"/>
    <col min="11466" max="11467" width="6.28515625" style="123" bestFit="1" customWidth="1"/>
    <col min="11468" max="11469" width="6" style="123" bestFit="1" customWidth="1"/>
    <col min="11470" max="11470" width="4.7109375" style="123" bestFit="1" customWidth="1"/>
    <col min="11471" max="11474" width="5" style="123" bestFit="1" customWidth="1"/>
    <col min="11475" max="11475" width="4.7109375" style="123" bestFit="1" customWidth="1"/>
    <col min="11476" max="11706" width="8.85546875" style="123"/>
    <col min="11707" max="11707" width="12.28515625" style="123" customWidth="1"/>
    <col min="11708" max="11708" width="9" style="123" bestFit="1" customWidth="1"/>
    <col min="11709" max="11711" width="5.85546875" style="123" customWidth="1"/>
    <col min="11712" max="11712" width="6.140625" style="123" customWidth="1"/>
    <col min="11713" max="11714" width="5.85546875" style="123" customWidth="1"/>
    <col min="11715" max="11715" width="6.42578125" style="123" customWidth="1"/>
    <col min="11716" max="11716" width="9" style="123" bestFit="1" customWidth="1"/>
    <col min="11717" max="11717" width="6.42578125" style="123" customWidth="1"/>
    <col min="11718" max="11718" width="6.7109375" style="123" customWidth="1"/>
    <col min="11719" max="11719" width="8" style="123" customWidth="1"/>
    <col min="11720" max="11720" width="6.85546875" style="123" bestFit="1" customWidth="1"/>
    <col min="11721" max="11721" width="4.85546875" style="123" bestFit="1" customWidth="1"/>
    <col min="11722" max="11723" width="6.28515625" style="123" bestFit="1" customWidth="1"/>
    <col min="11724" max="11725" width="6" style="123" bestFit="1" customWidth="1"/>
    <col min="11726" max="11726" width="4.7109375" style="123" bestFit="1" customWidth="1"/>
    <col min="11727" max="11730" width="5" style="123" bestFit="1" customWidth="1"/>
    <col min="11731" max="11731" width="4.7109375" style="123" bestFit="1" customWidth="1"/>
    <col min="11732" max="11962" width="8.85546875" style="123"/>
    <col min="11963" max="11963" width="12.28515625" style="123" customWidth="1"/>
    <col min="11964" max="11964" width="9" style="123" bestFit="1" customWidth="1"/>
    <col min="11965" max="11967" width="5.85546875" style="123" customWidth="1"/>
    <col min="11968" max="11968" width="6.140625" style="123" customWidth="1"/>
    <col min="11969" max="11970" width="5.85546875" style="123" customWidth="1"/>
    <col min="11971" max="11971" width="6.42578125" style="123" customWidth="1"/>
    <col min="11972" max="11972" width="9" style="123" bestFit="1" customWidth="1"/>
    <col min="11973" max="11973" width="6.42578125" style="123" customWidth="1"/>
    <col min="11974" max="11974" width="6.7109375" style="123" customWidth="1"/>
    <col min="11975" max="11975" width="8" style="123" customWidth="1"/>
    <col min="11976" max="11976" width="6.85546875" style="123" bestFit="1" customWidth="1"/>
    <col min="11977" max="11977" width="4.85546875" style="123" bestFit="1" customWidth="1"/>
    <col min="11978" max="11979" width="6.28515625" style="123" bestFit="1" customWidth="1"/>
    <col min="11980" max="11981" width="6" style="123" bestFit="1" customWidth="1"/>
    <col min="11982" max="11982" width="4.7109375" style="123" bestFit="1" customWidth="1"/>
    <col min="11983" max="11986" width="5" style="123" bestFit="1" customWidth="1"/>
    <col min="11987" max="11987" width="4.7109375" style="123" bestFit="1" customWidth="1"/>
    <col min="11988" max="12218" width="8.85546875" style="123"/>
    <col min="12219" max="12219" width="12.28515625" style="123" customWidth="1"/>
    <col min="12220" max="12220" width="9" style="123" bestFit="1" customWidth="1"/>
    <col min="12221" max="12223" width="5.85546875" style="123" customWidth="1"/>
    <col min="12224" max="12224" width="6.140625" style="123" customWidth="1"/>
    <col min="12225" max="12226" width="5.85546875" style="123" customWidth="1"/>
    <col min="12227" max="12227" width="6.42578125" style="123" customWidth="1"/>
    <col min="12228" max="12228" width="9" style="123" bestFit="1" customWidth="1"/>
    <col min="12229" max="12229" width="6.42578125" style="123" customWidth="1"/>
    <col min="12230" max="12230" width="6.7109375" style="123" customWidth="1"/>
    <col min="12231" max="12231" width="8" style="123" customWidth="1"/>
    <col min="12232" max="12232" width="6.85546875" style="123" bestFit="1" customWidth="1"/>
    <col min="12233" max="12233" width="4.85546875" style="123" bestFit="1" customWidth="1"/>
    <col min="12234" max="12235" width="6.28515625" style="123" bestFit="1" customWidth="1"/>
    <col min="12236" max="12237" width="6" style="123" bestFit="1" customWidth="1"/>
    <col min="12238" max="12238" width="4.7109375" style="123" bestFit="1" customWidth="1"/>
    <col min="12239" max="12242" width="5" style="123" bestFit="1" customWidth="1"/>
    <col min="12243" max="12243" width="4.7109375" style="123" bestFit="1" customWidth="1"/>
    <col min="12244" max="12474" width="8.85546875" style="123"/>
    <col min="12475" max="12475" width="12.28515625" style="123" customWidth="1"/>
    <col min="12476" max="12476" width="9" style="123" bestFit="1" customWidth="1"/>
    <col min="12477" max="12479" width="5.85546875" style="123" customWidth="1"/>
    <col min="12480" max="12480" width="6.140625" style="123" customWidth="1"/>
    <col min="12481" max="12482" width="5.85546875" style="123" customWidth="1"/>
    <col min="12483" max="12483" width="6.42578125" style="123" customWidth="1"/>
    <col min="12484" max="12484" width="9" style="123" bestFit="1" customWidth="1"/>
    <col min="12485" max="12485" width="6.42578125" style="123" customWidth="1"/>
    <col min="12486" max="12486" width="6.7109375" style="123" customWidth="1"/>
    <col min="12487" max="12487" width="8" style="123" customWidth="1"/>
    <col min="12488" max="12488" width="6.85546875" style="123" bestFit="1" customWidth="1"/>
    <col min="12489" max="12489" width="4.85546875" style="123" bestFit="1" customWidth="1"/>
    <col min="12490" max="12491" width="6.28515625" style="123" bestFit="1" customWidth="1"/>
    <col min="12492" max="12493" width="6" style="123" bestFit="1" customWidth="1"/>
    <col min="12494" max="12494" width="4.7109375" style="123" bestFit="1" customWidth="1"/>
    <col min="12495" max="12498" width="5" style="123" bestFit="1" customWidth="1"/>
    <col min="12499" max="12499" width="4.7109375" style="123" bestFit="1" customWidth="1"/>
    <col min="12500" max="12730" width="8.85546875" style="123"/>
    <col min="12731" max="12731" width="12.28515625" style="123" customWidth="1"/>
    <col min="12732" max="12732" width="9" style="123" bestFit="1" customWidth="1"/>
    <col min="12733" max="12735" width="5.85546875" style="123" customWidth="1"/>
    <col min="12736" max="12736" width="6.140625" style="123" customWidth="1"/>
    <col min="12737" max="12738" width="5.85546875" style="123" customWidth="1"/>
    <col min="12739" max="12739" width="6.42578125" style="123" customWidth="1"/>
    <col min="12740" max="12740" width="9" style="123" bestFit="1" customWidth="1"/>
    <col min="12741" max="12741" width="6.42578125" style="123" customWidth="1"/>
    <col min="12742" max="12742" width="6.7109375" style="123" customWidth="1"/>
    <col min="12743" max="12743" width="8" style="123" customWidth="1"/>
    <col min="12744" max="12744" width="6.85546875" style="123" bestFit="1" customWidth="1"/>
    <col min="12745" max="12745" width="4.85546875" style="123" bestFit="1" customWidth="1"/>
    <col min="12746" max="12747" width="6.28515625" style="123" bestFit="1" customWidth="1"/>
    <col min="12748" max="12749" width="6" style="123" bestFit="1" customWidth="1"/>
    <col min="12750" max="12750" width="4.7109375" style="123" bestFit="1" customWidth="1"/>
    <col min="12751" max="12754" width="5" style="123" bestFit="1" customWidth="1"/>
    <col min="12755" max="12755" width="4.7109375" style="123" bestFit="1" customWidth="1"/>
    <col min="12756" max="12986" width="8.85546875" style="123"/>
    <col min="12987" max="12987" width="12.28515625" style="123" customWidth="1"/>
    <col min="12988" max="12988" width="9" style="123" bestFit="1" customWidth="1"/>
    <col min="12989" max="12991" width="5.85546875" style="123" customWidth="1"/>
    <col min="12992" max="12992" width="6.140625" style="123" customWidth="1"/>
    <col min="12993" max="12994" width="5.85546875" style="123" customWidth="1"/>
    <col min="12995" max="12995" width="6.42578125" style="123" customWidth="1"/>
    <col min="12996" max="12996" width="9" style="123" bestFit="1" customWidth="1"/>
    <col min="12997" max="12997" width="6.42578125" style="123" customWidth="1"/>
    <col min="12998" max="12998" width="6.7109375" style="123" customWidth="1"/>
    <col min="12999" max="12999" width="8" style="123" customWidth="1"/>
    <col min="13000" max="13000" width="6.85546875" style="123" bestFit="1" customWidth="1"/>
    <col min="13001" max="13001" width="4.85546875" style="123" bestFit="1" customWidth="1"/>
    <col min="13002" max="13003" width="6.28515625" style="123" bestFit="1" customWidth="1"/>
    <col min="13004" max="13005" width="6" style="123" bestFit="1" customWidth="1"/>
    <col min="13006" max="13006" width="4.7109375" style="123" bestFit="1" customWidth="1"/>
    <col min="13007" max="13010" width="5" style="123" bestFit="1" customWidth="1"/>
    <col min="13011" max="13011" width="4.7109375" style="123" bestFit="1" customWidth="1"/>
    <col min="13012" max="13242" width="8.85546875" style="123"/>
    <col min="13243" max="13243" width="12.28515625" style="123" customWidth="1"/>
    <col min="13244" max="13244" width="9" style="123" bestFit="1" customWidth="1"/>
    <col min="13245" max="13247" width="5.85546875" style="123" customWidth="1"/>
    <col min="13248" max="13248" width="6.140625" style="123" customWidth="1"/>
    <col min="13249" max="13250" width="5.85546875" style="123" customWidth="1"/>
    <col min="13251" max="13251" width="6.42578125" style="123" customWidth="1"/>
    <col min="13252" max="13252" width="9" style="123" bestFit="1" customWidth="1"/>
    <col min="13253" max="13253" width="6.42578125" style="123" customWidth="1"/>
    <col min="13254" max="13254" width="6.7109375" style="123" customWidth="1"/>
    <col min="13255" max="13255" width="8" style="123" customWidth="1"/>
    <col min="13256" max="13256" width="6.85546875" style="123" bestFit="1" customWidth="1"/>
    <col min="13257" max="13257" width="4.85546875" style="123" bestFit="1" customWidth="1"/>
    <col min="13258" max="13259" width="6.28515625" style="123" bestFit="1" customWidth="1"/>
    <col min="13260" max="13261" width="6" style="123" bestFit="1" customWidth="1"/>
    <col min="13262" max="13262" width="4.7109375" style="123" bestFit="1" customWidth="1"/>
    <col min="13263" max="13266" width="5" style="123" bestFit="1" customWidth="1"/>
    <col min="13267" max="13267" width="4.7109375" style="123" bestFit="1" customWidth="1"/>
    <col min="13268" max="13498" width="8.85546875" style="123"/>
    <col min="13499" max="13499" width="12.28515625" style="123" customWidth="1"/>
    <col min="13500" max="13500" width="9" style="123" bestFit="1" customWidth="1"/>
    <col min="13501" max="13503" width="5.85546875" style="123" customWidth="1"/>
    <col min="13504" max="13504" width="6.140625" style="123" customWidth="1"/>
    <col min="13505" max="13506" width="5.85546875" style="123" customWidth="1"/>
    <col min="13507" max="13507" width="6.42578125" style="123" customWidth="1"/>
    <col min="13508" max="13508" width="9" style="123" bestFit="1" customWidth="1"/>
    <col min="13509" max="13509" width="6.42578125" style="123" customWidth="1"/>
    <col min="13510" max="13510" width="6.7109375" style="123" customWidth="1"/>
    <col min="13511" max="13511" width="8" style="123" customWidth="1"/>
    <col min="13512" max="13512" width="6.85546875" style="123" bestFit="1" customWidth="1"/>
    <col min="13513" max="13513" width="4.85546875" style="123" bestFit="1" customWidth="1"/>
    <col min="13514" max="13515" width="6.28515625" style="123" bestFit="1" customWidth="1"/>
    <col min="13516" max="13517" width="6" style="123" bestFit="1" customWidth="1"/>
    <col min="13518" max="13518" width="4.7109375" style="123" bestFit="1" customWidth="1"/>
    <col min="13519" max="13522" width="5" style="123" bestFit="1" customWidth="1"/>
    <col min="13523" max="13523" width="4.7109375" style="123" bestFit="1" customWidth="1"/>
    <col min="13524" max="13754" width="8.85546875" style="123"/>
    <col min="13755" max="13755" width="12.28515625" style="123" customWidth="1"/>
    <col min="13756" max="13756" width="9" style="123" bestFit="1" customWidth="1"/>
    <col min="13757" max="13759" width="5.85546875" style="123" customWidth="1"/>
    <col min="13760" max="13760" width="6.140625" style="123" customWidth="1"/>
    <col min="13761" max="13762" width="5.85546875" style="123" customWidth="1"/>
    <col min="13763" max="13763" width="6.42578125" style="123" customWidth="1"/>
    <col min="13764" max="13764" width="9" style="123" bestFit="1" customWidth="1"/>
    <col min="13765" max="13765" width="6.42578125" style="123" customWidth="1"/>
    <col min="13766" max="13766" width="6.7109375" style="123" customWidth="1"/>
    <col min="13767" max="13767" width="8" style="123" customWidth="1"/>
    <col min="13768" max="13768" width="6.85546875" style="123" bestFit="1" customWidth="1"/>
    <col min="13769" max="13769" width="4.85546875" style="123" bestFit="1" customWidth="1"/>
    <col min="13770" max="13771" width="6.28515625" style="123" bestFit="1" customWidth="1"/>
    <col min="13772" max="13773" width="6" style="123" bestFit="1" customWidth="1"/>
    <col min="13774" max="13774" width="4.7109375" style="123" bestFit="1" customWidth="1"/>
    <col min="13775" max="13778" width="5" style="123" bestFit="1" customWidth="1"/>
    <col min="13779" max="13779" width="4.7109375" style="123" bestFit="1" customWidth="1"/>
    <col min="13780" max="14010" width="8.85546875" style="123"/>
    <col min="14011" max="14011" width="12.28515625" style="123" customWidth="1"/>
    <col min="14012" max="14012" width="9" style="123" bestFit="1" customWidth="1"/>
    <col min="14013" max="14015" width="5.85546875" style="123" customWidth="1"/>
    <col min="14016" max="14016" width="6.140625" style="123" customWidth="1"/>
    <col min="14017" max="14018" width="5.85546875" style="123" customWidth="1"/>
    <col min="14019" max="14019" width="6.42578125" style="123" customWidth="1"/>
    <col min="14020" max="14020" width="9" style="123" bestFit="1" customWidth="1"/>
    <col min="14021" max="14021" width="6.42578125" style="123" customWidth="1"/>
    <col min="14022" max="14022" width="6.7109375" style="123" customWidth="1"/>
    <col min="14023" max="14023" width="8" style="123" customWidth="1"/>
    <col min="14024" max="14024" width="6.85546875" style="123" bestFit="1" customWidth="1"/>
    <col min="14025" max="14025" width="4.85546875" style="123" bestFit="1" customWidth="1"/>
    <col min="14026" max="14027" width="6.28515625" style="123" bestFit="1" customWidth="1"/>
    <col min="14028" max="14029" width="6" style="123" bestFit="1" customWidth="1"/>
    <col min="14030" max="14030" width="4.7109375" style="123" bestFit="1" customWidth="1"/>
    <col min="14031" max="14034" width="5" style="123" bestFit="1" customWidth="1"/>
    <col min="14035" max="14035" width="4.7109375" style="123" bestFit="1" customWidth="1"/>
    <col min="14036" max="14266" width="8.85546875" style="123"/>
    <col min="14267" max="14267" width="12.28515625" style="123" customWidth="1"/>
    <col min="14268" max="14268" width="9" style="123" bestFit="1" customWidth="1"/>
    <col min="14269" max="14271" width="5.85546875" style="123" customWidth="1"/>
    <col min="14272" max="14272" width="6.140625" style="123" customWidth="1"/>
    <col min="14273" max="14274" width="5.85546875" style="123" customWidth="1"/>
    <col min="14275" max="14275" width="6.42578125" style="123" customWidth="1"/>
    <col min="14276" max="14276" width="9" style="123" bestFit="1" customWidth="1"/>
    <col min="14277" max="14277" width="6.42578125" style="123" customWidth="1"/>
    <col min="14278" max="14278" width="6.7109375" style="123" customWidth="1"/>
    <col min="14279" max="14279" width="8" style="123" customWidth="1"/>
    <col min="14280" max="14280" width="6.85546875" style="123" bestFit="1" customWidth="1"/>
    <col min="14281" max="14281" width="4.85546875" style="123" bestFit="1" customWidth="1"/>
    <col min="14282" max="14283" width="6.28515625" style="123" bestFit="1" customWidth="1"/>
    <col min="14284" max="14285" width="6" style="123" bestFit="1" customWidth="1"/>
    <col min="14286" max="14286" width="4.7109375" style="123" bestFit="1" customWidth="1"/>
    <col min="14287" max="14290" width="5" style="123" bestFit="1" customWidth="1"/>
    <col min="14291" max="14291" width="4.7109375" style="123" bestFit="1" customWidth="1"/>
    <col min="14292" max="14522" width="8.85546875" style="123"/>
    <col min="14523" max="14523" width="12.28515625" style="123" customWidth="1"/>
    <col min="14524" max="14524" width="9" style="123" bestFit="1" customWidth="1"/>
    <col min="14525" max="14527" width="5.85546875" style="123" customWidth="1"/>
    <col min="14528" max="14528" width="6.140625" style="123" customWidth="1"/>
    <col min="14529" max="14530" width="5.85546875" style="123" customWidth="1"/>
    <col min="14531" max="14531" width="6.42578125" style="123" customWidth="1"/>
    <col min="14532" max="14532" width="9" style="123" bestFit="1" customWidth="1"/>
    <col min="14533" max="14533" width="6.42578125" style="123" customWidth="1"/>
    <col min="14534" max="14534" width="6.7109375" style="123" customWidth="1"/>
    <col min="14535" max="14535" width="8" style="123" customWidth="1"/>
    <col min="14536" max="14536" width="6.85546875" style="123" bestFit="1" customWidth="1"/>
    <col min="14537" max="14537" width="4.85546875" style="123" bestFit="1" customWidth="1"/>
    <col min="14538" max="14539" width="6.28515625" style="123" bestFit="1" customWidth="1"/>
    <col min="14540" max="14541" width="6" style="123" bestFit="1" customWidth="1"/>
    <col min="14542" max="14542" width="4.7109375" style="123" bestFit="1" customWidth="1"/>
    <col min="14543" max="14546" width="5" style="123" bestFit="1" customWidth="1"/>
    <col min="14547" max="14547" width="4.7109375" style="123" bestFit="1" customWidth="1"/>
    <col min="14548" max="14778" width="8.85546875" style="123"/>
    <col min="14779" max="14779" width="12.28515625" style="123" customWidth="1"/>
    <col min="14780" max="14780" width="9" style="123" bestFit="1" customWidth="1"/>
    <col min="14781" max="14783" width="5.85546875" style="123" customWidth="1"/>
    <col min="14784" max="14784" width="6.140625" style="123" customWidth="1"/>
    <col min="14785" max="14786" width="5.85546875" style="123" customWidth="1"/>
    <col min="14787" max="14787" width="6.42578125" style="123" customWidth="1"/>
    <col min="14788" max="14788" width="9" style="123" bestFit="1" customWidth="1"/>
    <col min="14789" max="14789" width="6.42578125" style="123" customWidth="1"/>
    <col min="14790" max="14790" width="6.7109375" style="123" customWidth="1"/>
    <col min="14791" max="14791" width="8" style="123" customWidth="1"/>
    <col min="14792" max="14792" width="6.85546875" style="123" bestFit="1" customWidth="1"/>
    <col min="14793" max="14793" width="4.85546875" style="123" bestFit="1" customWidth="1"/>
    <col min="14794" max="14795" width="6.28515625" style="123" bestFit="1" customWidth="1"/>
    <col min="14796" max="14797" width="6" style="123" bestFit="1" customWidth="1"/>
    <col min="14798" max="14798" width="4.7109375" style="123" bestFit="1" customWidth="1"/>
    <col min="14799" max="14802" width="5" style="123" bestFit="1" customWidth="1"/>
    <col min="14803" max="14803" width="4.7109375" style="123" bestFit="1" customWidth="1"/>
    <col min="14804" max="15034" width="8.85546875" style="123"/>
    <col min="15035" max="15035" width="12.28515625" style="123" customWidth="1"/>
    <col min="15036" max="15036" width="9" style="123" bestFit="1" customWidth="1"/>
    <col min="15037" max="15039" width="5.85546875" style="123" customWidth="1"/>
    <col min="15040" max="15040" width="6.140625" style="123" customWidth="1"/>
    <col min="15041" max="15042" width="5.85546875" style="123" customWidth="1"/>
    <col min="15043" max="15043" width="6.42578125" style="123" customWidth="1"/>
    <col min="15044" max="15044" width="9" style="123" bestFit="1" customWidth="1"/>
    <col min="15045" max="15045" width="6.42578125" style="123" customWidth="1"/>
    <col min="15046" max="15046" width="6.7109375" style="123" customWidth="1"/>
    <col min="15047" max="15047" width="8" style="123" customWidth="1"/>
    <col min="15048" max="15048" width="6.85546875" style="123" bestFit="1" customWidth="1"/>
    <col min="15049" max="15049" width="4.85546875" style="123" bestFit="1" customWidth="1"/>
    <col min="15050" max="15051" width="6.28515625" style="123" bestFit="1" customWidth="1"/>
    <col min="15052" max="15053" width="6" style="123" bestFit="1" customWidth="1"/>
    <col min="15054" max="15054" width="4.7109375" style="123" bestFit="1" customWidth="1"/>
    <col min="15055" max="15058" width="5" style="123" bestFit="1" customWidth="1"/>
    <col min="15059" max="15059" width="4.7109375" style="123" bestFit="1" customWidth="1"/>
    <col min="15060" max="15290" width="8.85546875" style="123"/>
    <col min="15291" max="15291" width="12.28515625" style="123" customWidth="1"/>
    <col min="15292" max="15292" width="9" style="123" bestFit="1" customWidth="1"/>
    <col min="15293" max="15295" width="5.85546875" style="123" customWidth="1"/>
    <col min="15296" max="15296" width="6.140625" style="123" customWidth="1"/>
    <col min="15297" max="15298" width="5.85546875" style="123" customWidth="1"/>
    <col min="15299" max="15299" width="6.42578125" style="123" customWidth="1"/>
    <col min="15300" max="15300" width="9" style="123" bestFit="1" customWidth="1"/>
    <col min="15301" max="15301" width="6.42578125" style="123" customWidth="1"/>
    <col min="15302" max="15302" width="6.7109375" style="123" customWidth="1"/>
    <col min="15303" max="15303" width="8" style="123" customWidth="1"/>
    <col min="15304" max="15304" width="6.85546875" style="123" bestFit="1" customWidth="1"/>
    <col min="15305" max="15305" width="4.85546875" style="123" bestFit="1" customWidth="1"/>
    <col min="15306" max="15307" width="6.28515625" style="123" bestFit="1" customWidth="1"/>
    <col min="15308" max="15309" width="6" style="123" bestFit="1" customWidth="1"/>
    <col min="15310" max="15310" width="4.7109375" style="123" bestFit="1" customWidth="1"/>
    <col min="15311" max="15314" width="5" style="123" bestFit="1" customWidth="1"/>
    <col min="15315" max="15315" width="4.7109375" style="123" bestFit="1" customWidth="1"/>
    <col min="15316" max="15546" width="8.85546875" style="123"/>
    <col min="15547" max="15547" width="12.28515625" style="123" customWidth="1"/>
    <col min="15548" max="15548" width="9" style="123" bestFit="1" customWidth="1"/>
    <col min="15549" max="15551" width="5.85546875" style="123" customWidth="1"/>
    <col min="15552" max="15552" width="6.140625" style="123" customWidth="1"/>
    <col min="15553" max="15554" width="5.85546875" style="123" customWidth="1"/>
    <col min="15555" max="15555" width="6.42578125" style="123" customWidth="1"/>
    <col min="15556" max="15556" width="9" style="123" bestFit="1" customWidth="1"/>
    <col min="15557" max="15557" width="6.42578125" style="123" customWidth="1"/>
    <col min="15558" max="15558" width="6.7109375" style="123" customWidth="1"/>
    <col min="15559" max="15559" width="8" style="123" customWidth="1"/>
    <col min="15560" max="15560" width="6.85546875" style="123" bestFit="1" customWidth="1"/>
    <col min="15561" max="15561" width="4.85546875" style="123" bestFit="1" customWidth="1"/>
    <col min="15562" max="15563" width="6.28515625" style="123" bestFit="1" customWidth="1"/>
    <col min="15564" max="15565" width="6" style="123" bestFit="1" customWidth="1"/>
    <col min="15566" max="15566" width="4.7109375" style="123" bestFit="1" customWidth="1"/>
    <col min="15567" max="15570" width="5" style="123" bestFit="1" customWidth="1"/>
    <col min="15571" max="15571" width="4.7109375" style="123" bestFit="1" customWidth="1"/>
    <col min="15572" max="15802" width="8.85546875" style="123"/>
    <col min="15803" max="15803" width="12.28515625" style="123" customWidth="1"/>
    <col min="15804" max="15804" width="9" style="123" bestFit="1" customWidth="1"/>
    <col min="15805" max="15807" width="5.85546875" style="123" customWidth="1"/>
    <col min="15808" max="15808" width="6.140625" style="123" customWidth="1"/>
    <col min="15809" max="15810" width="5.85546875" style="123" customWidth="1"/>
    <col min="15811" max="15811" width="6.42578125" style="123" customWidth="1"/>
    <col min="15812" max="15812" width="9" style="123" bestFit="1" customWidth="1"/>
    <col min="15813" max="15813" width="6.42578125" style="123" customWidth="1"/>
    <col min="15814" max="15814" width="6.7109375" style="123" customWidth="1"/>
    <col min="15815" max="15815" width="8" style="123" customWidth="1"/>
    <col min="15816" max="15816" width="6.85546875" style="123" bestFit="1" customWidth="1"/>
    <col min="15817" max="15817" width="4.85546875" style="123" bestFit="1" customWidth="1"/>
    <col min="15818" max="15819" width="6.28515625" style="123" bestFit="1" customWidth="1"/>
    <col min="15820" max="15821" width="6" style="123" bestFit="1" customWidth="1"/>
    <col min="15822" max="15822" width="4.7109375" style="123" bestFit="1" customWidth="1"/>
    <col min="15823" max="15826" width="5" style="123" bestFit="1" customWidth="1"/>
    <col min="15827" max="15827" width="4.7109375" style="123" bestFit="1" customWidth="1"/>
    <col min="15828" max="16058" width="8.85546875" style="123"/>
    <col min="16059" max="16059" width="12.28515625" style="123" customWidth="1"/>
    <col min="16060" max="16060" width="9" style="123" bestFit="1" customWidth="1"/>
    <col min="16061" max="16063" width="5.85546875" style="123" customWidth="1"/>
    <col min="16064" max="16064" width="6.140625" style="123" customWidth="1"/>
    <col min="16065" max="16066" width="5.85546875" style="123" customWidth="1"/>
    <col min="16067" max="16067" width="6.42578125" style="123" customWidth="1"/>
    <col min="16068" max="16068" width="9" style="123" bestFit="1" customWidth="1"/>
    <col min="16069" max="16069" width="6.42578125" style="123" customWidth="1"/>
    <col min="16070" max="16070" width="6.7109375" style="123" customWidth="1"/>
    <col min="16071" max="16071" width="8" style="123" customWidth="1"/>
    <col min="16072" max="16072" width="6.85546875" style="123" bestFit="1" customWidth="1"/>
    <col min="16073" max="16073" width="4.85546875" style="123" bestFit="1" customWidth="1"/>
    <col min="16074" max="16075" width="6.28515625" style="123" bestFit="1" customWidth="1"/>
    <col min="16076" max="16077" width="6" style="123" bestFit="1" customWidth="1"/>
    <col min="16078" max="16078" width="4.7109375" style="123" bestFit="1" customWidth="1"/>
    <col min="16079" max="16082" width="5" style="123" bestFit="1" customWidth="1"/>
    <col min="16083" max="16083" width="4.7109375" style="123" bestFit="1" customWidth="1"/>
    <col min="16084" max="16384" width="8.85546875" style="123"/>
  </cols>
  <sheetData>
    <row r="1" spans="1:13" ht="12" customHeight="1"/>
    <row r="2" spans="1:13" ht="12" customHeight="1"/>
    <row r="3" spans="1:13" customFormat="1" ht="12.75" customHeight="1"/>
    <row r="4" spans="1:13" customFormat="1" ht="12" customHeight="1">
      <c r="A4" s="185" t="s">
        <v>301</v>
      </c>
    </row>
    <row r="5" spans="1:13" s="184" customFormat="1" ht="12" customHeight="1">
      <c r="A5" s="796" t="s">
        <v>302</v>
      </c>
      <c r="B5" s="796"/>
      <c r="C5" s="796"/>
      <c r="D5" s="796"/>
      <c r="E5" s="796"/>
      <c r="F5" s="796"/>
      <c r="G5" s="796"/>
      <c r="H5" s="796"/>
      <c r="I5" s="796"/>
      <c r="J5" s="796"/>
      <c r="K5" s="796"/>
      <c r="L5" s="796"/>
      <c r="M5" s="796"/>
    </row>
    <row r="6" spans="1:13" s="184" customFormat="1" ht="12" customHeight="1">
      <c r="A6" s="184" t="s">
        <v>548</v>
      </c>
    </row>
    <row r="7" spans="1:13" s="230" customFormat="1" ht="6" customHeight="1">
      <c r="A7" s="797"/>
      <c r="B7" s="797"/>
      <c r="C7" s="797"/>
      <c r="D7" s="797"/>
      <c r="E7" s="797"/>
      <c r="F7" s="797"/>
      <c r="G7" s="797"/>
      <c r="H7" s="797"/>
      <c r="I7" s="797"/>
      <c r="J7" s="797"/>
      <c r="K7" s="797"/>
      <c r="L7" s="797"/>
      <c r="M7" s="797"/>
    </row>
    <row r="8" spans="1:13" ht="12" customHeight="1">
      <c r="A8" s="798" t="s">
        <v>303</v>
      </c>
      <c r="B8" s="800" t="s">
        <v>0</v>
      </c>
      <c r="C8" s="802" t="s">
        <v>104</v>
      </c>
      <c r="D8" s="802"/>
      <c r="E8" s="802"/>
      <c r="F8" s="802"/>
      <c r="G8" s="802"/>
      <c r="H8" s="802"/>
      <c r="I8" s="802"/>
      <c r="J8" s="802"/>
      <c r="K8" s="802"/>
      <c r="L8" s="802"/>
      <c r="M8" s="802"/>
    </row>
    <row r="9" spans="1:13" ht="45" customHeight="1">
      <c r="A9" s="799"/>
      <c r="B9" s="801"/>
      <c r="C9" s="231" t="s">
        <v>304</v>
      </c>
      <c r="D9" s="231" t="s">
        <v>305</v>
      </c>
      <c r="E9" s="231" t="s">
        <v>306</v>
      </c>
      <c r="F9" s="231" t="s">
        <v>307</v>
      </c>
      <c r="G9" s="231" t="s">
        <v>308</v>
      </c>
      <c r="H9" s="231" t="s">
        <v>309</v>
      </c>
      <c r="I9" s="231" t="s">
        <v>310</v>
      </c>
      <c r="J9" s="231" t="s">
        <v>311</v>
      </c>
      <c r="K9" s="231" t="s">
        <v>312</v>
      </c>
      <c r="L9" s="231" t="s">
        <v>313</v>
      </c>
      <c r="M9" s="231" t="s">
        <v>314</v>
      </c>
    </row>
    <row r="10" spans="1:13" ht="3" customHeight="1">
      <c r="A10" s="438"/>
      <c r="B10" s="121"/>
      <c r="C10" s="232"/>
      <c r="D10" s="232"/>
      <c r="E10" s="233"/>
      <c r="F10" s="233"/>
      <c r="G10" s="233"/>
      <c r="H10" s="233"/>
      <c r="I10" s="233"/>
      <c r="J10" s="233"/>
      <c r="K10" s="233"/>
      <c r="L10" s="233"/>
      <c r="M10" s="233"/>
    </row>
    <row r="11" spans="1:13" ht="9.75" customHeight="1">
      <c r="A11" s="438">
        <v>2016</v>
      </c>
      <c r="B11" s="233">
        <v>54565</v>
      </c>
      <c r="C11" s="233">
        <v>9064</v>
      </c>
      <c r="D11" s="233">
        <v>8678</v>
      </c>
      <c r="E11" s="233">
        <v>4213</v>
      </c>
      <c r="F11" s="233">
        <v>2566</v>
      </c>
      <c r="G11" s="233">
        <v>4653</v>
      </c>
      <c r="H11" s="233">
        <v>3271</v>
      </c>
      <c r="I11" s="233">
        <v>1034</v>
      </c>
      <c r="J11" s="233">
        <v>1839</v>
      </c>
      <c r="K11" s="233">
        <v>804</v>
      </c>
      <c r="L11" s="233">
        <v>1336</v>
      </c>
      <c r="M11" s="233">
        <v>929</v>
      </c>
    </row>
    <row r="12" spans="1:13" ht="9.75" customHeight="1">
      <c r="A12" s="438">
        <v>2017</v>
      </c>
      <c r="B12" s="233">
        <v>48555</v>
      </c>
      <c r="C12" s="233">
        <v>8193</v>
      </c>
      <c r="D12" s="233">
        <v>5829</v>
      </c>
      <c r="E12" s="233">
        <v>4091</v>
      </c>
      <c r="F12" s="233">
        <v>2623</v>
      </c>
      <c r="G12" s="233">
        <v>3785</v>
      </c>
      <c r="H12" s="233">
        <v>3205</v>
      </c>
      <c r="I12" s="233">
        <v>1210</v>
      </c>
      <c r="J12" s="233">
        <v>1834</v>
      </c>
      <c r="K12" s="233">
        <v>809</v>
      </c>
      <c r="L12" s="233">
        <v>1285</v>
      </c>
      <c r="M12" s="233">
        <v>962</v>
      </c>
    </row>
    <row r="13" spans="1:13" ht="9.75" customHeight="1">
      <c r="A13" s="438">
        <v>2018</v>
      </c>
      <c r="B13" s="233">
        <v>49553</v>
      </c>
      <c r="C13" s="233">
        <v>8583</v>
      </c>
      <c r="D13" s="233">
        <v>7368</v>
      </c>
      <c r="E13" s="233">
        <v>4505</v>
      </c>
      <c r="F13" s="233">
        <v>2742</v>
      </c>
      <c r="G13" s="233">
        <v>3997</v>
      </c>
      <c r="H13" s="233">
        <v>3554</v>
      </c>
      <c r="I13" s="233">
        <v>922</v>
      </c>
      <c r="J13" s="233">
        <v>2079</v>
      </c>
      <c r="K13" s="233">
        <v>752</v>
      </c>
      <c r="L13" s="233">
        <v>1364</v>
      </c>
      <c r="M13" s="233">
        <v>819</v>
      </c>
    </row>
    <row r="14" spans="1:13" ht="9.75" customHeight="1">
      <c r="A14" s="438" t="s">
        <v>347</v>
      </c>
      <c r="B14" s="233">
        <v>50874</v>
      </c>
      <c r="C14" s="233">
        <v>7833</v>
      </c>
      <c r="D14" s="233">
        <v>7666</v>
      </c>
      <c r="E14" s="233">
        <v>4335</v>
      </c>
      <c r="F14" s="233">
        <v>2427</v>
      </c>
      <c r="G14" s="233">
        <v>4403</v>
      </c>
      <c r="H14" s="233">
        <v>3518</v>
      </c>
      <c r="I14" s="233">
        <v>874</v>
      </c>
      <c r="J14" s="233">
        <v>2141</v>
      </c>
      <c r="K14" s="233">
        <v>771</v>
      </c>
      <c r="L14" s="233">
        <v>1352</v>
      </c>
      <c r="M14" s="233">
        <v>824</v>
      </c>
    </row>
    <row r="15" spans="1:13" ht="9.75" customHeight="1">
      <c r="A15" s="438">
        <v>2020</v>
      </c>
      <c r="B15" s="446">
        <v>42049</v>
      </c>
      <c r="C15" s="446">
        <v>6656</v>
      </c>
      <c r="D15" s="446">
        <v>6274</v>
      </c>
      <c r="E15" s="446">
        <v>3475</v>
      </c>
      <c r="F15" s="446">
        <v>1968</v>
      </c>
      <c r="G15" s="446">
        <v>3333</v>
      </c>
      <c r="H15" s="446">
        <v>3189</v>
      </c>
      <c r="I15" s="446">
        <v>669</v>
      </c>
      <c r="J15" s="446">
        <v>2072</v>
      </c>
      <c r="K15" s="446">
        <v>614</v>
      </c>
      <c r="L15" s="446">
        <v>1142</v>
      </c>
      <c r="M15" s="446">
        <v>677</v>
      </c>
    </row>
    <row r="16" spans="1:13" ht="4.5" customHeight="1">
      <c r="A16" s="494"/>
      <c r="B16" s="446"/>
      <c r="C16" s="446"/>
      <c r="D16" s="446"/>
      <c r="E16" s="446"/>
      <c r="F16" s="446"/>
      <c r="G16" s="446"/>
      <c r="H16" s="446"/>
      <c r="I16" s="446"/>
      <c r="J16" s="446"/>
      <c r="K16" s="446"/>
      <c r="L16" s="446"/>
      <c r="M16" s="446"/>
    </row>
    <row r="17" spans="1:13" ht="12" customHeight="1">
      <c r="B17" s="803" t="s">
        <v>549</v>
      </c>
      <c r="C17" s="803"/>
      <c r="D17" s="803"/>
      <c r="E17" s="803"/>
      <c r="F17" s="803"/>
      <c r="G17" s="803"/>
      <c r="H17" s="803"/>
      <c r="I17" s="803"/>
      <c r="J17" s="803"/>
      <c r="K17" s="803"/>
      <c r="L17" s="803"/>
      <c r="M17" s="803"/>
    </row>
    <row r="18" spans="1:13" ht="4.5" customHeight="1">
      <c r="A18" s="119"/>
      <c r="B18" s="120"/>
      <c r="C18" s="121"/>
      <c r="D18" s="125"/>
      <c r="E18" s="125"/>
      <c r="F18" s="121"/>
      <c r="G18" s="121"/>
      <c r="H18" s="121"/>
      <c r="I18" s="121"/>
      <c r="J18" s="121"/>
      <c r="K18" s="121"/>
      <c r="L18" s="121"/>
      <c r="M18" s="121"/>
    </row>
    <row r="19" spans="1:13" ht="12" customHeight="1">
      <c r="B19" s="803" t="s">
        <v>315</v>
      </c>
      <c r="C19" s="803"/>
      <c r="D19" s="803"/>
      <c r="E19" s="803"/>
      <c r="F19" s="803"/>
      <c r="G19" s="803"/>
      <c r="H19" s="803"/>
      <c r="I19" s="803"/>
      <c r="J19" s="803"/>
      <c r="K19" s="803"/>
      <c r="L19" s="803"/>
      <c r="M19" s="803"/>
    </row>
    <row r="20" spans="1:13" ht="4.5" customHeight="1">
      <c r="B20" s="493"/>
      <c r="C20" s="493"/>
      <c r="D20" s="493"/>
      <c r="E20" s="493"/>
      <c r="F20" s="493"/>
      <c r="G20" s="493"/>
      <c r="H20" s="493"/>
      <c r="I20" s="493"/>
      <c r="J20" s="493"/>
      <c r="K20" s="493"/>
      <c r="L20" s="493"/>
      <c r="M20" s="493"/>
    </row>
    <row r="21" spans="1:13" ht="9.75" customHeight="1">
      <c r="A21" s="438" t="s">
        <v>3</v>
      </c>
      <c r="B21" s="233">
        <v>1308</v>
      </c>
      <c r="C21" s="233">
        <v>160</v>
      </c>
      <c r="D21" s="233">
        <v>39</v>
      </c>
      <c r="E21" s="233">
        <v>129</v>
      </c>
      <c r="F21" s="233">
        <v>69</v>
      </c>
      <c r="G21" s="233">
        <v>72</v>
      </c>
      <c r="H21" s="233">
        <v>109</v>
      </c>
      <c r="I21" s="233">
        <v>29</v>
      </c>
      <c r="J21" s="233">
        <v>89</v>
      </c>
      <c r="K21" s="233">
        <v>26</v>
      </c>
      <c r="L21" s="233">
        <v>44</v>
      </c>
      <c r="M21" s="233">
        <v>10</v>
      </c>
    </row>
    <row r="22" spans="1:13" ht="9.75" customHeight="1">
      <c r="A22" s="438" t="s">
        <v>30</v>
      </c>
      <c r="B22" s="233">
        <v>56</v>
      </c>
      <c r="C22" s="233">
        <v>14</v>
      </c>
      <c r="D22" s="233">
        <v>0</v>
      </c>
      <c r="E22" s="233">
        <v>3</v>
      </c>
      <c r="F22" s="233">
        <v>9</v>
      </c>
      <c r="G22" s="233">
        <v>3</v>
      </c>
      <c r="H22" s="233">
        <v>9</v>
      </c>
      <c r="I22" s="233">
        <v>6</v>
      </c>
      <c r="J22" s="233">
        <v>5</v>
      </c>
      <c r="K22" s="233">
        <v>0</v>
      </c>
      <c r="L22" s="233">
        <v>2</v>
      </c>
      <c r="M22" s="233">
        <v>0</v>
      </c>
    </row>
    <row r="23" spans="1:13" ht="9.75" customHeight="1">
      <c r="A23" s="437" t="s">
        <v>316</v>
      </c>
      <c r="B23" s="233">
        <v>882</v>
      </c>
      <c r="C23" s="233">
        <v>155</v>
      </c>
      <c r="D23" s="233">
        <v>75</v>
      </c>
      <c r="E23" s="233">
        <v>51</v>
      </c>
      <c r="F23" s="233">
        <v>72</v>
      </c>
      <c r="G23" s="233">
        <v>91</v>
      </c>
      <c r="H23" s="233">
        <v>71</v>
      </c>
      <c r="I23" s="233">
        <v>17</v>
      </c>
      <c r="J23" s="233">
        <v>62</v>
      </c>
      <c r="K23" s="233">
        <v>31</v>
      </c>
      <c r="L23" s="233">
        <v>14</v>
      </c>
      <c r="M23" s="233">
        <v>23</v>
      </c>
    </row>
    <row r="24" spans="1:13" ht="9.75" customHeight="1">
      <c r="A24" s="438" t="s">
        <v>5</v>
      </c>
      <c r="B24" s="233">
        <f>1081+2335</f>
        <v>3416</v>
      </c>
      <c r="C24" s="233">
        <v>517</v>
      </c>
      <c r="D24" s="233">
        <v>158</v>
      </c>
      <c r="E24" s="233">
        <v>614</v>
      </c>
      <c r="F24" s="233">
        <v>88</v>
      </c>
      <c r="G24" s="233">
        <v>109</v>
      </c>
      <c r="H24" s="233">
        <v>304</v>
      </c>
      <c r="I24" s="233">
        <v>96</v>
      </c>
      <c r="J24" s="233">
        <v>229</v>
      </c>
      <c r="K24" s="233">
        <v>76</v>
      </c>
      <c r="L24" s="233">
        <v>155</v>
      </c>
      <c r="M24" s="233">
        <v>53</v>
      </c>
    </row>
    <row r="25" spans="1:13" ht="9.75" customHeight="1">
      <c r="A25" s="438" t="s">
        <v>6</v>
      </c>
      <c r="B25" s="233">
        <f>255+175</f>
        <v>430</v>
      </c>
      <c r="C25" s="233">
        <v>138</v>
      </c>
      <c r="D25" s="233">
        <v>5</v>
      </c>
      <c r="E25" s="233">
        <v>17</v>
      </c>
      <c r="F25" s="233">
        <v>20</v>
      </c>
      <c r="G25" s="233">
        <v>39</v>
      </c>
      <c r="H25" s="233">
        <v>54</v>
      </c>
      <c r="I25" s="233">
        <v>13</v>
      </c>
      <c r="J25" s="233">
        <v>9</v>
      </c>
      <c r="K25" s="233">
        <v>17</v>
      </c>
      <c r="L25" s="233">
        <v>7</v>
      </c>
      <c r="M25" s="233">
        <v>6</v>
      </c>
    </row>
    <row r="26" spans="1:13" s="235" customFormat="1" ht="9.75" customHeight="1">
      <c r="A26" s="234" t="s">
        <v>31</v>
      </c>
      <c r="B26" s="432">
        <v>255</v>
      </c>
      <c r="C26" s="432">
        <v>97</v>
      </c>
      <c r="D26" s="432">
        <v>0</v>
      </c>
      <c r="E26" s="432">
        <v>9</v>
      </c>
      <c r="F26" s="432">
        <v>14</v>
      </c>
      <c r="G26" s="432">
        <v>28</v>
      </c>
      <c r="H26" s="432">
        <v>31</v>
      </c>
      <c r="I26" s="432">
        <v>7</v>
      </c>
      <c r="J26" s="432">
        <v>0</v>
      </c>
      <c r="K26" s="432">
        <v>7</v>
      </c>
      <c r="L26" s="432">
        <v>3</v>
      </c>
      <c r="M26" s="432">
        <v>1</v>
      </c>
    </row>
    <row r="27" spans="1:13" s="235" customFormat="1" ht="9.75" customHeight="1">
      <c r="A27" s="234" t="s">
        <v>317</v>
      </c>
      <c r="B27" s="432">
        <v>175</v>
      </c>
      <c r="C27" s="432">
        <v>41</v>
      </c>
      <c r="D27" s="432">
        <v>5</v>
      </c>
      <c r="E27" s="432">
        <v>8</v>
      </c>
      <c r="F27" s="432">
        <v>6</v>
      </c>
      <c r="G27" s="432">
        <v>11</v>
      </c>
      <c r="H27" s="432">
        <v>23</v>
      </c>
      <c r="I27" s="432">
        <v>6</v>
      </c>
      <c r="J27" s="432">
        <v>9</v>
      </c>
      <c r="K27" s="432">
        <v>10</v>
      </c>
      <c r="L27" s="432">
        <v>4</v>
      </c>
      <c r="M27" s="432">
        <v>5</v>
      </c>
    </row>
    <row r="28" spans="1:13" ht="9.75" customHeight="1">
      <c r="A28" s="437" t="s">
        <v>8</v>
      </c>
      <c r="B28" s="233">
        <v>1704</v>
      </c>
      <c r="C28" s="233">
        <v>264</v>
      </c>
      <c r="D28" s="233">
        <v>75</v>
      </c>
      <c r="E28" s="233">
        <v>197</v>
      </c>
      <c r="F28" s="233">
        <v>45</v>
      </c>
      <c r="G28" s="233">
        <v>55</v>
      </c>
      <c r="H28" s="233">
        <v>126</v>
      </c>
      <c r="I28" s="233">
        <v>36</v>
      </c>
      <c r="J28" s="233">
        <v>72</v>
      </c>
      <c r="K28" s="233">
        <v>18</v>
      </c>
      <c r="L28" s="233">
        <v>60</v>
      </c>
      <c r="M28" s="233">
        <v>42</v>
      </c>
    </row>
    <row r="29" spans="1:13" ht="9.75" customHeight="1">
      <c r="A29" s="437" t="s">
        <v>9</v>
      </c>
      <c r="B29" s="233">
        <v>470</v>
      </c>
      <c r="C29" s="233">
        <v>62</v>
      </c>
      <c r="D29" s="233">
        <v>29</v>
      </c>
      <c r="E29" s="233">
        <v>48</v>
      </c>
      <c r="F29" s="233">
        <v>15</v>
      </c>
      <c r="G29" s="233">
        <v>18</v>
      </c>
      <c r="H29" s="233">
        <v>37</v>
      </c>
      <c r="I29" s="233">
        <v>15</v>
      </c>
      <c r="J29" s="233">
        <v>28</v>
      </c>
      <c r="K29" s="233">
        <v>6</v>
      </c>
      <c r="L29" s="233">
        <v>9</v>
      </c>
      <c r="M29" s="233">
        <v>3</v>
      </c>
    </row>
    <row r="30" spans="1:13" ht="9.75" customHeight="1">
      <c r="A30" s="437" t="s">
        <v>318</v>
      </c>
      <c r="B30" s="233">
        <f>1057+357</f>
        <v>1414</v>
      </c>
      <c r="C30" s="233">
        <v>178</v>
      </c>
      <c r="D30" s="233">
        <v>71</v>
      </c>
      <c r="E30" s="233">
        <v>288</v>
      </c>
      <c r="F30" s="233">
        <v>67</v>
      </c>
      <c r="G30" s="233">
        <v>70</v>
      </c>
      <c r="H30" s="233">
        <v>112</v>
      </c>
      <c r="I30" s="233">
        <v>44</v>
      </c>
      <c r="J30" s="233">
        <v>118</v>
      </c>
      <c r="K30" s="233">
        <v>27</v>
      </c>
      <c r="L30" s="233">
        <v>50</v>
      </c>
      <c r="M30" s="233">
        <v>20</v>
      </c>
    </row>
    <row r="31" spans="1:13" ht="9.75" customHeight="1">
      <c r="A31" s="437" t="s">
        <v>11</v>
      </c>
      <c r="B31" s="233">
        <v>1666</v>
      </c>
      <c r="C31" s="233">
        <v>356</v>
      </c>
      <c r="D31" s="233">
        <v>71</v>
      </c>
      <c r="E31" s="233">
        <v>174</v>
      </c>
      <c r="F31" s="233">
        <v>135</v>
      </c>
      <c r="G31" s="233">
        <v>164</v>
      </c>
      <c r="H31" s="233">
        <v>201</v>
      </c>
      <c r="I31" s="233">
        <v>30</v>
      </c>
      <c r="J31" s="233">
        <v>123</v>
      </c>
      <c r="K31" s="233">
        <v>28</v>
      </c>
      <c r="L31" s="233">
        <v>25</v>
      </c>
      <c r="M31" s="233">
        <v>25</v>
      </c>
    </row>
    <row r="32" spans="1:13" ht="9.75" customHeight="1">
      <c r="A32" s="437" t="s">
        <v>12</v>
      </c>
      <c r="B32" s="233">
        <v>775</v>
      </c>
      <c r="C32" s="233">
        <v>83</v>
      </c>
      <c r="D32" s="233">
        <v>379</v>
      </c>
      <c r="E32" s="233">
        <v>36</v>
      </c>
      <c r="F32" s="233">
        <v>36</v>
      </c>
      <c r="G32" s="233">
        <v>32</v>
      </c>
      <c r="H32" s="233">
        <v>44</v>
      </c>
      <c r="I32" s="233">
        <v>2</v>
      </c>
      <c r="J32" s="233">
        <v>25</v>
      </c>
      <c r="K32" s="233">
        <v>12</v>
      </c>
      <c r="L32" s="233">
        <v>7</v>
      </c>
      <c r="M32" s="233">
        <v>5</v>
      </c>
    </row>
    <row r="33" spans="1:13" ht="9.75" customHeight="1">
      <c r="A33" s="437" t="s">
        <v>13</v>
      </c>
      <c r="B33" s="233">
        <v>667</v>
      </c>
      <c r="C33" s="233">
        <v>88</v>
      </c>
      <c r="D33" s="233">
        <v>34</v>
      </c>
      <c r="E33" s="233">
        <v>146</v>
      </c>
      <c r="F33" s="233">
        <v>41</v>
      </c>
      <c r="G33" s="233">
        <v>60</v>
      </c>
      <c r="H33" s="233">
        <v>63</v>
      </c>
      <c r="I33" s="233">
        <v>14</v>
      </c>
      <c r="J33" s="233">
        <v>24</v>
      </c>
      <c r="K33" s="233">
        <v>24</v>
      </c>
      <c r="L33" s="233">
        <v>5</v>
      </c>
      <c r="M33" s="233">
        <v>3</v>
      </c>
    </row>
    <row r="34" spans="1:13" ht="9.75" customHeight="1">
      <c r="A34" s="437" t="s">
        <v>14</v>
      </c>
      <c r="B34" s="233">
        <f>13857+916</f>
        <v>14773</v>
      </c>
      <c r="C34" s="233">
        <v>996</v>
      </c>
      <c r="D34" s="233">
        <v>1506</v>
      </c>
      <c r="E34" s="233">
        <v>2087</v>
      </c>
      <c r="F34" s="233">
        <v>335</v>
      </c>
      <c r="G34" s="233">
        <v>1750</v>
      </c>
      <c r="H34" s="233">
        <v>664</v>
      </c>
      <c r="I34" s="233">
        <v>116</v>
      </c>
      <c r="J34" s="233">
        <v>263</v>
      </c>
      <c r="K34" s="233">
        <v>92</v>
      </c>
      <c r="L34" s="233">
        <v>371</v>
      </c>
      <c r="M34" s="233">
        <v>252</v>
      </c>
    </row>
    <row r="35" spans="1:13" ht="9.75" customHeight="1">
      <c r="A35" s="437" t="s">
        <v>15</v>
      </c>
      <c r="B35" s="233">
        <f>451+447</f>
        <v>898</v>
      </c>
      <c r="C35" s="233">
        <v>130</v>
      </c>
      <c r="D35" s="233">
        <v>66</v>
      </c>
      <c r="E35" s="233">
        <v>28</v>
      </c>
      <c r="F35" s="233">
        <v>113</v>
      </c>
      <c r="G35" s="233">
        <v>63</v>
      </c>
      <c r="H35" s="233">
        <v>66</v>
      </c>
      <c r="I35" s="233">
        <v>10</v>
      </c>
      <c r="J35" s="233">
        <v>25</v>
      </c>
      <c r="K35" s="233">
        <v>23</v>
      </c>
      <c r="L35" s="233">
        <v>35</v>
      </c>
      <c r="M35" s="233">
        <v>2</v>
      </c>
    </row>
    <row r="36" spans="1:13" ht="9.75" customHeight="1">
      <c r="A36" s="437" t="s">
        <v>16</v>
      </c>
      <c r="B36" s="233">
        <v>411</v>
      </c>
      <c r="C36" s="233">
        <v>39</v>
      </c>
      <c r="D36" s="233">
        <v>55</v>
      </c>
      <c r="E36" s="233">
        <v>25</v>
      </c>
      <c r="F36" s="233">
        <v>48</v>
      </c>
      <c r="G36" s="233">
        <v>24</v>
      </c>
      <c r="H36" s="233">
        <v>22</v>
      </c>
      <c r="I36" s="233">
        <v>8</v>
      </c>
      <c r="J36" s="233">
        <v>11</v>
      </c>
      <c r="K36" s="233">
        <v>15</v>
      </c>
      <c r="L36" s="233">
        <v>74</v>
      </c>
      <c r="M36" s="233">
        <v>3</v>
      </c>
    </row>
    <row r="37" spans="1:13" ht="9.75" customHeight="1">
      <c r="A37" s="437" t="s">
        <v>319</v>
      </c>
      <c r="B37" s="233">
        <f>5556+1981</f>
        <v>7537</v>
      </c>
      <c r="C37" s="233">
        <v>1865</v>
      </c>
      <c r="D37" s="233">
        <v>1866</v>
      </c>
      <c r="E37" s="233">
        <v>307</v>
      </c>
      <c r="F37" s="233">
        <v>393</v>
      </c>
      <c r="G37" s="233">
        <v>452</v>
      </c>
      <c r="H37" s="233">
        <v>402</v>
      </c>
      <c r="I37" s="233">
        <v>252</v>
      </c>
      <c r="J37" s="233">
        <v>338</v>
      </c>
      <c r="K37" s="233">
        <v>69</v>
      </c>
      <c r="L37" s="233">
        <v>137</v>
      </c>
      <c r="M37" s="233">
        <v>89</v>
      </c>
    </row>
    <row r="38" spans="1:13" ht="9.75" customHeight="1">
      <c r="A38" s="437" t="s">
        <v>320</v>
      </c>
      <c r="B38" s="233">
        <f>1345+1764</f>
        <v>3109</v>
      </c>
      <c r="C38" s="233">
        <v>481</v>
      </c>
      <c r="D38" s="233">
        <v>479</v>
      </c>
      <c r="E38" s="233">
        <v>92</v>
      </c>
      <c r="F38" s="233">
        <v>152</v>
      </c>
      <c r="G38" s="233">
        <v>203</v>
      </c>
      <c r="H38" s="233">
        <v>262</v>
      </c>
      <c r="I38" s="233">
        <v>32</v>
      </c>
      <c r="J38" s="233">
        <v>115</v>
      </c>
      <c r="K38" s="233">
        <v>167</v>
      </c>
      <c r="L38" s="233">
        <v>76</v>
      </c>
      <c r="M38" s="233">
        <v>73</v>
      </c>
    </row>
    <row r="39" spans="1:13" ht="9.75" customHeight="1">
      <c r="A39" s="437" t="s">
        <v>19</v>
      </c>
      <c r="B39" s="233">
        <v>595</v>
      </c>
      <c r="C39" s="233">
        <v>77</v>
      </c>
      <c r="D39" s="233">
        <v>121</v>
      </c>
      <c r="E39" s="233">
        <v>12</v>
      </c>
      <c r="F39" s="233">
        <v>99</v>
      </c>
      <c r="G39" s="233">
        <v>46</v>
      </c>
      <c r="H39" s="233">
        <v>65</v>
      </c>
      <c r="I39" s="233">
        <v>4</v>
      </c>
      <c r="J39" s="233">
        <v>2</v>
      </c>
      <c r="K39" s="233">
        <v>17</v>
      </c>
      <c r="L39" s="233">
        <v>6</v>
      </c>
      <c r="M39" s="233">
        <v>2</v>
      </c>
    </row>
    <row r="40" spans="1:13" ht="9.75" customHeight="1">
      <c r="A40" s="437" t="s">
        <v>20</v>
      </c>
      <c r="B40" s="233">
        <f>1923+671</f>
        <v>2594</v>
      </c>
      <c r="C40" s="233">
        <v>301</v>
      </c>
      <c r="D40" s="233">
        <v>748</v>
      </c>
      <c r="E40" s="233">
        <v>80</v>
      </c>
      <c r="F40" s="233">
        <v>242</v>
      </c>
      <c r="G40" s="233">
        <v>123</v>
      </c>
      <c r="H40" s="233">
        <v>131</v>
      </c>
      <c r="I40" s="233">
        <v>22</v>
      </c>
      <c r="J40" s="233">
        <v>340</v>
      </c>
      <c r="K40" s="233">
        <v>38</v>
      </c>
      <c r="L40" s="233">
        <v>117</v>
      </c>
      <c r="M40" s="233">
        <v>6</v>
      </c>
    </row>
    <row r="41" spans="1:13" ht="9.75" customHeight="1">
      <c r="A41" s="437" t="s">
        <v>21</v>
      </c>
      <c r="B41" s="233">
        <f>2110+2320</f>
        <v>4430</v>
      </c>
      <c r="C41" s="233">
        <v>874</v>
      </c>
      <c r="D41" s="233">
        <v>1016</v>
      </c>
      <c r="E41" s="233">
        <v>155</v>
      </c>
      <c r="F41" s="233">
        <v>147</v>
      </c>
      <c r="G41" s="233">
        <v>312</v>
      </c>
      <c r="H41" s="233">
        <v>341</v>
      </c>
      <c r="I41" s="233">
        <v>50</v>
      </c>
      <c r="J41" s="233">
        <v>257</v>
      </c>
      <c r="K41" s="233">
        <v>151</v>
      </c>
      <c r="L41" s="233">
        <v>166</v>
      </c>
      <c r="M41" s="233">
        <v>42</v>
      </c>
    </row>
    <row r="42" spans="1:13" ht="9.75" customHeight="1">
      <c r="A42" s="437" t="s">
        <v>321</v>
      </c>
      <c r="B42" s="233">
        <v>972</v>
      </c>
      <c r="C42" s="233">
        <v>161</v>
      </c>
      <c r="D42" s="233">
        <v>65</v>
      </c>
      <c r="E42" s="233">
        <v>16</v>
      </c>
      <c r="F42" s="233">
        <v>15</v>
      </c>
      <c r="G42" s="233">
        <v>83</v>
      </c>
      <c r="H42" s="233">
        <v>160</v>
      </c>
      <c r="I42" s="233">
        <v>15</v>
      </c>
      <c r="J42" s="233">
        <v>21</v>
      </c>
      <c r="K42" s="233">
        <v>10</v>
      </c>
      <c r="L42" s="233">
        <v>26</v>
      </c>
      <c r="M42" s="233">
        <v>9</v>
      </c>
    </row>
    <row r="43" spans="1:13" s="187" customFormat="1" ht="9.75" customHeight="1">
      <c r="A43" s="215" t="s">
        <v>23</v>
      </c>
      <c r="B43" s="433">
        <f>B21+B22+B23+B24</f>
        <v>5662</v>
      </c>
      <c r="C43" s="433">
        <f t="shared" ref="C43:M43" si="0">C21+C22+C23+C24</f>
        <v>846</v>
      </c>
      <c r="D43" s="433">
        <f t="shared" si="0"/>
        <v>272</v>
      </c>
      <c r="E43" s="433">
        <f t="shared" si="0"/>
        <v>797</v>
      </c>
      <c r="F43" s="433">
        <f t="shared" si="0"/>
        <v>238</v>
      </c>
      <c r="G43" s="433">
        <f t="shared" si="0"/>
        <v>275</v>
      </c>
      <c r="H43" s="433">
        <f t="shared" si="0"/>
        <v>493</v>
      </c>
      <c r="I43" s="433">
        <f t="shared" si="0"/>
        <v>148</v>
      </c>
      <c r="J43" s="433">
        <f t="shared" si="0"/>
        <v>385</v>
      </c>
      <c r="K43" s="433">
        <f t="shared" si="0"/>
        <v>133</v>
      </c>
      <c r="L43" s="433">
        <f t="shared" si="0"/>
        <v>215</v>
      </c>
      <c r="M43" s="433">
        <f t="shared" si="0"/>
        <v>86</v>
      </c>
    </row>
    <row r="44" spans="1:13" s="187" customFormat="1" ht="9.75" customHeight="1">
      <c r="A44" s="215" t="s">
        <v>24</v>
      </c>
      <c r="B44" s="433">
        <f>B25+B28+B29+B30</f>
        <v>4018</v>
      </c>
      <c r="C44" s="433">
        <f t="shared" ref="C44:M44" si="1">C25+C28+C29+C30</f>
        <v>642</v>
      </c>
      <c r="D44" s="433">
        <f t="shared" si="1"/>
        <v>180</v>
      </c>
      <c r="E44" s="433">
        <f t="shared" si="1"/>
        <v>550</v>
      </c>
      <c r="F44" s="433">
        <f t="shared" si="1"/>
        <v>147</v>
      </c>
      <c r="G44" s="433">
        <f t="shared" si="1"/>
        <v>182</v>
      </c>
      <c r="H44" s="433">
        <f t="shared" si="1"/>
        <v>329</v>
      </c>
      <c r="I44" s="433">
        <f t="shared" si="1"/>
        <v>108</v>
      </c>
      <c r="J44" s="433">
        <f t="shared" si="1"/>
        <v>227</v>
      </c>
      <c r="K44" s="433">
        <f t="shared" si="1"/>
        <v>68</v>
      </c>
      <c r="L44" s="433">
        <f t="shared" si="1"/>
        <v>126</v>
      </c>
      <c r="M44" s="433">
        <f t="shared" si="1"/>
        <v>71</v>
      </c>
    </row>
    <row r="45" spans="1:13" s="215" customFormat="1" ht="9.75" customHeight="1">
      <c r="A45" s="215" t="s">
        <v>25</v>
      </c>
      <c r="B45" s="433">
        <f>B31+B32+B33+B34</f>
        <v>17881</v>
      </c>
      <c r="C45" s="433">
        <f t="shared" ref="C45:M45" si="2">C31+C32+C33+C34</f>
        <v>1523</v>
      </c>
      <c r="D45" s="433">
        <f t="shared" si="2"/>
        <v>1990</v>
      </c>
      <c r="E45" s="433">
        <f t="shared" si="2"/>
        <v>2443</v>
      </c>
      <c r="F45" s="433">
        <f t="shared" si="2"/>
        <v>547</v>
      </c>
      <c r="G45" s="433">
        <f t="shared" si="2"/>
        <v>2006</v>
      </c>
      <c r="H45" s="433">
        <f t="shared" si="2"/>
        <v>972</v>
      </c>
      <c r="I45" s="433">
        <f t="shared" si="2"/>
        <v>162</v>
      </c>
      <c r="J45" s="433">
        <f t="shared" si="2"/>
        <v>435</v>
      </c>
      <c r="K45" s="433">
        <f t="shared" si="2"/>
        <v>156</v>
      </c>
      <c r="L45" s="433">
        <f t="shared" si="2"/>
        <v>408</v>
      </c>
      <c r="M45" s="433">
        <f t="shared" si="2"/>
        <v>285</v>
      </c>
    </row>
    <row r="46" spans="1:13" s="215" customFormat="1" ht="9.75" customHeight="1">
      <c r="A46" s="215" t="s">
        <v>26</v>
      </c>
      <c r="B46" s="433">
        <f>B35+B36+B37+B38+B39+B40</f>
        <v>15144</v>
      </c>
      <c r="C46" s="433">
        <f t="shared" ref="C46:M46" si="3">C35+C36+C37+C38+C39+C40</f>
        <v>2893</v>
      </c>
      <c r="D46" s="433">
        <f t="shared" si="3"/>
        <v>3335</v>
      </c>
      <c r="E46" s="433">
        <f t="shared" si="3"/>
        <v>544</v>
      </c>
      <c r="F46" s="433">
        <f t="shared" si="3"/>
        <v>1047</v>
      </c>
      <c r="G46" s="433">
        <f t="shared" si="3"/>
        <v>911</v>
      </c>
      <c r="H46" s="433">
        <f t="shared" si="3"/>
        <v>948</v>
      </c>
      <c r="I46" s="433">
        <f t="shared" si="3"/>
        <v>328</v>
      </c>
      <c r="J46" s="433">
        <f t="shared" si="3"/>
        <v>831</v>
      </c>
      <c r="K46" s="433">
        <f t="shared" si="3"/>
        <v>329</v>
      </c>
      <c r="L46" s="433">
        <f t="shared" si="3"/>
        <v>445</v>
      </c>
      <c r="M46" s="433">
        <f t="shared" si="3"/>
        <v>175</v>
      </c>
    </row>
    <row r="47" spans="1:13" s="215" customFormat="1" ht="9.75" customHeight="1">
      <c r="A47" s="215" t="s">
        <v>27</v>
      </c>
      <c r="B47" s="433">
        <f>B41+B42</f>
        <v>5402</v>
      </c>
      <c r="C47" s="433">
        <f t="shared" ref="C47:M47" si="4">C41+C42</f>
        <v>1035</v>
      </c>
      <c r="D47" s="433">
        <f t="shared" si="4"/>
        <v>1081</v>
      </c>
      <c r="E47" s="433">
        <f t="shared" si="4"/>
        <v>171</v>
      </c>
      <c r="F47" s="433">
        <f t="shared" si="4"/>
        <v>162</v>
      </c>
      <c r="G47" s="433">
        <f t="shared" si="4"/>
        <v>395</v>
      </c>
      <c r="H47" s="433">
        <f t="shared" si="4"/>
        <v>501</v>
      </c>
      <c r="I47" s="433">
        <f t="shared" si="4"/>
        <v>65</v>
      </c>
      <c r="J47" s="433">
        <f t="shared" si="4"/>
        <v>278</v>
      </c>
      <c r="K47" s="433">
        <f t="shared" si="4"/>
        <v>161</v>
      </c>
      <c r="L47" s="433">
        <f t="shared" si="4"/>
        <v>192</v>
      </c>
      <c r="M47" s="433">
        <f t="shared" si="4"/>
        <v>51</v>
      </c>
    </row>
    <row r="48" spans="1:13" s="236" customFormat="1" ht="9.75" customHeight="1">
      <c r="A48" s="203" t="s">
        <v>322</v>
      </c>
      <c r="B48" s="433">
        <f>B43+B44+B45+B46+B47</f>
        <v>48107</v>
      </c>
      <c r="C48" s="433">
        <f t="shared" ref="C48:M48" si="5">C43+C44+C45+C46+C47</f>
        <v>6939</v>
      </c>
      <c r="D48" s="433">
        <f t="shared" si="5"/>
        <v>6858</v>
      </c>
      <c r="E48" s="433">
        <f t="shared" si="5"/>
        <v>4505</v>
      </c>
      <c r="F48" s="433">
        <f t="shared" si="5"/>
        <v>2141</v>
      </c>
      <c r="G48" s="433">
        <f t="shared" si="5"/>
        <v>3769</v>
      </c>
      <c r="H48" s="433">
        <f t="shared" si="5"/>
        <v>3243</v>
      </c>
      <c r="I48" s="433">
        <f t="shared" si="5"/>
        <v>811</v>
      </c>
      <c r="J48" s="433">
        <f t="shared" si="5"/>
        <v>2156</v>
      </c>
      <c r="K48" s="433">
        <f t="shared" si="5"/>
        <v>847</v>
      </c>
      <c r="L48" s="433">
        <f t="shared" si="5"/>
        <v>1386</v>
      </c>
      <c r="M48" s="433">
        <f t="shared" si="5"/>
        <v>668</v>
      </c>
    </row>
    <row r="49" spans="1:13" ht="4.5" customHeight="1">
      <c r="A49" s="119"/>
      <c r="B49" s="447"/>
      <c r="C49" s="121"/>
      <c r="D49" s="125"/>
      <c r="E49" s="125"/>
      <c r="F49" s="121"/>
      <c r="G49" s="121"/>
      <c r="H49" s="121"/>
      <c r="I49" s="121"/>
      <c r="J49" s="121"/>
      <c r="K49" s="121"/>
      <c r="L49" s="121"/>
      <c r="M49" s="121"/>
    </row>
    <row r="50" spans="1:13" ht="12" customHeight="1">
      <c r="B50" s="803" t="s">
        <v>323</v>
      </c>
      <c r="C50" s="803"/>
      <c r="D50" s="803"/>
      <c r="E50" s="803"/>
      <c r="F50" s="803"/>
      <c r="G50" s="803"/>
      <c r="H50" s="803"/>
      <c r="I50" s="803"/>
      <c r="J50" s="803"/>
      <c r="K50" s="803"/>
      <c r="L50" s="803"/>
      <c r="M50" s="803"/>
    </row>
    <row r="51" spans="1:13" ht="4.5" customHeight="1">
      <c r="A51" s="119"/>
      <c r="B51" s="128"/>
      <c r="C51" s="121"/>
      <c r="D51" s="121"/>
      <c r="E51" s="121"/>
      <c r="F51" s="121"/>
      <c r="G51" s="121"/>
      <c r="H51" s="121"/>
      <c r="I51" s="121"/>
      <c r="J51" s="121"/>
      <c r="K51" s="121"/>
      <c r="L51" s="121"/>
      <c r="M51" s="121"/>
    </row>
    <row r="52" spans="1:13" ht="9.75" customHeight="1">
      <c r="A52" s="192" t="s">
        <v>23</v>
      </c>
      <c r="B52" s="448">
        <v>100</v>
      </c>
      <c r="C52" s="448">
        <v>14.941716707877076</v>
      </c>
      <c r="D52" s="448">
        <v>4.8039561992228901</v>
      </c>
      <c r="E52" s="448">
        <v>14.076298127870009</v>
      </c>
      <c r="F52" s="448">
        <v>4.2034616743200282</v>
      </c>
      <c r="G52" s="448">
        <v>4.8569410102437303</v>
      </c>
      <c r="H52" s="448">
        <v>8.7071706110914882</v>
      </c>
      <c r="I52" s="448">
        <v>2.6139173436948075</v>
      </c>
      <c r="J52" s="448">
        <v>6.799717414341222</v>
      </c>
      <c r="K52" s="448">
        <v>2.348993288590604</v>
      </c>
      <c r="L52" s="448">
        <v>3.7972447898269159</v>
      </c>
      <c r="M52" s="448">
        <v>1.5188979159307665</v>
      </c>
    </row>
    <row r="53" spans="1:13" ht="9.75" customHeight="1">
      <c r="A53" s="192" t="s">
        <v>24</v>
      </c>
      <c r="B53" s="448">
        <v>100</v>
      </c>
      <c r="C53" s="448">
        <v>15.978098556495768</v>
      </c>
      <c r="D53" s="448">
        <v>4.4798407167745147</v>
      </c>
      <c r="E53" s="448">
        <v>13.68840219014435</v>
      </c>
      <c r="F53" s="448">
        <v>3.6585365853658534</v>
      </c>
      <c r="G53" s="448">
        <v>4.529616724738676</v>
      </c>
      <c r="H53" s="448">
        <v>8.1881533101045285</v>
      </c>
      <c r="I53" s="448">
        <v>2.6879044300647088</v>
      </c>
      <c r="J53" s="448">
        <v>5.6495769039323047</v>
      </c>
      <c r="K53" s="448">
        <v>1.6923842707814833</v>
      </c>
      <c r="L53" s="448">
        <v>3.1358885017421603</v>
      </c>
      <c r="M53" s="448">
        <v>1.7670482827277252</v>
      </c>
    </row>
    <row r="54" spans="1:13" ht="9.75" customHeight="1">
      <c r="A54" s="192" t="s">
        <v>25</v>
      </c>
      <c r="B54" s="448">
        <v>100</v>
      </c>
      <c r="C54" s="448">
        <v>8.5174207259101831</v>
      </c>
      <c r="D54" s="448">
        <v>11.129131480342263</v>
      </c>
      <c r="E54" s="448">
        <v>13.662546837425198</v>
      </c>
      <c r="F54" s="448">
        <v>3.0591130249986018</v>
      </c>
      <c r="G54" s="448">
        <v>11.218611934455568</v>
      </c>
      <c r="H54" s="448">
        <v>5.4359375873832558</v>
      </c>
      <c r="I54" s="448">
        <v>0.90598959789720923</v>
      </c>
      <c r="J54" s="448">
        <v>2.4327498462054695</v>
      </c>
      <c r="K54" s="448">
        <v>0.87243442760472012</v>
      </c>
      <c r="L54" s="448">
        <v>2.2817515798892676</v>
      </c>
      <c r="M54" s="448">
        <v>1.5938705888932387</v>
      </c>
    </row>
    <row r="55" spans="1:13" ht="9.75" customHeight="1">
      <c r="A55" s="192" t="s">
        <v>26</v>
      </c>
      <c r="B55" s="448">
        <v>100</v>
      </c>
      <c r="C55" s="448">
        <v>19.103275224511357</v>
      </c>
      <c r="D55" s="448">
        <v>22.021922873745378</v>
      </c>
      <c r="E55" s="448">
        <v>3.5921817221341787</v>
      </c>
      <c r="F55" s="448">
        <v>6.9136291600633921</v>
      </c>
      <c r="G55" s="448">
        <v>6.0155837295298467</v>
      </c>
      <c r="H55" s="448">
        <v>6.2599049128367668</v>
      </c>
      <c r="I55" s="448">
        <v>2.1658742736397252</v>
      </c>
      <c r="J55" s="448">
        <v>5.4873217115689386</v>
      </c>
      <c r="K55" s="448">
        <v>2.1724775488642369</v>
      </c>
      <c r="L55" s="448">
        <v>2.9384574749075543</v>
      </c>
      <c r="M55" s="448">
        <v>1.1555731642894875</v>
      </c>
    </row>
    <row r="56" spans="1:13" ht="9.75" customHeight="1">
      <c r="A56" s="192" t="s">
        <v>27</v>
      </c>
      <c r="B56" s="448">
        <v>100</v>
      </c>
      <c r="C56" s="448">
        <v>19.159570529433541</v>
      </c>
      <c r="D56" s="448">
        <v>20.011106997408369</v>
      </c>
      <c r="E56" s="448">
        <v>3.1654942613846724</v>
      </c>
      <c r="F56" s="448">
        <v>2.9988893002591634</v>
      </c>
      <c r="G56" s="448">
        <v>7.3121066271751207</v>
      </c>
      <c r="H56" s="448">
        <v>9.2743428359866726</v>
      </c>
      <c r="I56" s="448">
        <v>1.2032580525731211</v>
      </c>
      <c r="J56" s="448">
        <v>5.1462421325435024</v>
      </c>
      <c r="K56" s="448">
        <v>2.9803776379118845</v>
      </c>
      <c r="L56" s="448">
        <v>3.5542391706775271</v>
      </c>
      <c r="M56" s="448">
        <v>0.94409477971121802</v>
      </c>
    </row>
    <row r="57" spans="1:13" s="235" customFormat="1" ht="9.75" customHeight="1">
      <c r="A57" s="449" t="s">
        <v>219</v>
      </c>
      <c r="B57" s="450">
        <v>100</v>
      </c>
      <c r="C57" s="450">
        <v>14.424096285363877</v>
      </c>
      <c r="D57" s="450">
        <v>14.255721620554182</v>
      </c>
      <c r="E57" s="450">
        <v>9.3645415428108176</v>
      </c>
      <c r="F57" s="450">
        <v>4.4504957698463841</v>
      </c>
      <c r="G57" s="450">
        <v>7.834618662564699</v>
      </c>
      <c r="H57" s="450">
        <v>6.7412226910844568</v>
      </c>
      <c r="I57" s="450">
        <v>1.6858253476625025</v>
      </c>
      <c r="J57" s="450">
        <v>4.4816762633296614</v>
      </c>
      <c r="K57" s="450">
        <v>1.7606585320223669</v>
      </c>
      <c r="L57" s="450">
        <v>2.881077597854782</v>
      </c>
      <c r="M57" s="450">
        <v>1.3885713097885963</v>
      </c>
    </row>
    <row r="58" spans="1:13" ht="4.5" customHeight="1">
      <c r="A58" s="237"/>
      <c r="B58" s="238"/>
      <c r="C58" s="239"/>
      <c r="D58" s="239"/>
      <c r="E58" s="239"/>
      <c r="F58" s="239"/>
      <c r="G58" s="239"/>
      <c r="H58" s="239"/>
      <c r="I58" s="239"/>
      <c r="J58" s="239"/>
      <c r="K58" s="239"/>
      <c r="L58" s="239"/>
      <c r="M58" s="239"/>
    </row>
    <row r="59" spans="1:13" ht="7.5" customHeight="1">
      <c r="E59" s="123" t="s">
        <v>324</v>
      </c>
    </row>
    <row r="60" spans="1:13" ht="9.9499999999999993" customHeight="1">
      <c r="A60" s="122" t="s">
        <v>325</v>
      </c>
    </row>
    <row r="61" spans="1:13" s="240" customFormat="1" ht="20.100000000000001" customHeight="1">
      <c r="A61" s="804" t="s">
        <v>326</v>
      </c>
      <c r="B61" s="805"/>
      <c r="C61" s="805"/>
      <c r="D61" s="805"/>
      <c r="E61" s="805"/>
      <c r="F61" s="805"/>
      <c r="G61" s="805"/>
      <c r="H61" s="805"/>
      <c r="I61" s="805"/>
      <c r="J61" s="805"/>
      <c r="K61" s="805"/>
      <c r="L61" s="805"/>
      <c r="M61" s="805"/>
    </row>
    <row r="62" spans="1:13" s="240" customFormat="1" ht="19.5" customHeight="1">
      <c r="A62" s="806" t="s">
        <v>571</v>
      </c>
      <c r="B62" s="806"/>
      <c r="C62" s="806"/>
      <c r="D62" s="806"/>
      <c r="E62" s="806"/>
      <c r="F62" s="806"/>
      <c r="G62" s="806"/>
      <c r="H62" s="806"/>
      <c r="I62" s="806"/>
      <c r="J62" s="806"/>
      <c r="K62" s="806"/>
      <c r="L62" s="806"/>
      <c r="M62" s="806"/>
    </row>
    <row r="63" spans="1:13" s="240" customFormat="1" ht="12.75">
      <c r="A63" s="795"/>
      <c r="B63" s="795"/>
      <c r="C63" s="795"/>
      <c r="D63" s="795"/>
      <c r="E63" s="795"/>
      <c r="F63" s="795"/>
      <c r="G63" s="795"/>
      <c r="H63" s="795"/>
      <c r="I63" s="795"/>
      <c r="J63" s="795"/>
      <c r="K63" s="795"/>
      <c r="L63" s="795"/>
    </row>
    <row r="64" spans="1:13" ht="9">
      <c r="A64" s="795"/>
      <c r="B64" s="795"/>
      <c r="C64" s="795"/>
      <c r="D64" s="795"/>
      <c r="E64" s="795"/>
      <c r="F64" s="795"/>
      <c r="G64" s="795"/>
      <c r="H64" s="795"/>
      <c r="I64" s="795"/>
      <c r="J64" s="795"/>
      <c r="K64" s="795"/>
      <c r="L64" s="795"/>
    </row>
  </sheetData>
  <mergeCells count="12">
    <mergeCell ref="A64:L64"/>
    <mergeCell ref="A5:M5"/>
    <mergeCell ref="A7:M7"/>
    <mergeCell ref="A8:A9"/>
    <mergeCell ref="B8:B9"/>
    <mergeCell ref="C8:M8"/>
    <mergeCell ref="B17:M17"/>
    <mergeCell ref="B19:M19"/>
    <mergeCell ref="B50:M50"/>
    <mergeCell ref="A61:M61"/>
    <mergeCell ref="A62:M62"/>
    <mergeCell ref="A63:L63"/>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1"/>
  <sheetViews>
    <sheetView workbookViewId="0">
      <selection activeCell="H1" sqref="H1"/>
    </sheetView>
  </sheetViews>
  <sheetFormatPr defaultColWidth="8.85546875" defaultRowHeight="15"/>
  <cols>
    <col min="1" max="1" width="26.7109375" customWidth="1"/>
    <col min="2" max="6" width="11.7109375" customWidth="1"/>
    <col min="174" max="174" width="41.85546875" customWidth="1"/>
    <col min="175" max="175" width="10.140625" bestFit="1" customWidth="1"/>
    <col min="190" max="190" width="26.7109375" customWidth="1"/>
    <col min="191" max="195" width="11.7109375" customWidth="1"/>
    <col min="196" max="196" width="12.42578125" bestFit="1" customWidth="1"/>
    <col min="197" max="202" width="9.140625" customWidth="1"/>
    <col min="233" max="233" width="26.7109375" customWidth="1"/>
    <col min="234" max="238" width="11.7109375" customWidth="1"/>
    <col min="430" max="430" width="41.85546875" customWidth="1"/>
    <col min="431" max="431" width="10.140625" bestFit="1" customWidth="1"/>
    <col min="446" max="446" width="26.7109375" customWidth="1"/>
    <col min="447" max="451" width="11.7109375" customWidth="1"/>
    <col min="452" max="452" width="12.42578125" bestFit="1" customWidth="1"/>
    <col min="453" max="458" width="9.140625" customWidth="1"/>
    <col min="489" max="489" width="26.7109375" customWidth="1"/>
    <col min="490" max="494" width="11.7109375" customWidth="1"/>
    <col min="686" max="686" width="41.85546875" customWidth="1"/>
    <col min="687" max="687" width="10.140625" bestFit="1" customWidth="1"/>
    <col min="702" max="702" width="26.7109375" customWidth="1"/>
    <col min="703" max="707" width="11.7109375" customWidth="1"/>
    <col min="708" max="708" width="12.42578125" bestFit="1" customWidth="1"/>
    <col min="709" max="714" width="9.140625" customWidth="1"/>
    <col min="745" max="745" width="26.7109375" customWidth="1"/>
    <col min="746" max="750" width="11.7109375" customWidth="1"/>
    <col min="942" max="942" width="41.85546875" customWidth="1"/>
    <col min="943" max="943" width="10.140625" bestFit="1" customWidth="1"/>
    <col min="958" max="958" width="26.7109375" customWidth="1"/>
    <col min="959" max="963" width="11.7109375" customWidth="1"/>
    <col min="964" max="964" width="12.42578125" bestFit="1" customWidth="1"/>
    <col min="965" max="970" width="9.140625" customWidth="1"/>
    <col min="1001" max="1001" width="26.7109375" customWidth="1"/>
    <col min="1002" max="1006" width="11.7109375" customWidth="1"/>
    <col min="1198" max="1198" width="41.85546875" customWidth="1"/>
    <col min="1199" max="1199" width="10.140625" bestFit="1" customWidth="1"/>
    <col min="1214" max="1214" width="26.7109375" customWidth="1"/>
    <col min="1215" max="1219" width="11.7109375" customWidth="1"/>
    <col min="1220" max="1220" width="12.42578125" bestFit="1" customWidth="1"/>
    <col min="1221" max="1226" width="9.140625" customWidth="1"/>
    <col min="1257" max="1257" width="26.7109375" customWidth="1"/>
    <col min="1258" max="1262" width="11.7109375" customWidth="1"/>
    <col min="1454" max="1454" width="41.85546875" customWidth="1"/>
    <col min="1455" max="1455" width="10.140625" bestFit="1" customWidth="1"/>
    <col min="1470" max="1470" width="26.7109375" customWidth="1"/>
    <col min="1471" max="1475" width="11.7109375" customWidth="1"/>
    <col min="1476" max="1476" width="12.42578125" bestFit="1" customWidth="1"/>
    <col min="1477" max="1482" width="9.140625" customWidth="1"/>
    <col min="1513" max="1513" width="26.7109375" customWidth="1"/>
    <col min="1514" max="1518" width="11.7109375" customWidth="1"/>
    <col min="1710" max="1710" width="41.85546875" customWidth="1"/>
    <col min="1711" max="1711" width="10.140625" bestFit="1" customWidth="1"/>
    <col min="1726" max="1726" width="26.7109375" customWidth="1"/>
    <col min="1727" max="1731" width="11.7109375" customWidth="1"/>
    <col min="1732" max="1732" width="12.42578125" bestFit="1" customWidth="1"/>
    <col min="1733" max="1738" width="9.140625" customWidth="1"/>
    <col min="1769" max="1769" width="26.7109375" customWidth="1"/>
    <col min="1770" max="1774" width="11.7109375" customWidth="1"/>
    <col min="1966" max="1966" width="41.85546875" customWidth="1"/>
    <col min="1967" max="1967" width="10.140625" bestFit="1" customWidth="1"/>
    <col min="1982" max="1982" width="26.7109375" customWidth="1"/>
    <col min="1983" max="1987" width="11.7109375" customWidth="1"/>
    <col min="1988" max="1988" width="12.42578125" bestFit="1" customWidth="1"/>
    <col min="1989" max="1994" width="9.140625" customWidth="1"/>
    <col min="2025" max="2025" width="26.7109375" customWidth="1"/>
    <col min="2026" max="2030" width="11.7109375" customWidth="1"/>
    <col min="2222" max="2222" width="41.85546875" customWidth="1"/>
    <col min="2223" max="2223" width="10.140625" bestFit="1" customWidth="1"/>
    <col min="2238" max="2238" width="26.7109375" customWidth="1"/>
    <col min="2239" max="2243" width="11.7109375" customWidth="1"/>
    <col min="2244" max="2244" width="12.42578125" bestFit="1" customWidth="1"/>
    <col min="2245" max="2250" width="9.140625" customWidth="1"/>
    <col min="2281" max="2281" width="26.7109375" customWidth="1"/>
    <col min="2282" max="2286" width="11.7109375" customWidth="1"/>
    <col min="2478" max="2478" width="41.85546875" customWidth="1"/>
    <col min="2479" max="2479" width="10.140625" bestFit="1" customWidth="1"/>
    <col min="2494" max="2494" width="26.7109375" customWidth="1"/>
    <col min="2495" max="2499" width="11.7109375" customWidth="1"/>
    <col min="2500" max="2500" width="12.42578125" bestFit="1" customWidth="1"/>
    <col min="2501" max="2506" width="9.140625" customWidth="1"/>
    <col min="2537" max="2537" width="26.7109375" customWidth="1"/>
    <col min="2538" max="2542" width="11.7109375" customWidth="1"/>
    <col min="2734" max="2734" width="41.85546875" customWidth="1"/>
    <col min="2735" max="2735" width="10.140625" bestFit="1" customWidth="1"/>
    <col min="2750" max="2750" width="26.7109375" customWidth="1"/>
    <col min="2751" max="2755" width="11.7109375" customWidth="1"/>
    <col min="2756" max="2756" width="12.42578125" bestFit="1" customWidth="1"/>
    <col min="2757" max="2762" width="9.140625" customWidth="1"/>
    <col min="2793" max="2793" width="26.7109375" customWidth="1"/>
    <col min="2794" max="2798" width="11.7109375" customWidth="1"/>
    <col min="2990" max="2990" width="41.85546875" customWidth="1"/>
    <col min="2991" max="2991" width="10.140625" bestFit="1" customWidth="1"/>
    <col min="3006" max="3006" width="26.7109375" customWidth="1"/>
    <col min="3007" max="3011" width="11.7109375" customWidth="1"/>
    <col min="3012" max="3012" width="12.42578125" bestFit="1" customWidth="1"/>
    <col min="3013" max="3018" width="9.140625" customWidth="1"/>
    <col min="3049" max="3049" width="26.7109375" customWidth="1"/>
    <col min="3050" max="3054" width="11.7109375" customWidth="1"/>
    <col min="3246" max="3246" width="41.85546875" customWidth="1"/>
    <col min="3247" max="3247" width="10.140625" bestFit="1" customWidth="1"/>
    <col min="3262" max="3262" width="26.7109375" customWidth="1"/>
    <col min="3263" max="3267" width="11.7109375" customWidth="1"/>
    <col min="3268" max="3268" width="12.42578125" bestFit="1" customWidth="1"/>
    <col min="3269" max="3274" width="9.140625" customWidth="1"/>
    <col min="3305" max="3305" width="26.7109375" customWidth="1"/>
    <col min="3306" max="3310" width="11.7109375" customWidth="1"/>
    <col min="3502" max="3502" width="41.85546875" customWidth="1"/>
    <col min="3503" max="3503" width="10.140625" bestFit="1" customWidth="1"/>
    <col min="3518" max="3518" width="26.7109375" customWidth="1"/>
    <col min="3519" max="3523" width="11.7109375" customWidth="1"/>
    <col min="3524" max="3524" width="12.42578125" bestFit="1" customWidth="1"/>
    <col min="3525" max="3530" width="9.140625" customWidth="1"/>
    <col min="3561" max="3561" width="26.7109375" customWidth="1"/>
    <col min="3562" max="3566" width="11.7109375" customWidth="1"/>
    <col min="3758" max="3758" width="41.85546875" customWidth="1"/>
    <col min="3759" max="3759" width="10.140625" bestFit="1" customWidth="1"/>
    <col min="3774" max="3774" width="26.7109375" customWidth="1"/>
    <col min="3775" max="3779" width="11.7109375" customWidth="1"/>
    <col min="3780" max="3780" width="12.42578125" bestFit="1" customWidth="1"/>
    <col min="3781" max="3786" width="9.140625" customWidth="1"/>
    <col min="3817" max="3817" width="26.7109375" customWidth="1"/>
    <col min="3818" max="3822" width="11.7109375" customWidth="1"/>
    <col min="4014" max="4014" width="41.85546875" customWidth="1"/>
    <col min="4015" max="4015" width="10.140625" bestFit="1" customWidth="1"/>
    <col min="4030" max="4030" width="26.7109375" customWidth="1"/>
    <col min="4031" max="4035" width="11.7109375" customWidth="1"/>
    <col min="4036" max="4036" width="12.42578125" bestFit="1" customWidth="1"/>
    <col min="4037" max="4042" width="9.140625" customWidth="1"/>
    <col min="4073" max="4073" width="26.7109375" customWidth="1"/>
    <col min="4074" max="4078" width="11.7109375" customWidth="1"/>
    <col min="4270" max="4270" width="41.85546875" customWidth="1"/>
    <col min="4271" max="4271" width="10.140625" bestFit="1" customWidth="1"/>
    <col min="4286" max="4286" width="26.7109375" customWidth="1"/>
    <col min="4287" max="4291" width="11.7109375" customWidth="1"/>
    <col min="4292" max="4292" width="12.42578125" bestFit="1" customWidth="1"/>
    <col min="4293" max="4298" width="9.140625" customWidth="1"/>
    <col min="4329" max="4329" width="26.7109375" customWidth="1"/>
    <col min="4330" max="4334" width="11.7109375" customWidth="1"/>
    <col min="4526" max="4526" width="41.85546875" customWidth="1"/>
    <col min="4527" max="4527" width="10.140625" bestFit="1" customWidth="1"/>
    <col min="4542" max="4542" width="26.7109375" customWidth="1"/>
    <col min="4543" max="4547" width="11.7109375" customWidth="1"/>
    <col min="4548" max="4548" width="12.42578125" bestFit="1" customWidth="1"/>
    <col min="4549" max="4554" width="9.140625" customWidth="1"/>
    <col min="4585" max="4585" width="26.7109375" customWidth="1"/>
    <col min="4586" max="4590" width="11.7109375" customWidth="1"/>
    <col min="4782" max="4782" width="41.85546875" customWidth="1"/>
    <col min="4783" max="4783" width="10.140625" bestFit="1" customWidth="1"/>
    <col min="4798" max="4798" width="26.7109375" customWidth="1"/>
    <col min="4799" max="4803" width="11.7109375" customWidth="1"/>
    <col min="4804" max="4804" width="12.42578125" bestFit="1" customWidth="1"/>
    <col min="4805" max="4810" width="9.140625" customWidth="1"/>
    <col min="4841" max="4841" width="26.7109375" customWidth="1"/>
    <col min="4842" max="4846" width="11.7109375" customWidth="1"/>
    <col min="5038" max="5038" width="41.85546875" customWidth="1"/>
    <col min="5039" max="5039" width="10.140625" bestFit="1" customWidth="1"/>
    <col min="5054" max="5054" width="26.7109375" customWidth="1"/>
    <col min="5055" max="5059" width="11.7109375" customWidth="1"/>
    <col min="5060" max="5060" width="12.42578125" bestFit="1" customWidth="1"/>
    <col min="5061" max="5066" width="9.140625" customWidth="1"/>
    <col min="5097" max="5097" width="26.7109375" customWidth="1"/>
    <col min="5098" max="5102" width="11.7109375" customWidth="1"/>
    <col min="5294" max="5294" width="41.85546875" customWidth="1"/>
    <col min="5295" max="5295" width="10.140625" bestFit="1" customWidth="1"/>
    <col min="5310" max="5310" width="26.7109375" customWidth="1"/>
    <col min="5311" max="5315" width="11.7109375" customWidth="1"/>
    <col min="5316" max="5316" width="12.42578125" bestFit="1" customWidth="1"/>
    <col min="5317" max="5322" width="9.140625" customWidth="1"/>
    <col min="5353" max="5353" width="26.7109375" customWidth="1"/>
    <col min="5354" max="5358" width="11.7109375" customWidth="1"/>
    <col min="5550" max="5550" width="41.85546875" customWidth="1"/>
    <col min="5551" max="5551" width="10.140625" bestFit="1" customWidth="1"/>
    <col min="5566" max="5566" width="26.7109375" customWidth="1"/>
    <col min="5567" max="5571" width="11.7109375" customWidth="1"/>
    <col min="5572" max="5572" width="12.42578125" bestFit="1" customWidth="1"/>
    <col min="5573" max="5578" width="9.140625" customWidth="1"/>
    <col min="5609" max="5609" width="26.7109375" customWidth="1"/>
    <col min="5610" max="5614" width="11.7109375" customWidth="1"/>
    <col min="5806" max="5806" width="41.85546875" customWidth="1"/>
    <col min="5807" max="5807" width="10.140625" bestFit="1" customWidth="1"/>
    <col min="5822" max="5822" width="26.7109375" customWidth="1"/>
    <col min="5823" max="5827" width="11.7109375" customWidth="1"/>
    <col min="5828" max="5828" width="12.42578125" bestFit="1" customWidth="1"/>
    <col min="5829" max="5834" width="9.140625" customWidth="1"/>
    <col min="5865" max="5865" width="26.7109375" customWidth="1"/>
    <col min="5866" max="5870" width="11.7109375" customWidth="1"/>
    <col min="6062" max="6062" width="41.85546875" customWidth="1"/>
    <col min="6063" max="6063" width="10.140625" bestFit="1" customWidth="1"/>
    <col min="6078" max="6078" width="26.7109375" customWidth="1"/>
    <col min="6079" max="6083" width="11.7109375" customWidth="1"/>
    <col min="6084" max="6084" width="12.42578125" bestFit="1" customWidth="1"/>
    <col min="6085" max="6090" width="9.140625" customWidth="1"/>
    <col min="6121" max="6121" width="26.7109375" customWidth="1"/>
    <col min="6122" max="6126" width="11.7109375" customWidth="1"/>
    <col min="6318" max="6318" width="41.85546875" customWidth="1"/>
    <col min="6319" max="6319" width="10.140625" bestFit="1" customWidth="1"/>
    <col min="6334" max="6334" width="26.7109375" customWidth="1"/>
    <col min="6335" max="6339" width="11.7109375" customWidth="1"/>
    <col min="6340" max="6340" width="12.42578125" bestFit="1" customWidth="1"/>
    <col min="6341" max="6346" width="9.140625" customWidth="1"/>
    <col min="6377" max="6377" width="26.7109375" customWidth="1"/>
    <col min="6378" max="6382" width="11.7109375" customWidth="1"/>
    <col min="6574" max="6574" width="41.85546875" customWidth="1"/>
    <col min="6575" max="6575" width="10.140625" bestFit="1" customWidth="1"/>
    <col min="6590" max="6590" width="26.7109375" customWidth="1"/>
    <col min="6591" max="6595" width="11.7109375" customWidth="1"/>
    <col min="6596" max="6596" width="12.42578125" bestFit="1" customWidth="1"/>
    <col min="6597" max="6602" width="9.140625" customWidth="1"/>
    <col min="6633" max="6633" width="26.7109375" customWidth="1"/>
    <col min="6634" max="6638" width="11.7109375" customWidth="1"/>
    <col min="6830" max="6830" width="41.85546875" customWidth="1"/>
    <col min="6831" max="6831" width="10.140625" bestFit="1" customWidth="1"/>
    <col min="6846" max="6846" width="26.7109375" customWidth="1"/>
    <col min="6847" max="6851" width="11.7109375" customWidth="1"/>
    <col min="6852" max="6852" width="12.42578125" bestFit="1" customWidth="1"/>
    <col min="6853" max="6858" width="9.140625" customWidth="1"/>
    <col min="6889" max="6889" width="26.7109375" customWidth="1"/>
    <col min="6890" max="6894" width="11.7109375" customWidth="1"/>
    <col min="7086" max="7086" width="41.85546875" customWidth="1"/>
    <col min="7087" max="7087" width="10.140625" bestFit="1" customWidth="1"/>
    <col min="7102" max="7102" width="26.7109375" customWidth="1"/>
    <col min="7103" max="7107" width="11.7109375" customWidth="1"/>
    <col min="7108" max="7108" width="12.42578125" bestFit="1" customWidth="1"/>
    <col min="7109" max="7114" width="9.140625" customWidth="1"/>
    <col min="7145" max="7145" width="26.7109375" customWidth="1"/>
    <col min="7146" max="7150" width="11.7109375" customWidth="1"/>
    <col min="7342" max="7342" width="41.85546875" customWidth="1"/>
    <col min="7343" max="7343" width="10.140625" bestFit="1" customWidth="1"/>
    <col min="7358" max="7358" width="26.7109375" customWidth="1"/>
    <col min="7359" max="7363" width="11.7109375" customWidth="1"/>
    <col min="7364" max="7364" width="12.42578125" bestFit="1" customWidth="1"/>
    <col min="7365" max="7370" width="9.140625" customWidth="1"/>
    <col min="7401" max="7401" width="26.7109375" customWidth="1"/>
    <col min="7402" max="7406" width="11.7109375" customWidth="1"/>
    <col min="7598" max="7598" width="41.85546875" customWidth="1"/>
    <col min="7599" max="7599" width="10.140625" bestFit="1" customWidth="1"/>
    <col min="7614" max="7614" width="26.7109375" customWidth="1"/>
    <col min="7615" max="7619" width="11.7109375" customWidth="1"/>
    <col min="7620" max="7620" width="12.42578125" bestFit="1" customWidth="1"/>
    <col min="7621" max="7626" width="9.140625" customWidth="1"/>
    <col min="7657" max="7657" width="26.7109375" customWidth="1"/>
    <col min="7658" max="7662" width="11.7109375" customWidth="1"/>
    <col min="7854" max="7854" width="41.85546875" customWidth="1"/>
    <col min="7855" max="7855" width="10.140625" bestFit="1" customWidth="1"/>
    <col min="7870" max="7870" width="26.7109375" customWidth="1"/>
    <col min="7871" max="7875" width="11.7109375" customWidth="1"/>
    <col min="7876" max="7876" width="12.42578125" bestFit="1" customWidth="1"/>
    <col min="7877" max="7882" width="9.140625" customWidth="1"/>
    <col min="7913" max="7913" width="26.7109375" customWidth="1"/>
    <col min="7914" max="7918" width="11.7109375" customWidth="1"/>
    <col min="8110" max="8110" width="41.85546875" customWidth="1"/>
    <col min="8111" max="8111" width="10.140625" bestFit="1" customWidth="1"/>
    <col min="8126" max="8126" width="26.7109375" customWidth="1"/>
    <col min="8127" max="8131" width="11.7109375" customWidth="1"/>
    <col min="8132" max="8132" width="12.42578125" bestFit="1" customWidth="1"/>
    <col min="8133" max="8138" width="9.140625" customWidth="1"/>
    <col min="8169" max="8169" width="26.7109375" customWidth="1"/>
    <col min="8170" max="8174" width="11.7109375" customWidth="1"/>
    <col min="8366" max="8366" width="41.85546875" customWidth="1"/>
    <col min="8367" max="8367" width="10.140625" bestFit="1" customWidth="1"/>
    <col min="8382" max="8382" width="26.7109375" customWidth="1"/>
    <col min="8383" max="8387" width="11.7109375" customWidth="1"/>
    <col min="8388" max="8388" width="12.42578125" bestFit="1" customWidth="1"/>
    <col min="8389" max="8394" width="9.140625" customWidth="1"/>
    <col min="8425" max="8425" width="26.7109375" customWidth="1"/>
    <col min="8426" max="8430" width="11.7109375" customWidth="1"/>
    <col min="8622" max="8622" width="41.85546875" customWidth="1"/>
    <col min="8623" max="8623" width="10.140625" bestFit="1" customWidth="1"/>
    <col min="8638" max="8638" width="26.7109375" customWidth="1"/>
    <col min="8639" max="8643" width="11.7109375" customWidth="1"/>
    <col min="8644" max="8644" width="12.42578125" bestFit="1" customWidth="1"/>
    <col min="8645" max="8650" width="9.140625" customWidth="1"/>
    <col min="8681" max="8681" width="26.7109375" customWidth="1"/>
    <col min="8682" max="8686" width="11.7109375" customWidth="1"/>
    <col min="8878" max="8878" width="41.85546875" customWidth="1"/>
    <col min="8879" max="8879" width="10.140625" bestFit="1" customWidth="1"/>
    <col min="8894" max="8894" width="26.7109375" customWidth="1"/>
    <col min="8895" max="8899" width="11.7109375" customWidth="1"/>
    <col min="8900" max="8900" width="12.42578125" bestFit="1" customWidth="1"/>
    <col min="8901" max="8906" width="9.140625" customWidth="1"/>
    <col min="8937" max="8937" width="26.7109375" customWidth="1"/>
    <col min="8938" max="8942" width="11.7109375" customWidth="1"/>
    <col min="9134" max="9134" width="41.85546875" customWidth="1"/>
    <col min="9135" max="9135" width="10.140625" bestFit="1" customWidth="1"/>
    <col min="9150" max="9150" width="26.7109375" customWidth="1"/>
    <col min="9151" max="9155" width="11.7109375" customWidth="1"/>
    <col min="9156" max="9156" width="12.42578125" bestFit="1" customWidth="1"/>
    <col min="9157" max="9162" width="9.140625" customWidth="1"/>
    <col min="9193" max="9193" width="26.7109375" customWidth="1"/>
    <col min="9194" max="9198" width="11.7109375" customWidth="1"/>
    <col min="9390" max="9390" width="41.85546875" customWidth="1"/>
    <col min="9391" max="9391" width="10.140625" bestFit="1" customWidth="1"/>
    <col min="9406" max="9406" width="26.7109375" customWidth="1"/>
    <col min="9407" max="9411" width="11.7109375" customWidth="1"/>
    <col min="9412" max="9412" width="12.42578125" bestFit="1" customWidth="1"/>
    <col min="9413" max="9418" width="9.140625" customWidth="1"/>
    <col min="9449" max="9449" width="26.7109375" customWidth="1"/>
    <col min="9450" max="9454" width="11.7109375" customWidth="1"/>
    <col min="9646" max="9646" width="41.85546875" customWidth="1"/>
    <col min="9647" max="9647" width="10.140625" bestFit="1" customWidth="1"/>
    <col min="9662" max="9662" width="26.7109375" customWidth="1"/>
    <col min="9663" max="9667" width="11.7109375" customWidth="1"/>
    <col min="9668" max="9668" width="12.42578125" bestFit="1" customWidth="1"/>
    <col min="9669" max="9674" width="9.140625" customWidth="1"/>
    <col min="9705" max="9705" width="26.7109375" customWidth="1"/>
    <col min="9706" max="9710" width="11.7109375" customWidth="1"/>
    <col min="9902" max="9902" width="41.85546875" customWidth="1"/>
    <col min="9903" max="9903" width="10.140625" bestFit="1" customWidth="1"/>
    <col min="9918" max="9918" width="26.7109375" customWidth="1"/>
    <col min="9919" max="9923" width="11.7109375" customWidth="1"/>
    <col min="9924" max="9924" width="12.42578125" bestFit="1" customWidth="1"/>
    <col min="9925" max="9930" width="9.140625" customWidth="1"/>
    <col min="9961" max="9961" width="26.7109375" customWidth="1"/>
    <col min="9962" max="9966" width="11.7109375" customWidth="1"/>
    <col min="10158" max="10158" width="41.85546875" customWidth="1"/>
    <col min="10159" max="10159" width="10.140625" bestFit="1" customWidth="1"/>
    <col min="10174" max="10174" width="26.7109375" customWidth="1"/>
    <col min="10175" max="10179" width="11.7109375" customWidth="1"/>
    <col min="10180" max="10180" width="12.42578125" bestFit="1" customWidth="1"/>
    <col min="10181" max="10186" width="9.140625" customWidth="1"/>
    <col min="10217" max="10217" width="26.7109375" customWidth="1"/>
    <col min="10218" max="10222" width="11.7109375" customWidth="1"/>
    <col min="10414" max="10414" width="41.85546875" customWidth="1"/>
    <col min="10415" max="10415" width="10.140625" bestFit="1" customWidth="1"/>
    <col min="10430" max="10430" width="26.7109375" customWidth="1"/>
    <col min="10431" max="10435" width="11.7109375" customWidth="1"/>
    <col min="10436" max="10436" width="12.42578125" bestFit="1" customWidth="1"/>
    <col min="10437" max="10442" width="9.140625" customWidth="1"/>
    <col min="10473" max="10473" width="26.7109375" customWidth="1"/>
    <col min="10474" max="10478" width="11.7109375" customWidth="1"/>
    <col min="10670" max="10670" width="41.85546875" customWidth="1"/>
    <col min="10671" max="10671" width="10.140625" bestFit="1" customWidth="1"/>
    <col min="10686" max="10686" width="26.7109375" customWidth="1"/>
    <col min="10687" max="10691" width="11.7109375" customWidth="1"/>
    <col min="10692" max="10692" width="12.42578125" bestFit="1" customWidth="1"/>
    <col min="10693" max="10698" width="9.140625" customWidth="1"/>
    <col min="10729" max="10729" width="26.7109375" customWidth="1"/>
    <col min="10730" max="10734" width="11.7109375" customWidth="1"/>
    <col min="10926" max="10926" width="41.85546875" customWidth="1"/>
    <col min="10927" max="10927" width="10.140625" bestFit="1" customWidth="1"/>
    <col min="10942" max="10942" width="26.7109375" customWidth="1"/>
    <col min="10943" max="10947" width="11.7109375" customWidth="1"/>
    <col min="10948" max="10948" width="12.42578125" bestFit="1" customWidth="1"/>
    <col min="10949" max="10954" width="9.140625" customWidth="1"/>
    <col min="10985" max="10985" width="26.7109375" customWidth="1"/>
    <col min="10986" max="10990" width="11.7109375" customWidth="1"/>
    <col min="11182" max="11182" width="41.85546875" customWidth="1"/>
    <col min="11183" max="11183" width="10.140625" bestFit="1" customWidth="1"/>
    <col min="11198" max="11198" width="26.7109375" customWidth="1"/>
    <col min="11199" max="11203" width="11.7109375" customWidth="1"/>
    <col min="11204" max="11204" width="12.42578125" bestFit="1" customWidth="1"/>
    <col min="11205" max="11210" width="9.140625" customWidth="1"/>
    <col min="11241" max="11241" width="26.7109375" customWidth="1"/>
    <col min="11242" max="11246" width="11.7109375" customWidth="1"/>
    <col min="11438" max="11438" width="41.85546875" customWidth="1"/>
    <col min="11439" max="11439" width="10.140625" bestFit="1" customWidth="1"/>
    <col min="11454" max="11454" width="26.7109375" customWidth="1"/>
    <col min="11455" max="11459" width="11.7109375" customWidth="1"/>
    <col min="11460" max="11460" width="12.42578125" bestFit="1" customWidth="1"/>
    <col min="11461" max="11466" width="9.140625" customWidth="1"/>
    <col min="11497" max="11497" width="26.7109375" customWidth="1"/>
    <col min="11498" max="11502" width="11.7109375" customWidth="1"/>
    <col min="11694" max="11694" width="41.85546875" customWidth="1"/>
    <col min="11695" max="11695" width="10.140625" bestFit="1" customWidth="1"/>
    <col min="11710" max="11710" width="26.7109375" customWidth="1"/>
    <col min="11711" max="11715" width="11.7109375" customWidth="1"/>
    <col min="11716" max="11716" width="12.42578125" bestFit="1" customWidth="1"/>
    <col min="11717" max="11722" width="9.140625" customWidth="1"/>
    <col min="11753" max="11753" width="26.7109375" customWidth="1"/>
    <col min="11754" max="11758" width="11.7109375" customWidth="1"/>
    <col min="11950" max="11950" width="41.85546875" customWidth="1"/>
    <col min="11951" max="11951" width="10.140625" bestFit="1" customWidth="1"/>
    <col min="11966" max="11966" width="26.7109375" customWidth="1"/>
    <col min="11967" max="11971" width="11.7109375" customWidth="1"/>
    <col min="11972" max="11972" width="12.42578125" bestFit="1" customWidth="1"/>
    <col min="11973" max="11978" width="9.140625" customWidth="1"/>
    <col min="12009" max="12009" width="26.7109375" customWidth="1"/>
    <col min="12010" max="12014" width="11.7109375" customWidth="1"/>
    <col min="12206" max="12206" width="41.85546875" customWidth="1"/>
    <col min="12207" max="12207" width="10.140625" bestFit="1" customWidth="1"/>
    <col min="12222" max="12222" width="26.7109375" customWidth="1"/>
    <col min="12223" max="12227" width="11.7109375" customWidth="1"/>
    <col min="12228" max="12228" width="12.42578125" bestFit="1" customWidth="1"/>
    <col min="12229" max="12234" width="9.140625" customWidth="1"/>
    <col min="12265" max="12265" width="26.7109375" customWidth="1"/>
    <col min="12266" max="12270" width="11.7109375" customWidth="1"/>
    <col min="12462" max="12462" width="41.85546875" customWidth="1"/>
    <col min="12463" max="12463" width="10.140625" bestFit="1" customWidth="1"/>
    <col min="12478" max="12478" width="26.7109375" customWidth="1"/>
    <col min="12479" max="12483" width="11.7109375" customWidth="1"/>
    <col min="12484" max="12484" width="12.42578125" bestFit="1" customWidth="1"/>
    <col min="12485" max="12490" width="9.140625" customWidth="1"/>
    <col min="12521" max="12521" width="26.7109375" customWidth="1"/>
    <col min="12522" max="12526" width="11.7109375" customWidth="1"/>
    <col min="12718" max="12718" width="41.85546875" customWidth="1"/>
    <col min="12719" max="12719" width="10.140625" bestFit="1" customWidth="1"/>
    <col min="12734" max="12734" width="26.7109375" customWidth="1"/>
    <col min="12735" max="12739" width="11.7109375" customWidth="1"/>
    <col min="12740" max="12740" width="12.42578125" bestFit="1" customWidth="1"/>
    <col min="12741" max="12746" width="9.140625" customWidth="1"/>
    <col min="12777" max="12777" width="26.7109375" customWidth="1"/>
    <col min="12778" max="12782" width="11.7109375" customWidth="1"/>
    <col min="12974" max="12974" width="41.85546875" customWidth="1"/>
    <col min="12975" max="12975" width="10.140625" bestFit="1" customWidth="1"/>
    <col min="12990" max="12990" width="26.7109375" customWidth="1"/>
    <col min="12991" max="12995" width="11.7109375" customWidth="1"/>
    <col min="12996" max="12996" width="12.42578125" bestFit="1" customWidth="1"/>
    <col min="12997" max="13002" width="9.140625" customWidth="1"/>
    <col min="13033" max="13033" width="26.7109375" customWidth="1"/>
    <col min="13034" max="13038" width="11.7109375" customWidth="1"/>
    <col min="13230" max="13230" width="41.85546875" customWidth="1"/>
    <col min="13231" max="13231" width="10.140625" bestFit="1" customWidth="1"/>
    <col min="13246" max="13246" width="26.7109375" customWidth="1"/>
    <col min="13247" max="13251" width="11.7109375" customWidth="1"/>
    <col min="13252" max="13252" width="12.42578125" bestFit="1" customWidth="1"/>
    <col min="13253" max="13258" width="9.140625" customWidth="1"/>
    <col min="13289" max="13289" width="26.7109375" customWidth="1"/>
    <col min="13290" max="13294" width="11.7109375" customWidth="1"/>
    <col min="13486" max="13486" width="41.85546875" customWidth="1"/>
    <col min="13487" max="13487" width="10.140625" bestFit="1" customWidth="1"/>
    <col min="13502" max="13502" width="26.7109375" customWidth="1"/>
    <col min="13503" max="13507" width="11.7109375" customWidth="1"/>
    <col min="13508" max="13508" width="12.42578125" bestFit="1" customWidth="1"/>
    <col min="13509" max="13514" width="9.140625" customWidth="1"/>
    <col min="13545" max="13545" width="26.7109375" customWidth="1"/>
    <col min="13546" max="13550" width="11.7109375" customWidth="1"/>
    <col min="13742" max="13742" width="41.85546875" customWidth="1"/>
    <col min="13743" max="13743" width="10.140625" bestFit="1" customWidth="1"/>
    <col min="13758" max="13758" width="26.7109375" customWidth="1"/>
    <col min="13759" max="13763" width="11.7109375" customWidth="1"/>
    <col min="13764" max="13764" width="12.42578125" bestFit="1" customWidth="1"/>
    <col min="13765" max="13770" width="9.140625" customWidth="1"/>
    <col min="13801" max="13801" width="26.7109375" customWidth="1"/>
    <col min="13802" max="13806" width="11.7109375" customWidth="1"/>
    <col min="13998" max="13998" width="41.85546875" customWidth="1"/>
    <col min="13999" max="13999" width="10.140625" bestFit="1" customWidth="1"/>
    <col min="14014" max="14014" width="26.7109375" customWidth="1"/>
    <col min="14015" max="14019" width="11.7109375" customWidth="1"/>
    <col min="14020" max="14020" width="12.42578125" bestFit="1" customWidth="1"/>
    <col min="14021" max="14026" width="9.140625" customWidth="1"/>
    <col min="14057" max="14057" width="26.7109375" customWidth="1"/>
    <col min="14058" max="14062" width="11.7109375" customWidth="1"/>
    <col min="14254" max="14254" width="41.85546875" customWidth="1"/>
    <col min="14255" max="14255" width="10.140625" bestFit="1" customWidth="1"/>
    <col min="14270" max="14270" width="26.7109375" customWidth="1"/>
    <col min="14271" max="14275" width="11.7109375" customWidth="1"/>
    <col min="14276" max="14276" width="12.42578125" bestFit="1" customWidth="1"/>
    <col min="14277" max="14282" width="9.140625" customWidth="1"/>
    <col min="14313" max="14313" width="26.7109375" customWidth="1"/>
    <col min="14314" max="14318" width="11.7109375" customWidth="1"/>
    <col min="14510" max="14510" width="41.85546875" customWidth="1"/>
    <col min="14511" max="14511" width="10.140625" bestFit="1" customWidth="1"/>
    <col min="14526" max="14526" width="26.7109375" customWidth="1"/>
    <col min="14527" max="14531" width="11.7109375" customWidth="1"/>
    <col min="14532" max="14532" width="12.42578125" bestFit="1" customWidth="1"/>
    <col min="14533" max="14538" width="9.140625" customWidth="1"/>
    <col min="14569" max="14569" width="26.7109375" customWidth="1"/>
    <col min="14570" max="14574" width="11.7109375" customWidth="1"/>
    <col min="14766" max="14766" width="41.85546875" customWidth="1"/>
    <col min="14767" max="14767" width="10.140625" bestFit="1" customWidth="1"/>
    <col min="14782" max="14782" width="26.7109375" customWidth="1"/>
    <col min="14783" max="14787" width="11.7109375" customWidth="1"/>
    <col min="14788" max="14788" width="12.42578125" bestFit="1" customWidth="1"/>
    <col min="14789" max="14794" width="9.140625" customWidth="1"/>
    <col min="14825" max="14825" width="26.7109375" customWidth="1"/>
    <col min="14826" max="14830" width="11.7109375" customWidth="1"/>
    <col min="15022" max="15022" width="41.85546875" customWidth="1"/>
    <col min="15023" max="15023" width="10.140625" bestFit="1" customWidth="1"/>
    <col min="15038" max="15038" width="26.7109375" customWidth="1"/>
    <col min="15039" max="15043" width="11.7109375" customWidth="1"/>
    <col min="15044" max="15044" width="12.42578125" bestFit="1" customWidth="1"/>
    <col min="15045" max="15050" width="9.140625" customWidth="1"/>
    <col min="15081" max="15081" width="26.7109375" customWidth="1"/>
    <col min="15082" max="15086" width="11.7109375" customWidth="1"/>
    <col min="15278" max="15278" width="41.85546875" customWidth="1"/>
    <col min="15279" max="15279" width="10.140625" bestFit="1" customWidth="1"/>
    <col min="15294" max="15294" width="26.7109375" customWidth="1"/>
    <col min="15295" max="15299" width="11.7109375" customWidth="1"/>
    <col min="15300" max="15300" width="12.42578125" bestFit="1" customWidth="1"/>
    <col min="15301" max="15306" width="9.140625" customWidth="1"/>
    <col min="15337" max="15337" width="26.7109375" customWidth="1"/>
    <col min="15338" max="15342" width="11.7109375" customWidth="1"/>
    <col min="15534" max="15534" width="41.85546875" customWidth="1"/>
    <col min="15535" max="15535" width="10.140625" bestFit="1" customWidth="1"/>
    <col min="15550" max="15550" width="26.7109375" customWidth="1"/>
    <col min="15551" max="15555" width="11.7109375" customWidth="1"/>
    <col min="15556" max="15556" width="12.42578125" bestFit="1" customWidth="1"/>
    <col min="15557" max="15562" width="9.140625" customWidth="1"/>
    <col min="15593" max="15593" width="26.7109375" customWidth="1"/>
    <col min="15594" max="15598" width="11.7109375" customWidth="1"/>
    <col min="15790" max="15790" width="41.85546875" customWidth="1"/>
    <col min="15791" max="15791" width="10.140625" bestFit="1" customWidth="1"/>
    <col min="15806" max="15806" width="26.7109375" customWidth="1"/>
    <col min="15807" max="15811" width="11.7109375" customWidth="1"/>
    <col min="15812" max="15812" width="12.42578125" bestFit="1" customWidth="1"/>
    <col min="15813" max="15818" width="9.140625" customWidth="1"/>
    <col min="15849" max="15849" width="26.7109375" customWidth="1"/>
    <col min="15850" max="15854" width="11.7109375" customWidth="1"/>
    <col min="16046" max="16046" width="41.85546875" customWidth="1"/>
    <col min="16047" max="16047" width="10.140625" bestFit="1" customWidth="1"/>
    <col min="16062" max="16062" width="26.7109375" customWidth="1"/>
    <col min="16063" max="16067" width="11.7109375" customWidth="1"/>
    <col min="16068" max="16068" width="12.42578125" bestFit="1" customWidth="1"/>
    <col min="16069" max="16074" width="9.140625" customWidth="1"/>
    <col min="16105" max="16105" width="26.7109375" customWidth="1"/>
    <col min="16106" max="16110" width="11.7109375" customWidth="1"/>
    <col min="16302" max="16302" width="41.85546875" customWidth="1"/>
    <col min="16303" max="16303" width="10.140625" bestFit="1" customWidth="1"/>
    <col min="16318" max="16318" width="26.7109375" customWidth="1"/>
    <col min="16319" max="16323" width="11.7109375" customWidth="1"/>
    <col min="16324" max="16324" width="12.42578125" bestFit="1" customWidth="1"/>
    <col min="16325" max="16330" width="9.140625" customWidth="1"/>
  </cols>
  <sheetData>
    <row r="1" spans="1:6" ht="12" customHeight="1"/>
    <row r="2" spans="1:6" ht="12" customHeight="1"/>
    <row r="3" spans="1:6" ht="12" customHeight="1"/>
    <row r="4" spans="1:6" s="184" customFormat="1" ht="12" customHeight="1">
      <c r="A4" s="185" t="s">
        <v>348</v>
      </c>
    </row>
    <row r="5" spans="1:6" s="184" customFormat="1" ht="12" customHeight="1">
      <c r="A5" s="796" t="s">
        <v>349</v>
      </c>
      <c r="B5" s="796"/>
      <c r="C5" s="796"/>
    </row>
    <row r="6" spans="1:6" s="184" customFormat="1" ht="12" customHeight="1">
      <c r="A6" s="184" t="s">
        <v>542</v>
      </c>
    </row>
    <row r="7" spans="1:6" s="246" customFormat="1" ht="6" customHeight="1">
      <c r="A7" s="245"/>
      <c r="F7" s="709"/>
    </row>
    <row r="8" spans="1:6" s="246" customFormat="1" ht="20.100000000000001" customHeight="1">
      <c r="A8" s="247" t="s">
        <v>350</v>
      </c>
      <c r="B8" s="248">
        <v>2017</v>
      </c>
      <c r="C8" s="248">
        <v>2018</v>
      </c>
      <c r="D8" s="248">
        <v>2019</v>
      </c>
      <c r="E8" s="248">
        <v>2020</v>
      </c>
      <c r="F8" s="708">
        <v>2021</v>
      </c>
    </row>
    <row r="9" spans="1:6" s="246" customFormat="1" ht="3" customHeight="1">
      <c r="A9" s="249"/>
      <c r="B9" s="250"/>
      <c r="C9" s="250"/>
    </row>
    <row r="10" spans="1:6" s="252" customFormat="1" ht="9.9499999999999993" customHeight="1">
      <c r="A10" s="251"/>
      <c r="B10" s="807" t="s">
        <v>143</v>
      </c>
      <c r="C10" s="807"/>
      <c r="D10" s="807"/>
      <c r="E10" s="807"/>
      <c r="F10" s="807"/>
    </row>
    <row r="11" spans="1:6" s="246" customFormat="1" ht="3" customHeight="1">
      <c r="A11" s="253"/>
      <c r="B11" s="254"/>
      <c r="C11" s="254"/>
    </row>
    <row r="12" spans="1:6" s="252" customFormat="1" ht="9.9499999999999993" customHeight="1">
      <c r="A12" s="255" t="s">
        <v>351</v>
      </c>
      <c r="B12" s="256">
        <v>1444398</v>
      </c>
      <c r="C12" s="256">
        <v>1493969</v>
      </c>
      <c r="D12" s="256">
        <v>1423202</v>
      </c>
      <c r="E12" s="256">
        <v>1100001</v>
      </c>
      <c r="F12" s="256">
        <v>1409811</v>
      </c>
    </row>
    <row r="13" spans="1:6" s="252" customFormat="1" ht="9.9499999999999993" customHeight="1">
      <c r="A13" s="255" t="s">
        <v>352</v>
      </c>
      <c r="B13" s="256">
        <v>33388</v>
      </c>
      <c r="C13" s="256">
        <v>31225</v>
      </c>
      <c r="D13" s="256">
        <v>34751</v>
      </c>
      <c r="E13" s="256">
        <v>27966</v>
      </c>
      <c r="F13" s="256">
        <v>36021</v>
      </c>
    </row>
    <row r="14" spans="1:6" s="252" customFormat="1" ht="9.9499999999999993" customHeight="1">
      <c r="A14" s="255" t="s">
        <v>353</v>
      </c>
      <c r="B14" s="256">
        <v>214730</v>
      </c>
      <c r="C14" s="256">
        <v>215482</v>
      </c>
      <c r="D14" s="256">
        <v>220007</v>
      </c>
      <c r="E14" s="256">
        <v>188016</v>
      </c>
      <c r="F14" s="256">
        <v>237452</v>
      </c>
    </row>
    <row r="15" spans="1:6" s="252" customFormat="1" ht="9.9499999999999993" customHeight="1">
      <c r="A15" s="255" t="s">
        <v>354</v>
      </c>
      <c r="B15" s="256">
        <v>10844</v>
      </c>
      <c r="C15" s="256">
        <v>10661</v>
      </c>
      <c r="D15" s="256">
        <v>10720</v>
      </c>
      <c r="E15" s="256">
        <v>8858</v>
      </c>
      <c r="F15" s="256">
        <v>10492</v>
      </c>
    </row>
    <row r="16" spans="1:6" s="252" customFormat="1" ht="9.9499999999999993" customHeight="1">
      <c r="A16" s="255" t="s">
        <v>355</v>
      </c>
      <c r="B16" s="256">
        <v>19363</v>
      </c>
      <c r="C16" s="256">
        <v>19200</v>
      </c>
      <c r="D16" s="256">
        <v>19404</v>
      </c>
      <c r="E16" s="256">
        <v>16829</v>
      </c>
      <c r="F16" s="256">
        <v>21779</v>
      </c>
    </row>
    <row r="17" spans="1:6" s="252" customFormat="1" ht="9.9499999999999993" customHeight="1">
      <c r="A17" s="255" t="s">
        <v>356</v>
      </c>
      <c r="B17" s="256">
        <v>578507</v>
      </c>
      <c r="C17" s="256">
        <v>586495</v>
      </c>
      <c r="D17" s="256">
        <v>596068</v>
      </c>
      <c r="E17" s="256">
        <v>552303</v>
      </c>
      <c r="F17" s="256">
        <v>671826</v>
      </c>
    </row>
    <row r="18" spans="1:6" s="252" customFormat="1" ht="9.9499999999999993" customHeight="1">
      <c r="A18" s="255" t="s">
        <v>357</v>
      </c>
      <c r="B18" s="256">
        <v>625852</v>
      </c>
      <c r="C18" s="256">
        <v>637995</v>
      </c>
      <c r="D18" s="256">
        <v>621931</v>
      </c>
      <c r="E18" s="256">
        <v>588133</v>
      </c>
      <c r="F18" s="256">
        <v>673162</v>
      </c>
    </row>
    <row r="19" spans="1:6" s="252" customFormat="1" ht="9.9499999999999993" customHeight="1">
      <c r="A19" s="255" t="s">
        <v>358</v>
      </c>
      <c r="B19" s="256">
        <v>182170</v>
      </c>
      <c r="C19" s="256">
        <v>179942</v>
      </c>
      <c r="D19" s="256">
        <v>178303</v>
      </c>
      <c r="E19" s="256">
        <v>185296</v>
      </c>
      <c r="F19" s="256">
        <v>200746</v>
      </c>
    </row>
    <row r="20" spans="1:6" s="252" customFormat="1" ht="9.9499999999999993" customHeight="1">
      <c r="A20" s="255" t="s">
        <v>359</v>
      </c>
      <c r="B20" s="256">
        <v>339150</v>
      </c>
      <c r="C20" s="256">
        <v>334811</v>
      </c>
      <c r="D20" s="256">
        <v>349402</v>
      </c>
      <c r="E20" s="256">
        <v>291379</v>
      </c>
      <c r="F20" s="256">
        <v>321865</v>
      </c>
    </row>
    <row r="21" spans="1:6" s="252" customFormat="1" ht="9.9499999999999993" customHeight="1">
      <c r="A21" s="255" t="s">
        <v>360</v>
      </c>
      <c r="B21" s="256">
        <v>35740</v>
      </c>
      <c r="C21" s="256">
        <v>34302</v>
      </c>
      <c r="D21" s="256">
        <v>33677</v>
      </c>
      <c r="E21" s="256">
        <v>27946</v>
      </c>
      <c r="F21" s="256">
        <v>31945</v>
      </c>
    </row>
    <row r="22" spans="1:6" s="252" customFormat="1" ht="9.9499999999999993" customHeight="1">
      <c r="A22" s="255" t="s">
        <v>361</v>
      </c>
      <c r="B22" s="256">
        <v>55789</v>
      </c>
      <c r="C22" s="256">
        <v>55035</v>
      </c>
      <c r="D22" s="256">
        <v>54720</v>
      </c>
      <c r="E22" s="256">
        <v>57521</v>
      </c>
      <c r="F22" s="256">
        <v>75614</v>
      </c>
    </row>
    <row r="23" spans="1:6" s="252" customFormat="1" ht="9.9499999999999993" customHeight="1">
      <c r="A23" s="255" t="s">
        <v>362</v>
      </c>
      <c r="B23" s="256">
        <v>170294</v>
      </c>
      <c r="C23" s="256">
        <v>172167</v>
      </c>
      <c r="D23" s="256">
        <v>175291</v>
      </c>
      <c r="E23" s="256">
        <v>181607</v>
      </c>
      <c r="F23" s="256">
        <v>209220</v>
      </c>
    </row>
    <row r="24" spans="1:6" s="252" customFormat="1" ht="9.9499999999999993" customHeight="1">
      <c r="A24" s="255" t="s">
        <v>363</v>
      </c>
      <c r="B24" s="256">
        <v>22323</v>
      </c>
      <c r="C24" s="256">
        <v>22727</v>
      </c>
      <c r="D24" s="256">
        <v>22011</v>
      </c>
      <c r="E24" s="256">
        <v>18234</v>
      </c>
      <c r="F24" s="256">
        <v>23432</v>
      </c>
    </row>
    <row r="25" spans="1:6" s="252" customFormat="1" ht="9.9499999999999993" customHeight="1">
      <c r="A25" s="251" t="s">
        <v>0</v>
      </c>
      <c r="B25" s="257">
        <v>3732548</v>
      </c>
      <c r="C25" s="257">
        <v>3794011</v>
      </c>
      <c r="D25" s="257">
        <v>3739487</v>
      </c>
      <c r="E25" s="257">
        <v>3244089</v>
      </c>
      <c r="F25" s="257">
        <v>3923365</v>
      </c>
    </row>
    <row r="26" spans="1:6" s="246" customFormat="1" ht="3" customHeight="1">
      <c r="A26" s="253"/>
      <c r="B26" s="258"/>
      <c r="C26" s="259"/>
    </row>
    <row r="27" spans="1:6" s="252" customFormat="1" ht="9.9499999999999993" customHeight="1">
      <c r="A27" s="251"/>
      <c r="B27" s="807" t="s">
        <v>220</v>
      </c>
      <c r="C27" s="807"/>
      <c r="D27" s="807"/>
      <c r="E27" s="807"/>
      <c r="F27" s="807"/>
    </row>
    <row r="28" spans="1:6" s="246" customFormat="1" ht="3" customHeight="1">
      <c r="A28" s="253"/>
      <c r="B28" s="260"/>
      <c r="C28" s="260"/>
    </row>
    <row r="29" spans="1:6" s="252" customFormat="1" ht="9.9499999999999993" customHeight="1">
      <c r="A29" s="255" t="s">
        <v>351</v>
      </c>
      <c r="B29" s="261">
        <v>38.700000000000003</v>
      </c>
      <c r="C29" s="261">
        <v>39.37703396221044</v>
      </c>
      <c r="D29" s="261">
        <v>38.058749769687658</v>
      </c>
      <c r="E29" s="261">
        <v>33.907855179065677</v>
      </c>
      <c r="F29" s="261">
        <v>35.933720161137188</v>
      </c>
    </row>
    <row r="30" spans="1:6" s="252" customFormat="1" ht="9.9499999999999993" customHeight="1">
      <c r="A30" s="255" t="s">
        <v>352</v>
      </c>
      <c r="B30" s="261">
        <v>0.9</v>
      </c>
      <c r="C30" s="261">
        <v>0.82300762965631891</v>
      </c>
      <c r="D30" s="261">
        <v>0.92929859095646006</v>
      </c>
      <c r="E30" s="261">
        <v>0.86206019625232233</v>
      </c>
      <c r="F30" s="261">
        <v>0.91811493450137827</v>
      </c>
    </row>
    <row r="31" spans="1:6" s="252" customFormat="1" ht="9.9499999999999993" customHeight="1">
      <c r="A31" s="255" t="s">
        <v>353</v>
      </c>
      <c r="B31" s="261">
        <v>5.8</v>
      </c>
      <c r="C31" s="261">
        <v>5.6795301858639844</v>
      </c>
      <c r="D31" s="261">
        <v>5.8833471008189093</v>
      </c>
      <c r="E31" s="261">
        <v>5.7956486397259752</v>
      </c>
      <c r="F31" s="261">
        <v>6.0522536139258012</v>
      </c>
    </row>
    <row r="32" spans="1:6" s="252" customFormat="1" ht="9.9499999999999993" customHeight="1">
      <c r="A32" s="255" t="s">
        <v>354</v>
      </c>
      <c r="B32" s="261">
        <v>0.3</v>
      </c>
      <c r="C32" s="261">
        <v>0.28099549526872747</v>
      </c>
      <c r="D32" s="261">
        <v>0.28667033740189496</v>
      </c>
      <c r="E32" s="261">
        <v>0.27305046193245625</v>
      </c>
      <c r="F32" s="261">
        <v>0.26742349998024656</v>
      </c>
    </row>
    <row r="33" spans="1:6" s="252" customFormat="1" ht="9.9499999999999993" customHeight="1">
      <c r="A33" s="255" t="s">
        <v>355</v>
      </c>
      <c r="B33" s="261">
        <v>0.5</v>
      </c>
      <c r="C33" s="261">
        <v>0.50606073624984216</v>
      </c>
      <c r="D33" s="261">
        <v>0.5188947040061912</v>
      </c>
      <c r="E33" s="261">
        <v>0.51875888731782638</v>
      </c>
      <c r="F33" s="261">
        <v>0.55511021788694148</v>
      </c>
    </row>
    <row r="34" spans="1:6" s="252" customFormat="1" ht="9.9499999999999993" customHeight="1">
      <c r="A34" s="255" t="s">
        <v>356</v>
      </c>
      <c r="B34" s="261">
        <v>15.5</v>
      </c>
      <c r="C34" s="261">
        <v>15.458442265981834</v>
      </c>
      <c r="D34" s="261">
        <v>15.939833458439621</v>
      </c>
      <c r="E34" s="261">
        <v>17.024902830964255</v>
      </c>
      <c r="F34" s="261">
        <v>17.123719052395074</v>
      </c>
    </row>
    <row r="35" spans="1:6" s="252" customFormat="1" ht="9.9499999999999993" customHeight="1">
      <c r="A35" s="255" t="s">
        <v>357</v>
      </c>
      <c r="B35" s="261">
        <v>16.8</v>
      </c>
      <c r="C35" s="261">
        <v>16.815844761651981</v>
      </c>
      <c r="D35" s="261">
        <v>16.631452389057642</v>
      </c>
      <c r="E35" s="261">
        <v>18.129373146051172</v>
      </c>
      <c r="F35" s="261">
        <v>17.157771453841281</v>
      </c>
    </row>
    <row r="36" spans="1:6" s="252" customFormat="1" ht="9.9499999999999993" customHeight="1">
      <c r="A36" s="255" t="s">
        <v>358</v>
      </c>
      <c r="B36" s="261">
        <v>4.9000000000000004</v>
      </c>
      <c r="C36" s="261">
        <v>4.7427906772015156</v>
      </c>
      <c r="D36" s="261">
        <v>4.7681139150904928</v>
      </c>
      <c r="E36" s="261">
        <v>5.7118038376875599</v>
      </c>
      <c r="F36" s="261">
        <v>5.1166791771859108</v>
      </c>
    </row>
    <row r="37" spans="1:6" s="252" customFormat="1" ht="9.9499999999999993" customHeight="1">
      <c r="A37" s="255" t="s">
        <v>359</v>
      </c>
      <c r="B37" s="261">
        <v>9.1</v>
      </c>
      <c r="C37" s="261">
        <v>8.8247240189867657</v>
      </c>
      <c r="D37" s="261">
        <v>9.3435810847851588</v>
      </c>
      <c r="E37" s="261">
        <v>8.9818435930703497</v>
      </c>
      <c r="F37" s="261">
        <v>8.2037995445236422</v>
      </c>
    </row>
    <row r="38" spans="1:6" s="252" customFormat="1" ht="9.9499999999999993" customHeight="1">
      <c r="A38" s="255" t="s">
        <v>360</v>
      </c>
      <c r="B38" s="261">
        <v>1</v>
      </c>
      <c r="C38" s="261">
        <v>0.90410913410635863</v>
      </c>
      <c r="D38" s="261">
        <v>0.90057807394436729</v>
      </c>
      <c r="E38" s="261">
        <v>0.86144369035498114</v>
      </c>
      <c r="F38" s="261">
        <v>0.81422452410112245</v>
      </c>
    </row>
    <row r="39" spans="1:6" s="252" customFormat="1" ht="9.9499999999999993" customHeight="1">
      <c r="A39" s="255" t="s">
        <v>361</v>
      </c>
      <c r="B39" s="261">
        <v>1.5</v>
      </c>
      <c r="C39" s="261">
        <v>1.4505756572661492</v>
      </c>
      <c r="D39" s="261">
        <v>1.4633023192753445</v>
      </c>
      <c r="E39" s="261">
        <v>1.77310178604841</v>
      </c>
      <c r="F39" s="261">
        <v>1.9272741638873774</v>
      </c>
    </row>
    <row r="40" spans="1:6" s="252" customFormat="1" ht="9.9499999999999993" customHeight="1">
      <c r="A40" s="255" t="s">
        <v>362</v>
      </c>
      <c r="B40" s="261">
        <v>4.5999999999999996</v>
      </c>
      <c r="C40" s="261">
        <v>4.537862436350343</v>
      </c>
      <c r="D40" s="261">
        <v>4.6875681076040641</v>
      </c>
      <c r="E40" s="261">
        <v>5.5980893249229595</v>
      </c>
      <c r="F40" s="261">
        <v>5.3326672384547447</v>
      </c>
    </row>
    <row r="41" spans="1:6" s="252" customFormat="1" ht="9.9499999999999993" customHeight="1">
      <c r="A41" s="255" t="s">
        <v>363</v>
      </c>
      <c r="B41" s="261">
        <v>0.6</v>
      </c>
      <c r="C41" s="261">
        <v>0.59902303920573763</v>
      </c>
      <c r="D41" s="261">
        <v>0.5886101489321931</v>
      </c>
      <c r="E41" s="261">
        <v>0.56206842660605183</v>
      </c>
      <c r="F41" s="261">
        <v>0.59724241817929247</v>
      </c>
    </row>
    <row r="42" spans="1:6" s="252" customFormat="1" ht="9.9499999999999993" customHeight="1">
      <c r="A42" s="251" t="s">
        <v>0</v>
      </c>
      <c r="B42" s="262">
        <v>100</v>
      </c>
      <c r="C42" s="262">
        <v>100</v>
      </c>
      <c r="D42" s="262">
        <v>100</v>
      </c>
      <c r="E42" s="262">
        <v>100</v>
      </c>
      <c r="F42" s="264">
        <v>100</v>
      </c>
    </row>
    <row r="43" spans="1:6" s="246" customFormat="1" ht="3" customHeight="1">
      <c r="A43" s="259"/>
      <c r="B43" s="259"/>
      <c r="C43" s="259"/>
    </row>
    <row r="44" spans="1:6" s="252" customFormat="1" ht="9.9499999999999993" customHeight="1">
      <c r="A44" s="251"/>
      <c r="B44" s="807" t="s">
        <v>364</v>
      </c>
      <c r="C44" s="807"/>
      <c r="D44" s="807"/>
      <c r="E44" s="807"/>
      <c r="F44" s="807"/>
    </row>
    <row r="45" spans="1:6" s="246" customFormat="1" ht="3" customHeight="1">
      <c r="A45" s="253"/>
      <c r="B45" s="263"/>
      <c r="C45" s="263"/>
    </row>
    <row r="46" spans="1:6" s="252" customFormat="1" ht="9.9499999999999993" customHeight="1">
      <c r="A46" s="255" t="s">
        <v>351</v>
      </c>
      <c r="B46" s="261">
        <v>2.9</v>
      </c>
      <c r="C46" s="261">
        <v>3.4319488118925672</v>
      </c>
      <c r="D46" s="261">
        <v>-4.736845275905992</v>
      </c>
      <c r="E46" s="261">
        <v>-22.709425647237708</v>
      </c>
      <c r="F46" s="261">
        <f>(F12-E12)/E12*100</f>
        <v>28.164519850436498</v>
      </c>
    </row>
    <row r="47" spans="1:6" s="252" customFormat="1" ht="9.9499999999999993" customHeight="1">
      <c r="A47" s="255" t="s">
        <v>352</v>
      </c>
      <c r="B47" s="261">
        <v>-3.2</v>
      </c>
      <c r="C47" s="261">
        <v>-6.4783754642386482</v>
      </c>
      <c r="D47" s="261">
        <v>11.292233787029623</v>
      </c>
      <c r="E47" s="261">
        <v>-19.524617996604416</v>
      </c>
      <c r="F47" s="261">
        <f t="shared" ref="F47:F59" si="0">(F13-E13)/E13*100</f>
        <v>28.802832010298218</v>
      </c>
    </row>
    <row r="48" spans="1:6" s="252" customFormat="1" ht="9.9499999999999993" customHeight="1">
      <c r="A48" s="255" t="s">
        <v>353</v>
      </c>
      <c r="B48" s="261">
        <v>-6.7</v>
      </c>
      <c r="C48" s="261">
        <v>0.35020723699529643</v>
      </c>
      <c r="D48" s="261">
        <v>2.0999433827419463</v>
      </c>
      <c r="E48" s="261">
        <v>-14.540900971332729</v>
      </c>
      <c r="F48" s="261">
        <f t="shared" si="0"/>
        <v>26.293506935579952</v>
      </c>
    </row>
    <row r="49" spans="1:6" s="252" customFormat="1" ht="9.9499999999999993" customHeight="1">
      <c r="A49" s="255" t="s">
        <v>354</v>
      </c>
      <c r="B49" s="261">
        <v>-9.6999999999999993</v>
      </c>
      <c r="C49" s="261">
        <v>-1.6875691626706013</v>
      </c>
      <c r="D49" s="261">
        <v>0.55341900384579312</v>
      </c>
      <c r="E49" s="261">
        <v>-17.369402985074629</v>
      </c>
      <c r="F49" s="261">
        <f t="shared" si="0"/>
        <v>18.446601941747574</v>
      </c>
    </row>
    <row r="50" spans="1:6" s="252" customFormat="1" ht="9.9499999999999993" customHeight="1">
      <c r="A50" s="255" t="s">
        <v>355</v>
      </c>
      <c r="B50" s="261">
        <v>-0.8</v>
      </c>
      <c r="C50" s="261">
        <v>-0.84181170273201467</v>
      </c>
      <c r="D50" s="261">
        <v>1.0625</v>
      </c>
      <c r="E50" s="261">
        <v>-13.270459699031129</v>
      </c>
      <c r="F50" s="261">
        <f t="shared" si="0"/>
        <v>29.413512389327945</v>
      </c>
    </row>
    <row r="51" spans="1:6" s="252" customFormat="1" ht="9.9499999999999993" customHeight="1">
      <c r="A51" s="255" t="s">
        <v>356</v>
      </c>
      <c r="B51" s="261">
        <v>0.3</v>
      </c>
      <c r="C51" s="261">
        <v>1.3807957379945273</v>
      </c>
      <c r="D51" s="261">
        <v>1.6322389790194287</v>
      </c>
      <c r="E51" s="261">
        <v>-7.3422830952173239</v>
      </c>
      <c r="F51" s="261">
        <f t="shared" si="0"/>
        <v>21.640838452805795</v>
      </c>
    </row>
    <row r="52" spans="1:6" s="252" customFormat="1" ht="9.9499999999999993" customHeight="1">
      <c r="A52" s="255" t="s">
        <v>357</v>
      </c>
      <c r="B52" s="261">
        <v>-2.6</v>
      </c>
      <c r="C52" s="261">
        <v>1.9402350715504624</v>
      </c>
      <c r="D52" s="261">
        <v>-2.5178880712231289</v>
      </c>
      <c r="E52" s="261">
        <v>-5.4343649054316314</v>
      </c>
      <c r="F52" s="261">
        <f t="shared" si="0"/>
        <v>14.457444149537604</v>
      </c>
    </row>
    <row r="53" spans="1:6" s="252" customFormat="1" ht="9.9499999999999993" customHeight="1">
      <c r="A53" s="255" t="s">
        <v>358</v>
      </c>
      <c r="B53" s="261">
        <v>-7.9</v>
      </c>
      <c r="C53" s="261">
        <v>-1.2230334303123456</v>
      </c>
      <c r="D53" s="261">
        <v>-0.91084905136099414</v>
      </c>
      <c r="E53" s="261">
        <v>3.9219755135920318</v>
      </c>
      <c r="F53" s="261">
        <f t="shared" si="0"/>
        <v>8.3380105344961564</v>
      </c>
    </row>
    <row r="54" spans="1:6" s="252" customFormat="1" ht="9.9499999999999993" customHeight="1">
      <c r="A54" s="255" t="s">
        <v>359</v>
      </c>
      <c r="B54" s="261">
        <v>-0.6</v>
      </c>
      <c r="C54" s="261">
        <v>-1.27937490785788</v>
      </c>
      <c r="D54" s="261">
        <v>4.3579810699170576</v>
      </c>
      <c r="E54" s="261">
        <v>-16.606373174738554</v>
      </c>
      <c r="F54" s="261">
        <f t="shared" si="0"/>
        <v>10.462662031237667</v>
      </c>
    </row>
    <row r="55" spans="1:6" s="252" customFormat="1" ht="9.9499999999999993" customHeight="1">
      <c r="A55" s="255" t="s">
        <v>360</v>
      </c>
      <c r="B55" s="261">
        <v>-4.3</v>
      </c>
      <c r="C55" s="261">
        <v>-4.023503077783996</v>
      </c>
      <c r="D55" s="261">
        <v>-1.8220511923503002</v>
      </c>
      <c r="E55" s="261">
        <v>-17.017549069097605</v>
      </c>
      <c r="F55" s="261">
        <f t="shared" si="0"/>
        <v>14.309740213268446</v>
      </c>
    </row>
    <row r="56" spans="1:6" s="252" customFormat="1" ht="9.9499999999999993" customHeight="1">
      <c r="A56" s="255" t="s">
        <v>361</v>
      </c>
      <c r="B56" s="261">
        <v>-1.5</v>
      </c>
      <c r="C56" s="261">
        <v>-1.3515209091397946</v>
      </c>
      <c r="D56" s="261">
        <v>-0.57236304170073582</v>
      </c>
      <c r="E56" s="261">
        <v>5.1187865497076022</v>
      </c>
      <c r="F56" s="261">
        <f t="shared" si="0"/>
        <v>31.454599189861092</v>
      </c>
    </row>
    <row r="57" spans="1:6" s="252" customFormat="1" ht="9.9499999999999993" customHeight="1">
      <c r="A57" s="255" t="s">
        <v>362</v>
      </c>
      <c r="B57" s="261">
        <v>4.7</v>
      </c>
      <c r="C57" s="261">
        <v>1.0998625905786463</v>
      </c>
      <c r="D57" s="261">
        <v>1.8145173000633106</v>
      </c>
      <c r="E57" s="261">
        <v>3.603151331214951</v>
      </c>
      <c r="F57" s="261">
        <f t="shared" si="0"/>
        <v>15.204810387264809</v>
      </c>
    </row>
    <row r="58" spans="1:6" s="252" customFormat="1" ht="9.9499999999999993" customHeight="1">
      <c r="A58" s="255" t="s">
        <v>363</v>
      </c>
      <c r="B58" s="261">
        <v>5.5</v>
      </c>
      <c r="C58" s="261">
        <v>1.8097925906016217</v>
      </c>
      <c r="D58" s="261">
        <v>-3.1504378052536626</v>
      </c>
      <c r="E58" s="261">
        <v>-17.159602017173231</v>
      </c>
      <c r="F58" s="261">
        <f t="shared" si="0"/>
        <v>28.507184380827027</v>
      </c>
    </row>
    <row r="59" spans="1:6" s="252" customFormat="1" ht="9.9499999999999993" customHeight="1">
      <c r="A59" s="251" t="s">
        <v>0</v>
      </c>
      <c r="B59" s="264">
        <v>-0.1</v>
      </c>
      <c r="C59" s="264">
        <v>1.6466767473586408</v>
      </c>
      <c r="D59" s="264">
        <v>-1.4371070616294996</v>
      </c>
      <c r="E59" s="264">
        <v>-13.247752967185072</v>
      </c>
      <c r="F59" s="710">
        <f t="shared" si="0"/>
        <v>20.938882996120022</v>
      </c>
    </row>
    <row r="60" spans="1:6" s="246" customFormat="1" ht="3" customHeight="1">
      <c r="A60" s="265"/>
      <c r="B60" s="266"/>
      <c r="C60" s="267"/>
      <c r="D60" s="268"/>
      <c r="E60" s="268"/>
      <c r="F60" s="268"/>
    </row>
    <row r="61" spans="1:6" s="246" customFormat="1" ht="3" customHeight="1">
      <c r="A61" s="253"/>
      <c r="B61" s="258"/>
      <c r="C61" s="259"/>
    </row>
    <row r="62" spans="1:6" s="66" customFormat="1" ht="9.9499999999999993" customHeight="1">
      <c r="A62" s="269" t="s">
        <v>365</v>
      </c>
      <c r="B62" s="269"/>
      <c r="C62" s="269"/>
    </row>
    <row r="63" spans="1:6">
      <c r="A63" s="198"/>
      <c r="B63" s="198"/>
      <c r="C63" s="198"/>
    </row>
    <row r="64" spans="1:6">
      <c r="A64" s="198"/>
      <c r="B64" s="198"/>
      <c r="C64" s="198"/>
    </row>
    <row r="65" spans="1:3">
      <c r="A65" s="198"/>
      <c r="B65" s="198"/>
      <c r="C65" s="198"/>
    </row>
    <row r="66" spans="1:3">
      <c r="A66" s="198"/>
      <c r="B66" s="198"/>
      <c r="C66" s="198"/>
    </row>
    <row r="67" spans="1:3">
      <c r="A67" s="198"/>
      <c r="B67" s="198"/>
      <c r="C67" s="198"/>
    </row>
    <row r="68" spans="1:3">
      <c r="A68" s="198"/>
      <c r="B68" s="198"/>
      <c r="C68" s="198"/>
    </row>
    <row r="69" spans="1:3">
      <c r="A69" s="198"/>
      <c r="B69" s="198"/>
      <c r="C69" s="198"/>
    </row>
    <row r="70" spans="1:3">
      <c r="A70" s="198"/>
      <c r="B70" s="198"/>
      <c r="C70" s="198"/>
    </row>
    <row r="71" spans="1:3">
      <c r="A71" s="198"/>
      <c r="B71" s="198"/>
      <c r="C71" s="198"/>
    </row>
    <row r="72" spans="1:3">
      <c r="A72" s="198"/>
      <c r="B72" s="198"/>
      <c r="C72" s="198"/>
    </row>
    <row r="73" spans="1:3">
      <c r="A73" s="198"/>
      <c r="B73" s="198"/>
      <c r="C73" s="198"/>
    </row>
    <row r="74" spans="1:3">
      <c r="A74" s="198"/>
      <c r="B74" s="198"/>
      <c r="C74" s="198"/>
    </row>
    <row r="75" spans="1:3">
      <c r="A75" s="198"/>
      <c r="B75" s="198"/>
      <c r="C75" s="198"/>
    </row>
    <row r="76" spans="1:3">
      <c r="A76" s="198"/>
      <c r="B76" s="198"/>
      <c r="C76" s="198"/>
    </row>
    <row r="77" spans="1:3">
      <c r="A77" s="198"/>
      <c r="B77" s="198"/>
      <c r="C77" s="198"/>
    </row>
    <row r="78" spans="1:3">
      <c r="A78" s="198"/>
      <c r="B78" s="198"/>
      <c r="C78" s="198"/>
    </row>
    <row r="79" spans="1:3">
      <c r="A79" s="198"/>
      <c r="B79" s="198"/>
      <c r="C79" s="198"/>
    </row>
    <row r="80" spans="1:3">
      <c r="A80" s="198"/>
      <c r="B80" s="198"/>
      <c r="C80" s="198"/>
    </row>
    <row r="81" spans="1:3">
      <c r="A81" s="198"/>
      <c r="B81" s="198"/>
      <c r="C81" s="198"/>
    </row>
    <row r="82" spans="1:3">
      <c r="A82" s="198"/>
      <c r="B82" s="198"/>
      <c r="C82" s="198"/>
    </row>
    <row r="83" spans="1:3">
      <c r="A83" s="198"/>
      <c r="B83" s="198"/>
      <c r="C83" s="198"/>
    </row>
    <row r="84" spans="1:3">
      <c r="A84" s="198"/>
      <c r="B84" s="198"/>
      <c r="C84" s="198"/>
    </row>
    <row r="85" spans="1:3">
      <c r="A85" s="198"/>
      <c r="B85" s="198"/>
      <c r="C85" s="198"/>
    </row>
    <row r="86" spans="1:3">
      <c r="A86" s="198"/>
      <c r="B86" s="198"/>
      <c r="C86" s="198"/>
    </row>
    <row r="87" spans="1:3">
      <c r="A87" s="198"/>
      <c r="B87" s="198"/>
      <c r="C87" s="198"/>
    </row>
    <row r="88" spans="1:3">
      <c r="A88" s="198"/>
      <c r="B88" s="198"/>
      <c r="C88" s="198"/>
    </row>
    <row r="89" spans="1:3">
      <c r="A89" s="198"/>
      <c r="B89" s="198"/>
      <c r="C89" s="198"/>
    </row>
    <row r="90" spans="1:3">
      <c r="A90" s="198"/>
      <c r="B90" s="198"/>
      <c r="C90" s="198"/>
    </row>
    <row r="91" spans="1:3">
      <c r="A91" s="198"/>
      <c r="B91" s="198"/>
      <c r="C91" s="198"/>
    </row>
    <row r="92" spans="1:3">
      <c r="A92" s="198"/>
      <c r="B92" s="198"/>
      <c r="C92" s="198"/>
    </row>
    <row r="93" spans="1:3">
      <c r="A93" s="198"/>
      <c r="B93" s="198"/>
      <c r="C93" s="198"/>
    </row>
    <row r="94" spans="1:3">
      <c r="A94" s="198"/>
      <c r="B94" s="198"/>
      <c r="C94" s="198"/>
    </row>
    <row r="95" spans="1:3">
      <c r="A95" s="198"/>
      <c r="B95" s="198"/>
      <c r="C95" s="198"/>
    </row>
    <row r="96" spans="1:3">
      <c r="A96" s="198"/>
      <c r="B96" s="198"/>
      <c r="C96" s="198"/>
    </row>
    <row r="97" spans="1:3">
      <c r="A97" s="198"/>
      <c r="B97" s="198"/>
      <c r="C97" s="198"/>
    </row>
    <row r="98" spans="1:3">
      <c r="A98" s="198"/>
      <c r="B98" s="198"/>
      <c r="C98" s="198"/>
    </row>
    <row r="99" spans="1:3">
      <c r="A99" s="198"/>
      <c r="B99" s="198"/>
      <c r="C99" s="198"/>
    </row>
    <row r="100" spans="1:3">
      <c r="A100" s="198"/>
      <c r="B100" s="198"/>
      <c r="C100" s="198"/>
    </row>
    <row r="101" spans="1:3">
      <c r="A101" s="198"/>
      <c r="B101" s="198"/>
      <c r="C101" s="198"/>
    </row>
    <row r="102" spans="1:3">
      <c r="A102" s="198"/>
      <c r="B102" s="198"/>
      <c r="C102" s="198"/>
    </row>
    <row r="103" spans="1:3">
      <c r="A103" s="198"/>
      <c r="B103" s="198"/>
      <c r="C103" s="198"/>
    </row>
    <row r="104" spans="1:3">
      <c r="A104" s="198"/>
      <c r="B104" s="198"/>
      <c r="C104" s="198"/>
    </row>
    <row r="105" spans="1:3">
      <c r="A105" s="198"/>
      <c r="B105" s="198"/>
      <c r="C105" s="198"/>
    </row>
    <row r="106" spans="1:3">
      <c r="A106" s="198"/>
      <c r="B106" s="198"/>
      <c r="C106" s="198"/>
    </row>
    <row r="107" spans="1:3">
      <c r="A107" s="198"/>
      <c r="B107" s="198"/>
      <c r="C107" s="198"/>
    </row>
    <row r="108" spans="1:3">
      <c r="A108" s="198"/>
      <c r="B108" s="198"/>
      <c r="C108" s="198"/>
    </row>
    <row r="109" spans="1:3">
      <c r="A109" s="198"/>
      <c r="B109" s="198"/>
      <c r="C109" s="198"/>
    </row>
    <row r="110" spans="1:3">
      <c r="A110" s="198"/>
      <c r="B110" s="198"/>
      <c r="C110" s="198"/>
    </row>
    <row r="111" spans="1:3">
      <c r="A111" s="198"/>
      <c r="B111" s="198"/>
      <c r="C111" s="198"/>
    </row>
    <row r="112" spans="1:3">
      <c r="A112" s="198"/>
      <c r="B112" s="198"/>
      <c r="C112" s="198"/>
    </row>
    <row r="113" spans="1:3">
      <c r="A113" s="198"/>
      <c r="B113" s="198"/>
      <c r="C113" s="198"/>
    </row>
    <row r="114" spans="1:3">
      <c r="A114" s="198"/>
      <c r="B114" s="198"/>
      <c r="C114" s="198"/>
    </row>
    <row r="115" spans="1:3">
      <c r="A115" s="198"/>
      <c r="B115" s="198"/>
      <c r="C115" s="198"/>
    </row>
    <row r="116" spans="1:3">
      <c r="A116" s="198"/>
      <c r="B116" s="198"/>
      <c r="C116" s="198"/>
    </row>
    <row r="117" spans="1:3">
      <c r="A117" s="198"/>
      <c r="B117" s="198"/>
      <c r="C117" s="198"/>
    </row>
    <row r="118" spans="1:3">
      <c r="A118" s="198"/>
      <c r="B118" s="198"/>
      <c r="C118" s="198"/>
    </row>
    <row r="119" spans="1:3">
      <c r="A119" s="198"/>
      <c r="B119" s="198"/>
      <c r="C119" s="198"/>
    </row>
    <row r="120" spans="1:3">
      <c r="A120" s="198"/>
      <c r="B120" s="198"/>
      <c r="C120" s="198"/>
    </row>
    <row r="121" spans="1:3">
      <c r="A121" s="198"/>
      <c r="B121" s="198"/>
      <c r="C121" s="198"/>
    </row>
    <row r="122" spans="1:3">
      <c r="A122" s="198"/>
      <c r="B122" s="198"/>
      <c r="C122" s="198"/>
    </row>
    <row r="123" spans="1:3">
      <c r="A123" s="198"/>
      <c r="B123" s="198"/>
      <c r="C123" s="198"/>
    </row>
    <row r="124" spans="1:3">
      <c r="A124" s="198"/>
      <c r="B124" s="198"/>
      <c r="C124" s="198"/>
    </row>
    <row r="125" spans="1:3">
      <c r="A125" s="198"/>
      <c r="B125" s="198"/>
      <c r="C125" s="198"/>
    </row>
    <row r="126" spans="1:3">
      <c r="A126" s="198"/>
      <c r="B126" s="198"/>
      <c r="C126" s="198"/>
    </row>
    <row r="127" spans="1:3">
      <c r="A127" s="198"/>
      <c r="B127" s="198"/>
      <c r="C127" s="198"/>
    </row>
    <row r="128" spans="1:3">
      <c r="A128" s="198"/>
      <c r="B128" s="198"/>
      <c r="C128" s="198"/>
    </row>
    <row r="129" spans="1:3">
      <c r="A129" s="198"/>
      <c r="B129" s="198"/>
      <c r="C129" s="198"/>
    </row>
    <row r="130" spans="1:3">
      <c r="A130" s="198"/>
      <c r="B130" s="198"/>
      <c r="C130" s="198"/>
    </row>
    <row r="131" spans="1:3">
      <c r="A131" s="198"/>
      <c r="B131" s="198"/>
      <c r="C131" s="198"/>
    </row>
    <row r="132" spans="1:3">
      <c r="A132" s="198"/>
      <c r="B132" s="198"/>
      <c r="C132" s="198"/>
    </row>
    <row r="133" spans="1:3">
      <c r="A133" s="198"/>
      <c r="B133" s="198"/>
      <c r="C133" s="198"/>
    </row>
    <row r="134" spans="1:3">
      <c r="A134" s="198"/>
      <c r="B134" s="198"/>
      <c r="C134" s="198"/>
    </row>
    <row r="135" spans="1:3">
      <c r="A135" s="198"/>
      <c r="B135" s="198"/>
      <c r="C135" s="198"/>
    </row>
    <row r="136" spans="1:3">
      <c r="A136" s="198"/>
      <c r="B136" s="198"/>
      <c r="C136" s="198"/>
    </row>
    <row r="137" spans="1:3">
      <c r="A137" s="198"/>
      <c r="B137" s="198"/>
      <c r="C137" s="198"/>
    </row>
    <row r="138" spans="1:3">
      <c r="A138" s="198"/>
      <c r="B138" s="198"/>
      <c r="C138" s="198"/>
    </row>
    <row r="139" spans="1:3">
      <c r="A139" s="198"/>
      <c r="B139" s="198"/>
      <c r="C139" s="198"/>
    </row>
    <row r="140" spans="1:3">
      <c r="A140" s="198"/>
      <c r="B140" s="198"/>
      <c r="C140" s="198"/>
    </row>
    <row r="141" spans="1:3">
      <c r="A141" s="198"/>
      <c r="B141" s="198"/>
      <c r="C141" s="198"/>
    </row>
    <row r="142" spans="1:3">
      <c r="A142" s="198"/>
      <c r="B142" s="198"/>
      <c r="C142" s="198"/>
    </row>
    <row r="143" spans="1:3">
      <c r="A143" s="198"/>
      <c r="B143" s="198"/>
      <c r="C143" s="198"/>
    </row>
    <row r="144" spans="1:3">
      <c r="A144" s="198"/>
      <c r="B144" s="198"/>
      <c r="C144" s="198"/>
    </row>
    <row r="145" spans="1:3">
      <c r="A145" s="198"/>
      <c r="B145" s="198"/>
      <c r="C145" s="198"/>
    </row>
    <row r="146" spans="1:3">
      <c r="A146" s="198"/>
      <c r="B146" s="198"/>
      <c r="C146" s="198"/>
    </row>
    <row r="147" spans="1:3">
      <c r="A147" s="198"/>
      <c r="B147" s="198"/>
      <c r="C147" s="198"/>
    </row>
    <row r="148" spans="1:3">
      <c r="A148" s="198"/>
      <c r="B148" s="198"/>
      <c r="C148" s="198"/>
    </row>
    <row r="149" spans="1:3">
      <c r="A149" s="198"/>
      <c r="B149" s="198"/>
      <c r="C149" s="198"/>
    </row>
    <row r="150" spans="1:3">
      <c r="A150" s="198"/>
      <c r="B150" s="198"/>
      <c r="C150" s="198"/>
    </row>
    <row r="151" spans="1:3">
      <c r="A151" s="198"/>
      <c r="B151" s="198"/>
      <c r="C151" s="198"/>
    </row>
    <row r="152" spans="1:3">
      <c r="A152" s="198"/>
      <c r="B152" s="198"/>
      <c r="C152" s="198"/>
    </row>
    <row r="153" spans="1:3">
      <c r="A153" s="198"/>
      <c r="B153" s="198"/>
      <c r="C153" s="198"/>
    </row>
    <row r="154" spans="1:3">
      <c r="A154" s="198"/>
      <c r="B154" s="198"/>
      <c r="C154" s="198"/>
    </row>
    <row r="155" spans="1:3">
      <c r="A155" s="198"/>
      <c r="B155" s="198"/>
      <c r="C155" s="198"/>
    </row>
    <row r="156" spans="1:3">
      <c r="A156" s="198"/>
      <c r="B156" s="198"/>
      <c r="C156" s="198"/>
    </row>
    <row r="157" spans="1:3">
      <c r="A157" s="198"/>
      <c r="B157" s="198"/>
      <c r="C157" s="198"/>
    </row>
    <row r="158" spans="1:3">
      <c r="A158" s="198"/>
      <c r="B158" s="198"/>
      <c r="C158" s="198"/>
    </row>
    <row r="159" spans="1:3">
      <c r="A159" s="198"/>
      <c r="B159" s="198"/>
      <c r="C159" s="198"/>
    </row>
    <row r="160" spans="1:3">
      <c r="A160" s="198"/>
      <c r="B160" s="198"/>
      <c r="C160" s="198"/>
    </row>
    <row r="161" spans="1:3">
      <c r="A161" s="198"/>
      <c r="B161" s="198"/>
      <c r="C161" s="198"/>
    </row>
    <row r="162" spans="1:3">
      <c r="A162" s="198"/>
      <c r="B162" s="198"/>
      <c r="C162" s="198"/>
    </row>
    <row r="163" spans="1:3">
      <c r="A163" s="198"/>
      <c r="B163" s="198"/>
      <c r="C163" s="198"/>
    </row>
    <row r="164" spans="1:3">
      <c r="A164" s="198"/>
      <c r="B164" s="198"/>
      <c r="C164" s="198"/>
    </row>
    <row r="165" spans="1:3">
      <c r="A165" s="198"/>
      <c r="B165" s="198"/>
      <c r="C165" s="198"/>
    </row>
    <row r="166" spans="1:3">
      <c r="A166" s="198"/>
      <c r="B166" s="198"/>
      <c r="C166" s="198"/>
    </row>
    <row r="167" spans="1:3">
      <c r="A167" s="198"/>
      <c r="B167" s="198"/>
      <c r="C167" s="198"/>
    </row>
    <row r="168" spans="1:3">
      <c r="A168" s="198"/>
      <c r="B168" s="198"/>
      <c r="C168" s="198"/>
    </row>
    <row r="169" spans="1:3">
      <c r="A169" s="198"/>
      <c r="B169" s="198"/>
      <c r="C169" s="198"/>
    </row>
    <row r="170" spans="1:3">
      <c r="A170" s="198"/>
      <c r="B170" s="198"/>
      <c r="C170" s="198"/>
    </row>
    <row r="171" spans="1:3">
      <c r="A171" s="198"/>
      <c r="B171" s="198"/>
      <c r="C171" s="198"/>
    </row>
    <row r="172" spans="1:3">
      <c r="A172" s="198"/>
      <c r="B172" s="198"/>
      <c r="C172" s="198"/>
    </row>
    <row r="173" spans="1:3">
      <c r="A173" s="198"/>
      <c r="B173" s="198"/>
      <c r="C173" s="198"/>
    </row>
    <row r="174" spans="1:3">
      <c r="A174" s="198"/>
      <c r="B174" s="198"/>
      <c r="C174" s="198"/>
    </row>
    <row r="175" spans="1:3">
      <c r="A175" s="198"/>
      <c r="B175" s="198"/>
      <c r="C175" s="198"/>
    </row>
    <row r="176" spans="1:3">
      <c r="A176" s="198"/>
      <c r="B176" s="198"/>
      <c r="C176" s="198"/>
    </row>
    <row r="177" spans="1:3">
      <c r="A177" s="198"/>
      <c r="B177" s="198"/>
      <c r="C177" s="198"/>
    </row>
    <row r="178" spans="1:3">
      <c r="A178" s="198"/>
      <c r="B178" s="198"/>
      <c r="C178" s="198"/>
    </row>
    <row r="179" spans="1:3">
      <c r="A179" s="198"/>
      <c r="B179" s="198"/>
      <c r="C179" s="198"/>
    </row>
    <row r="180" spans="1:3">
      <c r="A180" s="198"/>
      <c r="B180" s="198"/>
      <c r="C180" s="198"/>
    </row>
    <row r="181" spans="1:3">
      <c r="A181" s="198"/>
      <c r="B181" s="198"/>
      <c r="C181" s="198"/>
    </row>
    <row r="182" spans="1:3">
      <c r="A182" s="198"/>
      <c r="B182" s="198"/>
      <c r="C182" s="198"/>
    </row>
    <row r="183" spans="1:3">
      <c r="A183" s="198"/>
      <c r="B183" s="198"/>
      <c r="C183" s="198"/>
    </row>
    <row r="184" spans="1:3">
      <c r="A184" s="198"/>
      <c r="B184" s="198"/>
      <c r="C184" s="198"/>
    </row>
    <row r="185" spans="1:3">
      <c r="A185" s="198"/>
      <c r="B185" s="198"/>
      <c r="C185" s="198"/>
    </row>
    <row r="186" spans="1:3">
      <c r="A186" s="198"/>
      <c r="B186" s="198"/>
      <c r="C186" s="198"/>
    </row>
    <row r="187" spans="1:3">
      <c r="A187" s="198"/>
      <c r="B187" s="198"/>
      <c r="C187" s="198"/>
    </row>
    <row r="188" spans="1:3">
      <c r="A188" s="198"/>
      <c r="B188" s="198"/>
      <c r="C188" s="198"/>
    </row>
    <row r="189" spans="1:3">
      <c r="A189" s="198"/>
      <c r="B189" s="198"/>
      <c r="C189" s="198"/>
    </row>
    <row r="190" spans="1:3">
      <c r="A190" s="198"/>
      <c r="B190" s="198"/>
      <c r="C190" s="198"/>
    </row>
    <row r="191" spans="1:3">
      <c r="A191" s="198"/>
      <c r="B191" s="198"/>
      <c r="C191" s="198"/>
    </row>
    <row r="192" spans="1:3">
      <c r="A192" s="198"/>
      <c r="B192" s="198"/>
      <c r="C192" s="198"/>
    </row>
    <row r="193" spans="1:3">
      <c r="A193" s="198"/>
      <c r="B193" s="198"/>
      <c r="C193" s="198"/>
    </row>
    <row r="194" spans="1:3">
      <c r="A194" s="198"/>
      <c r="B194" s="198"/>
      <c r="C194" s="198"/>
    </row>
    <row r="195" spans="1:3">
      <c r="A195" s="198"/>
      <c r="B195" s="198"/>
      <c r="C195" s="198"/>
    </row>
    <row r="196" spans="1:3">
      <c r="A196" s="198"/>
      <c r="B196" s="198"/>
      <c r="C196" s="198"/>
    </row>
    <row r="197" spans="1:3">
      <c r="A197" s="198"/>
      <c r="B197" s="198"/>
      <c r="C197" s="198"/>
    </row>
    <row r="198" spans="1:3">
      <c r="A198" s="198"/>
      <c r="B198" s="198"/>
      <c r="C198" s="198"/>
    </row>
    <row r="199" spans="1:3">
      <c r="A199" s="198"/>
      <c r="B199" s="198"/>
      <c r="C199" s="198"/>
    </row>
    <row r="200" spans="1:3">
      <c r="A200" s="198"/>
      <c r="B200" s="198"/>
      <c r="C200" s="198"/>
    </row>
    <row r="201" spans="1:3">
      <c r="A201" s="198"/>
      <c r="B201" s="198"/>
      <c r="C201" s="198"/>
    </row>
    <row r="202" spans="1:3">
      <c r="A202" s="198"/>
      <c r="B202" s="198"/>
      <c r="C202" s="198"/>
    </row>
    <row r="203" spans="1:3">
      <c r="A203" s="198"/>
      <c r="B203" s="198"/>
      <c r="C203" s="198"/>
    </row>
    <row r="204" spans="1:3">
      <c r="A204" s="198"/>
      <c r="B204" s="198"/>
      <c r="C204" s="198"/>
    </row>
    <row r="205" spans="1:3">
      <c r="A205" s="198"/>
      <c r="B205" s="198"/>
      <c r="C205" s="198"/>
    </row>
    <row r="206" spans="1:3">
      <c r="A206" s="198"/>
      <c r="B206" s="198"/>
      <c r="C206" s="198"/>
    </row>
    <row r="207" spans="1:3">
      <c r="A207" s="198"/>
      <c r="B207" s="198"/>
      <c r="C207" s="198"/>
    </row>
    <row r="208" spans="1:3">
      <c r="A208" s="198"/>
      <c r="B208" s="198"/>
      <c r="C208" s="198"/>
    </row>
    <row r="209" spans="1:3">
      <c r="A209" s="198"/>
      <c r="B209" s="198"/>
      <c r="C209" s="198"/>
    </row>
    <row r="210" spans="1:3">
      <c r="A210" s="198"/>
      <c r="B210" s="198"/>
      <c r="C210" s="198"/>
    </row>
    <row r="211" spans="1:3">
      <c r="A211" s="198"/>
      <c r="B211" s="198"/>
      <c r="C211" s="198"/>
    </row>
    <row r="212" spans="1:3">
      <c r="A212" s="198"/>
      <c r="B212" s="198"/>
      <c r="C212" s="198"/>
    </row>
    <row r="213" spans="1:3">
      <c r="A213" s="198"/>
      <c r="B213" s="198"/>
      <c r="C213" s="198"/>
    </row>
    <row r="214" spans="1:3">
      <c r="A214" s="198"/>
      <c r="B214" s="198"/>
      <c r="C214" s="198"/>
    </row>
    <row r="215" spans="1:3">
      <c r="A215" s="198"/>
      <c r="B215" s="198"/>
      <c r="C215" s="198"/>
    </row>
    <row r="216" spans="1:3">
      <c r="A216" s="198"/>
      <c r="B216" s="198"/>
      <c r="C216" s="198"/>
    </row>
    <row r="217" spans="1:3">
      <c r="A217" s="198"/>
      <c r="B217" s="198"/>
      <c r="C217" s="198"/>
    </row>
    <row r="218" spans="1:3">
      <c r="A218" s="198"/>
      <c r="B218" s="198"/>
      <c r="C218" s="198"/>
    </row>
    <row r="219" spans="1:3">
      <c r="A219" s="198"/>
      <c r="B219" s="198"/>
      <c r="C219" s="198"/>
    </row>
    <row r="220" spans="1:3">
      <c r="A220" s="198"/>
      <c r="B220" s="198"/>
      <c r="C220" s="198"/>
    </row>
    <row r="221" spans="1:3">
      <c r="A221" s="198"/>
      <c r="B221" s="198"/>
      <c r="C221" s="198"/>
    </row>
    <row r="222" spans="1:3">
      <c r="A222" s="198"/>
      <c r="B222" s="198"/>
      <c r="C222" s="198"/>
    </row>
    <row r="223" spans="1:3">
      <c r="A223" s="198"/>
      <c r="B223" s="198"/>
      <c r="C223" s="198"/>
    </row>
    <row r="224" spans="1:3">
      <c r="A224" s="198"/>
      <c r="B224" s="198"/>
      <c r="C224" s="198"/>
    </row>
    <row r="225" spans="1:3">
      <c r="A225" s="198"/>
      <c r="B225" s="198"/>
      <c r="C225" s="198"/>
    </row>
    <row r="226" spans="1:3">
      <c r="A226" s="198"/>
      <c r="B226" s="198"/>
      <c r="C226" s="198"/>
    </row>
    <row r="227" spans="1:3">
      <c r="A227" s="198"/>
      <c r="B227" s="198"/>
      <c r="C227" s="198"/>
    </row>
    <row r="228" spans="1:3">
      <c r="A228" s="198"/>
      <c r="B228" s="198"/>
      <c r="C228" s="198"/>
    </row>
    <row r="229" spans="1:3">
      <c r="A229" s="198"/>
      <c r="B229" s="198"/>
      <c r="C229" s="198"/>
    </row>
    <row r="230" spans="1:3">
      <c r="A230" s="198"/>
      <c r="B230" s="198"/>
      <c r="C230" s="198"/>
    </row>
    <row r="231" spans="1:3">
      <c r="A231" s="198"/>
      <c r="B231" s="198"/>
      <c r="C231" s="198"/>
    </row>
    <row r="232" spans="1:3">
      <c r="A232" s="198"/>
      <c r="B232" s="198"/>
      <c r="C232" s="198"/>
    </row>
    <row r="233" spans="1:3">
      <c r="A233" s="198"/>
      <c r="B233" s="198"/>
      <c r="C233" s="198"/>
    </row>
    <row r="234" spans="1:3">
      <c r="A234" s="198"/>
      <c r="B234" s="198"/>
      <c r="C234" s="198"/>
    </row>
    <row r="235" spans="1:3">
      <c r="A235" s="198"/>
      <c r="B235" s="198"/>
      <c r="C235" s="198"/>
    </row>
    <row r="236" spans="1:3">
      <c r="A236" s="198"/>
      <c r="B236" s="198"/>
      <c r="C236" s="198"/>
    </row>
    <row r="237" spans="1:3">
      <c r="A237" s="198"/>
      <c r="B237" s="198"/>
      <c r="C237" s="198"/>
    </row>
    <row r="238" spans="1:3">
      <c r="A238" s="198"/>
      <c r="B238" s="198"/>
      <c r="C238" s="198"/>
    </row>
    <row r="239" spans="1:3">
      <c r="A239" s="198"/>
      <c r="B239" s="198"/>
      <c r="C239" s="198"/>
    </row>
    <row r="240" spans="1:3">
      <c r="A240" s="198"/>
      <c r="B240" s="198"/>
      <c r="C240" s="198"/>
    </row>
    <row r="241" spans="1:3">
      <c r="A241" s="198"/>
      <c r="B241" s="198"/>
      <c r="C241" s="198"/>
    </row>
    <row r="242" spans="1:3">
      <c r="A242" s="198"/>
      <c r="B242" s="198"/>
      <c r="C242" s="198"/>
    </row>
    <row r="243" spans="1:3">
      <c r="A243" s="198"/>
      <c r="B243" s="198"/>
      <c r="C243" s="198"/>
    </row>
    <row r="244" spans="1:3">
      <c r="A244" s="198"/>
      <c r="B244" s="198"/>
      <c r="C244" s="198"/>
    </row>
    <row r="245" spans="1:3">
      <c r="A245" s="198"/>
      <c r="B245" s="198"/>
      <c r="C245" s="198"/>
    </row>
    <row r="246" spans="1:3">
      <c r="A246" s="198"/>
      <c r="B246" s="198"/>
      <c r="C246" s="198"/>
    </row>
    <row r="247" spans="1:3">
      <c r="A247" s="198"/>
      <c r="B247" s="198"/>
      <c r="C247" s="198"/>
    </row>
    <row r="248" spans="1:3">
      <c r="A248" s="198"/>
      <c r="B248" s="198"/>
      <c r="C248" s="198"/>
    </row>
    <row r="249" spans="1:3">
      <c r="A249" s="198"/>
      <c r="B249" s="198"/>
      <c r="C249" s="198"/>
    </row>
    <row r="250" spans="1:3">
      <c r="A250" s="198"/>
      <c r="B250" s="198"/>
      <c r="C250" s="198"/>
    </row>
    <row r="251" spans="1:3">
      <c r="A251" s="198"/>
      <c r="B251" s="198"/>
      <c r="C251" s="198"/>
    </row>
    <row r="252" spans="1:3">
      <c r="A252" s="198"/>
      <c r="B252" s="198"/>
      <c r="C252" s="198"/>
    </row>
    <row r="253" spans="1:3">
      <c r="A253" s="198"/>
      <c r="B253" s="198"/>
      <c r="C253" s="198"/>
    </row>
    <row r="254" spans="1:3">
      <c r="A254" s="198"/>
      <c r="B254" s="198"/>
      <c r="C254" s="198"/>
    </row>
    <row r="255" spans="1:3">
      <c r="A255" s="198"/>
      <c r="B255" s="198"/>
      <c r="C255" s="198"/>
    </row>
    <row r="256" spans="1:3">
      <c r="A256" s="198"/>
      <c r="B256" s="198"/>
      <c r="C256" s="198"/>
    </row>
    <row r="257" spans="1:3">
      <c r="A257" s="198"/>
      <c r="B257" s="198"/>
      <c r="C257" s="198"/>
    </row>
    <row r="258" spans="1:3">
      <c r="A258" s="198"/>
      <c r="B258" s="198"/>
      <c r="C258" s="198"/>
    </row>
    <row r="259" spans="1:3">
      <c r="A259" s="198"/>
      <c r="B259" s="198"/>
      <c r="C259" s="198"/>
    </row>
    <row r="260" spans="1:3">
      <c r="A260" s="198"/>
      <c r="B260" s="198"/>
      <c r="C260" s="198"/>
    </row>
    <row r="261" spans="1:3">
      <c r="A261" s="198"/>
      <c r="B261" s="198"/>
      <c r="C261" s="198"/>
    </row>
    <row r="262" spans="1:3">
      <c r="A262" s="198"/>
      <c r="B262" s="198"/>
      <c r="C262" s="198"/>
    </row>
    <row r="263" spans="1:3">
      <c r="A263" s="198"/>
      <c r="B263" s="198"/>
      <c r="C263" s="198"/>
    </row>
    <row r="264" spans="1:3">
      <c r="A264" s="198"/>
      <c r="B264" s="198"/>
      <c r="C264" s="198"/>
    </row>
    <row r="265" spans="1:3">
      <c r="A265" s="198"/>
      <c r="B265" s="198"/>
      <c r="C265" s="198"/>
    </row>
    <row r="266" spans="1:3">
      <c r="A266" s="198"/>
      <c r="B266" s="198"/>
      <c r="C266" s="198"/>
    </row>
    <row r="267" spans="1:3">
      <c r="A267" s="198"/>
      <c r="B267" s="198"/>
      <c r="C267" s="198"/>
    </row>
    <row r="268" spans="1:3">
      <c r="A268" s="198"/>
      <c r="B268" s="198"/>
      <c r="C268" s="198"/>
    </row>
    <row r="269" spans="1:3">
      <c r="A269" s="198"/>
      <c r="B269" s="198"/>
      <c r="C269" s="198"/>
    </row>
    <row r="270" spans="1:3">
      <c r="A270" s="198"/>
      <c r="B270" s="198"/>
      <c r="C270" s="198"/>
    </row>
    <row r="271" spans="1:3">
      <c r="A271" s="198"/>
      <c r="B271" s="198"/>
      <c r="C271" s="198"/>
    </row>
    <row r="272" spans="1:3">
      <c r="A272" s="198"/>
      <c r="B272" s="198"/>
      <c r="C272" s="198"/>
    </row>
    <row r="273" spans="1:3">
      <c r="A273" s="198"/>
      <c r="B273" s="198"/>
      <c r="C273" s="198"/>
    </row>
    <row r="274" spans="1:3">
      <c r="A274" s="198"/>
      <c r="B274" s="198"/>
      <c r="C274" s="198"/>
    </row>
    <row r="275" spans="1:3">
      <c r="A275" s="198"/>
      <c r="B275" s="198"/>
      <c r="C275" s="198"/>
    </row>
    <row r="276" spans="1:3">
      <c r="A276" s="198"/>
      <c r="B276" s="198"/>
      <c r="C276" s="198"/>
    </row>
    <row r="277" spans="1:3">
      <c r="A277" s="198"/>
      <c r="B277" s="198"/>
      <c r="C277" s="198"/>
    </row>
    <row r="278" spans="1:3">
      <c r="A278" s="198"/>
      <c r="B278" s="198"/>
      <c r="C278" s="198"/>
    </row>
    <row r="279" spans="1:3">
      <c r="A279" s="198"/>
      <c r="B279" s="198"/>
      <c r="C279" s="198"/>
    </row>
    <row r="280" spans="1:3">
      <c r="A280" s="198"/>
      <c r="B280" s="198"/>
      <c r="C280" s="198"/>
    </row>
    <row r="281" spans="1:3">
      <c r="A281" s="198"/>
      <c r="B281" s="198"/>
      <c r="C281" s="198"/>
    </row>
    <row r="282" spans="1:3">
      <c r="A282" s="198"/>
      <c r="B282" s="198"/>
      <c r="C282" s="198"/>
    </row>
    <row r="283" spans="1:3">
      <c r="A283" s="198"/>
      <c r="B283" s="198"/>
      <c r="C283" s="198"/>
    </row>
    <row r="284" spans="1:3">
      <c r="A284" s="198"/>
      <c r="B284" s="198"/>
      <c r="C284" s="198"/>
    </row>
    <row r="285" spans="1:3">
      <c r="A285" s="198"/>
      <c r="B285" s="198"/>
      <c r="C285" s="198"/>
    </row>
    <row r="286" spans="1:3">
      <c r="A286" s="198"/>
      <c r="B286" s="198"/>
      <c r="C286" s="198"/>
    </row>
    <row r="287" spans="1:3">
      <c r="A287" s="198"/>
      <c r="B287" s="198"/>
      <c r="C287" s="198"/>
    </row>
    <row r="288" spans="1:3">
      <c r="A288" s="198"/>
      <c r="B288" s="198"/>
      <c r="C288" s="198"/>
    </row>
    <row r="289" spans="1:3">
      <c r="A289" s="198"/>
      <c r="B289" s="198"/>
      <c r="C289" s="198"/>
    </row>
    <row r="290" spans="1:3">
      <c r="A290" s="198"/>
      <c r="B290" s="198"/>
      <c r="C290" s="198"/>
    </row>
    <row r="291" spans="1:3">
      <c r="A291" s="198"/>
      <c r="B291" s="198"/>
      <c r="C291" s="198"/>
    </row>
    <row r="292" spans="1:3">
      <c r="A292" s="198"/>
      <c r="B292" s="198"/>
      <c r="C292" s="198"/>
    </row>
    <row r="293" spans="1:3">
      <c r="A293" s="198"/>
      <c r="B293" s="198"/>
      <c r="C293" s="198"/>
    </row>
    <row r="294" spans="1:3">
      <c r="A294" s="198"/>
      <c r="B294" s="198"/>
      <c r="C294" s="198"/>
    </row>
    <row r="295" spans="1:3">
      <c r="A295" s="198"/>
      <c r="B295" s="198"/>
      <c r="C295" s="198"/>
    </row>
    <row r="296" spans="1:3">
      <c r="A296" s="198"/>
      <c r="B296" s="198"/>
      <c r="C296" s="198"/>
    </row>
    <row r="297" spans="1:3">
      <c r="A297" s="198"/>
      <c r="B297" s="198"/>
      <c r="C297" s="198"/>
    </row>
    <row r="298" spans="1:3">
      <c r="A298" s="198"/>
      <c r="B298" s="198"/>
      <c r="C298" s="198"/>
    </row>
    <row r="299" spans="1:3">
      <c r="A299" s="198"/>
      <c r="B299" s="198"/>
      <c r="C299" s="198"/>
    </row>
    <row r="300" spans="1:3">
      <c r="A300" s="198"/>
      <c r="B300" s="198"/>
      <c r="C300" s="198"/>
    </row>
    <row r="301" spans="1:3">
      <c r="A301" s="198"/>
      <c r="B301" s="198"/>
      <c r="C301" s="198"/>
    </row>
    <row r="302" spans="1:3">
      <c r="A302" s="198"/>
      <c r="B302" s="198"/>
      <c r="C302" s="198"/>
    </row>
    <row r="303" spans="1:3">
      <c r="A303" s="198"/>
      <c r="B303" s="198"/>
      <c r="C303" s="198"/>
    </row>
    <row r="304" spans="1:3">
      <c r="A304" s="198"/>
      <c r="B304" s="198"/>
      <c r="C304" s="198"/>
    </row>
    <row r="305" spans="1:3">
      <c r="A305" s="198"/>
      <c r="B305" s="198"/>
      <c r="C305" s="198"/>
    </row>
    <row r="306" spans="1:3">
      <c r="A306" s="198"/>
      <c r="B306" s="198"/>
      <c r="C306" s="198"/>
    </row>
    <row r="307" spans="1:3">
      <c r="A307" s="198"/>
      <c r="B307" s="198"/>
      <c r="C307" s="198"/>
    </row>
    <row r="308" spans="1:3">
      <c r="A308" s="198"/>
      <c r="B308" s="198"/>
      <c r="C308" s="198"/>
    </row>
    <row r="309" spans="1:3">
      <c r="A309" s="198"/>
      <c r="B309" s="198"/>
      <c r="C309" s="198"/>
    </row>
    <row r="310" spans="1:3">
      <c r="A310" s="198"/>
      <c r="B310" s="198"/>
      <c r="C310" s="198"/>
    </row>
    <row r="311" spans="1:3">
      <c r="A311" s="198"/>
      <c r="B311" s="198"/>
      <c r="C311" s="198"/>
    </row>
    <row r="312" spans="1:3">
      <c r="A312" s="198"/>
      <c r="B312" s="198"/>
      <c r="C312" s="198"/>
    </row>
    <row r="313" spans="1:3">
      <c r="A313" s="198"/>
      <c r="B313" s="198"/>
      <c r="C313" s="198"/>
    </row>
    <row r="314" spans="1:3">
      <c r="A314" s="198"/>
      <c r="B314" s="198"/>
      <c r="C314" s="198"/>
    </row>
    <row r="315" spans="1:3">
      <c r="A315" s="198"/>
      <c r="B315" s="198"/>
      <c r="C315" s="198"/>
    </row>
    <row r="316" spans="1:3">
      <c r="A316" s="198"/>
      <c r="B316" s="198"/>
      <c r="C316" s="198"/>
    </row>
    <row r="317" spans="1:3">
      <c r="A317" s="198"/>
      <c r="B317" s="198"/>
      <c r="C317" s="198"/>
    </row>
    <row r="318" spans="1:3">
      <c r="A318" s="198"/>
      <c r="B318" s="198"/>
      <c r="C318" s="198"/>
    </row>
    <row r="319" spans="1:3">
      <c r="A319" s="198"/>
      <c r="B319" s="198"/>
      <c r="C319" s="198"/>
    </row>
    <row r="320" spans="1:3">
      <c r="A320" s="198"/>
      <c r="B320" s="198"/>
      <c r="C320" s="198"/>
    </row>
    <row r="321" spans="1:3">
      <c r="A321" s="198"/>
      <c r="B321" s="198"/>
      <c r="C321" s="198"/>
    </row>
    <row r="322" spans="1:3">
      <c r="A322" s="198"/>
      <c r="B322" s="198"/>
      <c r="C322" s="198"/>
    </row>
    <row r="323" spans="1:3">
      <c r="A323" s="198"/>
      <c r="B323" s="198"/>
      <c r="C323" s="198"/>
    </row>
    <row r="324" spans="1:3">
      <c r="A324" s="198"/>
      <c r="B324" s="198"/>
      <c r="C324" s="198"/>
    </row>
    <row r="325" spans="1:3">
      <c r="A325" s="198"/>
      <c r="B325" s="198"/>
      <c r="C325" s="198"/>
    </row>
    <row r="326" spans="1:3">
      <c r="A326" s="198"/>
      <c r="B326" s="198"/>
      <c r="C326" s="198"/>
    </row>
    <row r="327" spans="1:3">
      <c r="A327" s="198"/>
      <c r="B327" s="198"/>
      <c r="C327" s="198"/>
    </row>
    <row r="328" spans="1:3">
      <c r="A328" s="198"/>
      <c r="B328" s="198"/>
      <c r="C328" s="198"/>
    </row>
    <row r="329" spans="1:3">
      <c r="A329" s="198"/>
      <c r="B329" s="198"/>
      <c r="C329" s="198"/>
    </row>
    <row r="330" spans="1:3">
      <c r="A330" s="198"/>
      <c r="B330" s="198"/>
      <c r="C330" s="198"/>
    </row>
    <row r="331" spans="1:3">
      <c r="A331" s="198"/>
      <c r="B331" s="198"/>
      <c r="C331" s="198"/>
    </row>
    <row r="332" spans="1:3">
      <c r="A332" s="198"/>
      <c r="B332" s="198"/>
      <c r="C332" s="198"/>
    </row>
    <row r="333" spans="1:3">
      <c r="A333" s="198"/>
      <c r="B333" s="198"/>
      <c r="C333" s="198"/>
    </row>
    <row r="334" spans="1:3">
      <c r="A334" s="198"/>
      <c r="B334" s="198"/>
      <c r="C334" s="198"/>
    </row>
    <row r="335" spans="1:3">
      <c r="A335" s="198"/>
      <c r="B335" s="198"/>
      <c r="C335" s="198"/>
    </row>
    <row r="336" spans="1:3">
      <c r="A336" s="198"/>
      <c r="B336" s="198"/>
      <c r="C336" s="198"/>
    </row>
    <row r="337" spans="1:3">
      <c r="A337" s="198"/>
      <c r="B337" s="198"/>
      <c r="C337" s="198"/>
    </row>
    <row r="338" spans="1:3">
      <c r="A338" s="198"/>
      <c r="B338" s="198"/>
      <c r="C338" s="198"/>
    </row>
    <row r="339" spans="1:3">
      <c r="A339" s="198"/>
      <c r="B339" s="198"/>
      <c r="C339" s="198"/>
    </row>
    <row r="340" spans="1:3">
      <c r="A340" s="198"/>
      <c r="B340" s="198"/>
      <c r="C340" s="198"/>
    </row>
    <row r="341" spans="1:3">
      <c r="A341" s="198"/>
      <c r="B341" s="198"/>
      <c r="C341" s="198"/>
    </row>
    <row r="342" spans="1:3">
      <c r="A342" s="198"/>
      <c r="B342" s="198"/>
      <c r="C342" s="198"/>
    </row>
    <row r="343" spans="1:3">
      <c r="A343" s="198"/>
      <c r="B343" s="198"/>
      <c r="C343" s="198"/>
    </row>
    <row r="344" spans="1:3">
      <c r="A344" s="198"/>
      <c r="B344" s="198"/>
      <c r="C344" s="198"/>
    </row>
    <row r="345" spans="1:3">
      <c r="A345" s="198"/>
      <c r="B345" s="198"/>
      <c r="C345" s="198"/>
    </row>
    <row r="346" spans="1:3">
      <c r="A346" s="198"/>
      <c r="B346" s="198"/>
      <c r="C346" s="198"/>
    </row>
    <row r="347" spans="1:3">
      <c r="A347" s="198"/>
      <c r="B347" s="198"/>
      <c r="C347" s="198"/>
    </row>
    <row r="348" spans="1:3">
      <c r="A348" s="198"/>
      <c r="B348" s="198"/>
      <c r="C348" s="198"/>
    </row>
    <row r="349" spans="1:3">
      <c r="A349" s="198"/>
      <c r="B349" s="198"/>
      <c r="C349" s="198"/>
    </row>
    <row r="350" spans="1:3">
      <c r="A350" s="198"/>
      <c r="B350" s="198"/>
      <c r="C350" s="198"/>
    </row>
    <row r="351" spans="1:3">
      <c r="A351" s="198"/>
      <c r="B351" s="198"/>
      <c r="C351" s="198"/>
    </row>
    <row r="352" spans="1:3">
      <c r="A352" s="198"/>
      <c r="B352" s="198"/>
      <c r="C352" s="198"/>
    </row>
    <row r="353" spans="1:3">
      <c r="A353" s="198"/>
      <c r="B353" s="198"/>
      <c r="C353" s="198"/>
    </row>
    <row r="354" spans="1:3">
      <c r="A354" s="198"/>
      <c r="B354" s="198"/>
      <c r="C354" s="198"/>
    </row>
    <row r="355" spans="1:3">
      <c r="A355" s="198"/>
      <c r="B355" s="198"/>
      <c r="C355" s="198"/>
    </row>
    <row r="356" spans="1:3">
      <c r="A356" s="198"/>
      <c r="B356" s="198"/>
      <c r="C356" s="198"/>
    </row>
    <row r="357" spans="1:3">
      <c r="A357" s="198"/>
      <c r="B357" s="198"/>
      <c r="C357" s="198"/>
    </row>
    <row r="358" spans="1:3">
      <c r="A358" s="198"/>
      <c r="B358" s="198"/>
      <c r="C358" s="198"/>
    </row>
    <row r="359" spans="1:3">
      <c r="A359" s="198"/>
      <c r="B359" s="198"/>
      <c r="C359" s="198"/>
    </row>
    <row r="360" spans="1:3">
      <c r="A360" s="198"/>
      <c r="B360" s="198"/>
      <c r="C360" s="198"/>
    </row>
    <row r="361" spans="1:3">
      <c r="A361" s="198"/>
      <c r="B361" s="198"/>
      <c r="C361" s="198"/>
    </row>
    <row r="362" spans="1:3">
      <c r="A362" s="198"/>
      <c r="B362" s="198"/>
      <c r="C362" s="198"/>
    </row>
    <row r="363" spans="1:3">
      <c r="A363" s="198"/>
      <c r="B363" s="198"/>
      <c r="C363" s="198"/>
    </row>
    <row r="364" spans="1:3">
      <c r="A364" s="198"/>
      <c r="B364" s="198"/>
      <c r="C364" s="198"/>
    </row>
    <row r="365" spans="1:3">
      <c r="A365" s="198"/>
      <c r="B365" s="198"/>
      <c r="C365" s="198"/>
    </row>
    <row r="366" spans="1:3">
      <c r="A366" s="198"/>
      <c r="B366" s="198"/>
      <c r="C366" s="198"/>
    </row>
    <row r="367" spans="1:3">
      <c r="A367" s="198"/>
      <c r="B367" s="198"/>
      <c r="C367" s="198"/>
    </row>
    <row r="368" spans="1:3">
      <c r="A368" s="198"/>
      <c r="B368" s="198"/>
      <c r="C368" s="198"/>
    </row>
    <row r="369" spans="1:3">
      <c r="A369" s="198"/>
      <c r="B369" s="198"/>
      <c r="C369" s="198"/>
    </row>
    <row r="370" spans="1:3">
      <c r="A370" s="198"/>
      <c r="B370" s="198"/>
      <c r="C370" s="198"/>
    </row>
    <row r="371" spans="1:3">
      <c r="A371" s="198"/>
      <c r="B371" s="198"/>
      <c r="C371" s="198"/>
    </row>
    <row r="372" spans="1:3">
      <c r="A372" s="198"/>
      <c r="B372" s="198"/>
      <c r="C372" s="198"/>
    </row>
    <row r="373" spans="1:3">
      <c r="A373" s="198"/>
      <c r="B373" s="198"/>
      <c r="C373" s="198"/>
    </row>
    <row r="374" spans="1:3">
      <c r="A374" s="198"/>
      <c r="B374" s="198"/>
      <c r="C374" s="198"/>
    </row>
    <row r="375" spans="1:3">
      <c r="A375" s="198"/>
      <c r="B375" s="198"/>
      <c r="C375" s="198"/>
    </row>
    <row r="376" spans="1:3">
      <c r="A376" s="198"/>
      <c r="B376" s="198"/>
      <c r="C376" s="198"/>
    </row>
    <row r="377" spans="1:3">
      <c r="A377" s="198"/>
      <c r="B377" s="198"/>
      <c r="C377" s="198"/>
    </row>
    <row r="378" spans="1:3">
      <c r="A378" s="198"/>
      <c r="B378" s="198"/>
      <c r="C378" s="198"/>
    </row>
    <row r="379" spans="1:3">
      <c r="A379" s="198"/>
      <c r="B379" s="198"/>
      <c r="C379" s="198"/>
    </row>
    <row r="380" spans="1:3">
      <c r="A380" s="198"/>
      <c r="B380" s="198"/>
      <c r="C380" s="198"/>
    </row>
    <row r="381" spans="1:3">
      <c r="A381" s="198"/>
      <c r="B381" s="198"/>
      <c r="C381" s="198"/>
    </row>
    <row r="382" spans="1:3">
      <c r="A382" s="198"/>
      <c r="B382" s="198"/>
      <c r="C382" s="198"/>
    </row>
    <row r="383" spans="1:3">
      <c r="A383" s="198"/>
      <c r="B383" s="198"/>
      <c r="C383" s="198"/>
    </row>
    <row r="384" spans="1:3">
      <c r="A384" s="198"/>
      <c r="B384" s="198"/>
      <c r="C384" s="198"/>
    </row>
    <row r="385" spans="1:3">
      <c r="A385" s="198"/>
      <c r="B385" s="198"/>
      <c r="C385" s="198"/>
    </row>
    <row r="386" spans="1:3">
      <c r="A386" s="198"/>
      <c r="B386" s="198"/>
      <c r="C386" s="198"/>
    </row>
    <row r="387" spans="1:3">
      <c r="A387" s="198"/>
      <c r="B387" s="198"/>
      <c r="C387" s="198"/>
    </row>
    <row r="388" spans="1:3">
      <c r="A388" s="198"/>
      <c r="B388" s="198"/>
      <c r="C388" s="198"/>
    </row>
    <row r="389" spans="1:3">
      <c r="A389" s="198"/>
      <c r="B389" s="198"/>
      <c r="C389" s="198"/>
    </row>
    <row r="390" spans="1:3">
      <c r="A390" s="198"/>
      <c r="B390" s="198"/>
      <c r="C390" s="198"/>
    </row>
    <row r="391" spans="1:3">
      <c r="A391" s="198"/>
      <c r="B391" s="198"/>
      <c r="C391" s="198"/>
    </row>
    <row r="392" spans="1:3">
      <c r="A392" s="198"/>
      <c r="B392" s="198"/>
      <c r="C392" s="198"/>
    </row>
    <row r="393" spans="1:3">
      <c r="A393" s="198"/>
      <c r="B393" s="198"/>
      <c r="C393" s="198"/>
    </row>
    <row r="394" spans="1:3">
      <c r="A394" s="198"/>
      <c r="B394" s="198"/>
      <c r="C394" s="198"/>
    </row>
    <row r="395" spans="1:3">
      <c r="A395" s="198"/>
      <c r="B395" s="198"/>
      <c r="C395" s="198"/>
    </row>
    <row r="396" spans="1:3">
      <c r="A396" s="198"/>
      <c r="B396" s="198"/>
      <c r="C396" s="198"/>
    </row>
    <row r="397" spans="1:3">
      <c r="A397" s="198"/>
      <c r="B397" s="198"/>
      <c r="C397" s="198"/>
    </row>
    <row r="398" spans="1:3">
      <c r="A398" s="198"/>
      <c r="B398" s="198"/>
      <c r="C398" s="198"/>
    </row>
    <row r="399" spans="1:3">
      <c r="A399" s="198"/>
      <c r="B399" s="198"/>
      <c r="C399" s="198"/>
    </row>
    <row r="400" spans="1:3">
      <c r="A400" s="198"/>
      <c r="B400" s="198"/>
      <c r="C400" s="198"/>
    </row>
    <row r="401" spans="1:3">
      <c r="A401" s="198"/>
      <c r="B401" s="198"/>
      <c r="C401" s="198"/>
    </row>
    <row r="402" spans="1:3">
      <c r="A402" s="198"/>
      <c r="B402" s="198"/>
      <c r="C402" s="198"/>
    </row>
    <row r="403" spans="1:3">
      <c r="A403" s="198"/>
      <c r="B403" s="198"/>
      <c r="C403" s="198"/>
    </row>
    <row r="404" spans="1:3">
      <c r="A404" s="198"/>
      <c r="B404" s="198"/>
      <c r="C404" s="198"/>
    </row>
    <row r="405" spans="1:3">
      <c r="A405" s="198"/>
      <c r="B405" s="198"/>
      <c r="C405" s="198"/>
    </row>
    <row r="406" spans="1:3">
      <c r="A406" s="198"/>
      <c r="B406" s="198"/>
      <c r="C406" s="198"/>
    </row>
    <row r="407" spans="1:3">
      <c r="A407" s="198"/>
      <c r="B407" s="198"/>
      <c r="C407" s="198"/>
    </row>
    <row r="408" spans="1:3">
      <c r="A408" s="198"/>
      <c r="B408" s="198"/>
      <c r="C408" s="198"/>
    </row>
    <row r="409" spans="1:3">
      <c r="A409" s="198"/>
      <c r="B409" s="198"/>
      <c r="C409" s="198"/>
    </row>
    <row r="410" spans="1:3">
      <c r="A410" s="198"/>
      <c r="B410" s="198"/>
      <c r="C410" s="198"/>
    </row>
    <row r="411" spans="1:3">
      <c r="A411" s="198"/>
      <c r="B411" s="198"/>
      <c r="C411" s="198"/>
    </row>
    <row r="412" spans="1:3">
      <c r="A412" s="198"/>
      <c r="B412" s="198"/>
      <c r="C412" s="198"/>
    </row>
    <row r="413" spans="1:3">
      <c r="A413" s="198"/>
      <c r="B413" s="198"/>
      <c r="C413" s="198"/>
    </row>
    <row r="414" spans="1:3">
      <c r="A414" s="198"/>
      <c r="B414" s="198"/>
      <c r="C414" s="198"/>
    </row>
    <row r="415" spans="1:3">
      <c r="A415" s="198"/>
      <c r="B415" s="198"/>
      <c r="C415" s="198"/>
    </row>
    <row r="416" spans="1:3">
      <c r="A416" s="198"/>
      <c r="B416" s="198"/>
      <c r="C416" s="198"/>
    </row>
    <row r="417" spans="1:3">
      <c r="A417" s="198"/>
      <c r="B417" s="198"/>
      <c r="C417" s="198"/>
    </row>
    <row r="418" spans="1:3">
      <c r="A418" s="198"/>
      <c r="B418" s="198"/>
      <c r="C418" s="198"/>
    </row>
    <row r="419" spans="1:3">
      <c r="A419" s="198"/>
      <c r="B419" s="198"/>
      <c r="C419" s="198"/>
    </row>
    <row r="420" spans="1:3">
      <c r="A420" s="198"/>
      <c r="B420" s="198"/>
      <c r="C420" s="198"/>
    </row>
    <row r="421" spans="1:3">
      <c r="A421" s="198"/>
      <c r="B421" s="198"/>
      <c r="C421" s="198"/>
    </row>
    <row r="422" spans="1:3">
      <c r="A422" s="198"/>
      <c r="B422" s="198"/>
      <c r="C422" s="198"/>
    </row>
    <row r="423" spans="1:3">
      <c r="A423" s="198"/>
      <c r="B423" s="198"/>
      <c r="C423" s="198"/>
    </row>
    <row r="424" spans="1:3">
      <c r="A424" s="198"/>
      <c r="B424" s="198"/>
      <c r="C424" s="198"/>
    </row>
    <row r="425" spans="1:3">
      <c r="A425" s="198"/>
      <c r="B425" s="198"/>
      <c r="C425" s="198"/>
    </row>
    <row r="426" spans="1:3">
      <c r="A426" s="198"/>
      <c r="B426" s="198"/>
      <c r="C426" s="198"/>
    </row>
    <row r="427" spans="1:3">
      <c r="A427" s="198"/>
      <c r="B427" s="198"/>
      <c r="C427" s="198"/>
    </row>
    <row r="428" spans="1:3">
      <c r="A428" s="198"/>
      <c r="B428" s="198"/>
      <c r="C428" s="198"/>
    </row>
    <row r="429" spans="1:3">
      <c r="A429" s="198"/>
      <c r="B429" s="198"/>
      <c r="C429" s="198"/>
    </row>
    <row r="430" spans="1:3">
      <c r="A430" s="198"/>
      <c r="B430" s="198"/>
      <c r="C430" s="198"/>
    </row>
    <row r="431" spans="1:3">
      <c r="A431" s="198"/>
      <c r="B431" s="198"/>
      <c r="C431" s="198"/>
    </row>
    <row r="432" spans="1:3">
      <c r="A432" s="198"/>
      <c r="B432" s="198"/>
      <c r="C432" s="198"/>
    </row>
    <row r="433" spans="1:3">
      <c r="A433" s="198"/>
      <c r="B433" s="198"/>
      <c r="C433" s="198"/>
    </row>
    <row r="434" spans="1:3">
      <c r="A434" s="198"/>
      <c r="B434" s="198"/>
      <c r="C434" s="198"/>
    </row>
    <row r="435" spans="1:3">
      <c r="A435" s="198"/>
      <c r="B435" s="198"/>
      <c r="C435" s="198"/>
    </row>
    <row r="436" spans="1:3">
      <c r="A436" s="198"/>
      <c r="B436" s="198"/>
      <c r="C436" s="198"/>
    </row>
    <row r="437" spans="1:3">
      <c r="A437" s="198"/>
      <c r="B437" s="198"/>
      <c r="C437" s="198"/>
    </row>
    <row r="438" spans="1:3">
      <c r="A438" s="198"/>
      <c r="B438" s="198"/>
      <c r="C438" s="198"/>
    </row>
    <row r="439" spans="1:3">
      <c r="A439" s="198"/>
      <c r="B439" s="198"/>
      <c r="C439" s="198"/>
    </row>
    <row r="440" spans="1:3">
      <c r="A440" s="198"/>
      <c r="B440" s="198"/>
      <c r="C440" s="198"/>
    </row>
    <row r="441" spans="1:3">
      <c r="A441" s="198"/>
      <c r="B441" s="198"/>
      <c r="C441" s="198"/>
    </row>
    <row r="442" spans="1:3">
      <c r="A442" s="198"/>
      <c r="B442" s="198"/>
      <c r="C442" s="198"/>
    </row>
    <row r="443" spans="1:3">
      <c r="A443" s="198"/>
      <c r="B443" s="198"/>
      <c r="C443" s="198"/>
    </row>
    <row r="444" spans="1:3">
      <c r="A444" s="198"/>
      <c r="B444" s="198"/>
      <c r="C444" s="198"/>
    </row>
    <row r="445" spans="1:3">
      <c r="A445" s="198"/>
      <c r="B445" s="198"/>
      <c r="C445" s="198"/>
    </row>
    <row r="446" spans="1:3">
      <c r="A446" s="198"/>
      <c r="B446" s="198"/>
      <c r="C446" s="198"/>
    </row>
    <row r="447" spans="1:3">
      <c r="A447" s="198"/>
      <c r="B447" s="198"/>
      <c r="C447" s="198"/>
    </row>
    <row r="448" spans="1:3">
      <c r="A448" s="198"/>
      <c r="B448" s="198"/>
      <c r="C448" s="198"/>
    </row>
    <row r="449" spans="1:3">
      <c r="A449" s="198"/>
      <c r="B449" s="198"/>
      <c r="C449" s="198"/>
    </row>
    <row r="450" spans="1:3">
      <c r="A450" s="198"/>
      <c r="B450" s="198"/>
      <c r="C450" s="198"/>
    </row>
    <row r="451" spans="1:3">
      <c r="A451" s="198"/>
      <c r="B451" s="198"/>
      <c r="C451" s="198"/>
    </row>
    <row r="452" spans="1:3">
      <c r="A452" s="198"/>
      <c r="B452" s="198"/>
      <c r="C452" s="198"/>
    </row>
    <row r="453" spans="1:3">
      <c r="A453" s="198"/>
      <c r="B453" s="198"/>
      <c r="C453" s="198"/>
    </row>
    <row r="454" spans="1:3">
      <c r="A454" s="198"/>
      <c r="B454" s="198"/>
      <c r="C454" s="198"/>
    </row>
    <row r="455" spans="1:3">
      <c r="A455" s="198"/>
      <c r="B455" s="198"/>
      <c r="C455" s="198"/>
    </row>
    <row r="456" spans="1:3">
      <c r="A456" s="198"/>
      <c r="B456" s="198"/>
      <c r="C456" s="198"/>
    </row>
    <row r="457" spans="1:3">
      <c r="A457" s="198"/>
      <c r="B457" s="198"/>
      <c r="C457" s="198"/>
    </row>
    <row r="458" spans="1:3">
      <c r="A458" s="198"/>
      <c r="B458" s="198"/>
      <c r="C458" s="198"/>
    </row>
    <row r="459" spans="1:3">
      <c r="A459" s="198"/>
      <c r="B459" s="198"/>
      <c r="C459" s="198"/>
    </row>
    <row r="460" spans="1:3">
      <c r="A460" s="198"/>
      <c r="B460" s="198"/>
      <c r="C460" s="198"/>
    </row>
    <row r="461" spans="1:3">
      <c r="A461" s="198"/>
      <c r="B461" s="198"/>
      <c r="C461" s="198"/>
    </row>
    <row r="462" spans="1:3">
      <c r="A462" s="198"/>
      <c r="B462" s="198"/>
      <c r="C462" s="198"/>
    </row>
    <row r="463" spans="1:3">
      <c r="A463" s="198"/>
      <c r="B463" s="198"/>
      <c r="C463" s="198"/>
    </row>
    <row r="464" spans="1:3">
      <c r="A464" s="198"/>
      <c r="B464" s="198"/>
      <c r="C464" s="198"/>
    </row>
    <row r="465" spans="1:3">
      <c r="A465" s="198"/>
      <c r="B465" s="198"/>
      <c r="C465" s="198"/>
    </row>
    <row r="466" spans="1:3">
      <c r="A466" s="198"/>
      <c r="B466" s="198"/>
      <c r="C466" s="198"/>
    </row>
    <row r="467" spans="1:3">
      <c r="A467" s="198"/>
      <c r="B467" s="198"/>
      <c r="C467" s="198"/>
    </row>
    <row r="468" spans="1:3">
      <c r="A468" s="198"/>
      <c r="B468" s="198"/>
      <c r="C468" s="198"/>
    </row>
    <row r="469" spans="1:3">
      <c r="A469" s="198"/>
      <c r="B469" s="198"/>
      <c r="C469" s="198"/>
    </row>
    <row r="470" spans="1:3">
      <c r="A470" s="198"/>
      <c r="B470" s="198"/>
      <c r="C470" s="198"/>
    </row>
    <row r="471" spans="1:3">
      <c r="A471" s="198"/>
      <c r="B471" s="198"/>
      <c r="C471" s="198"/>
    </row>
    <row r="472" spans="1:3">
      <c r="A472" s="198"/>
      <c r="B472" s="198"/>
      <c r="C472" s="198"/>
    </row>
    <row r="473" spans="1:3">
      <c r="A473" s="198"/>
      <c r="B473" s="198"/>
      <c r="C473" s="198"/>
    </row>
    <row r="474" spans="1:3">
      <c r="A474" s="198"/>
      <c r="B474" s="198"/>
      <c r="C474" s="198"/>
    </row>
    <row r="475" spans="1:3">
      <c r="A475" s="198"/>
      <c r="B475" s="198"/>
      <c r="C475" s="198"/>
    </row>
    <row r="476" spans="1:3">
      <c r="A476" s="198"/>
      <c r="B476" s="198"/>
      <c r="C476" s="198"/>
    </row>
    <row r="477" spans="1:3">
      <c r="A477" s="198"/>
      <c r="B477" s="198"/>
      <c r="C477" s="198"/>
    </row>
    <row r="478" spans="1:3">
      <c r="A478" s="198"/>
      <c r="B478" s="198"/>
      <c r="C478" s="198"/>
    </row>
    <row r="479" spans="1:3">
      <c r="A479" s="198"/>
      <c r="B479" s="198"/>
      <c r="C479" s="198"/>
    </row>
    <row r="480" spans="1:3">
      <c r="A480" s="198"/>
      <c r="B480" s="198"/>
      <c r="C480" s="198"/>
    </row>
    <row r="481" spans="1:3">
      <c r="A481" s="198"/>
      <c r="B481" s="198"/>
      <c r="C481" s="198"/>
    </row>
    <row r="482" spans="1:3">
      <c r="A482" s="198"/>
      <c r="B482" s="198"/>
      <c r="C482" s="198"/>
    </row>
    <row r="483" spans="1:3">
      <c r="A483" s="198"/>
      <c r="B483" s="198"/>
      <c r="C483" s="198"/>
    </row>
    <row r="484" spans="1:3">
      <c r="A484" s="198"/>
      <c r="B484" s="198"/>
      <c r="C484" s="198"/>
    </row>
    <row r="485" spans="1:3">
      <c r="A485" s="198"/>
      <c r="B485" s="198"/>
      <c r="C485" s="198"/>
    </row>
    <row r="486" spans="1:3">
      <c r="A486" s="198"/>
      <c r="B486" s="198"/>
      <c r="C486" s="198"/>
    </row>
    <row r="487" spans="1:3">
      <c r="A487" s="198"/>
      <c r="B487" s="198"/>
      <c r="C487" s="198"/>
    </row>
    <row r="488" spans="1:3">
      <c r="A488" s="198"/>
      <c r="B488" s="198"/>
      <c r="C488" s="198"/>
    </row>
    <row r="489" spans="1:3">
      <c r="A489" s="198"/>
      <c r="B489" s="198"/>
      <c r="C489" s="198"/>
    </row>
    <row r="490" spans="1:3">
      <c r="A490" s="198"/>
      <c r="B490" s="198"/>
      <c r="C490" s="198"/>
    </row>
    <row r="491" spans="1:3">
      <c r="A491" s="198"/>
      <c r="B491" s="198"/>
      <c r="C491" s="198"/>
    </row>
    <row r="492" spans="1:3">
      <c r="A492" s="198"/>
      <c r="B492" s="198"/>
      <c r="C492" s="198"/>
    </row>
    <row r="493" spans="1:3">
      <c r="A493" s="198"/>
      <c r="B493" s="198"/>
      <c r="C493" s="198"/>
    </row>
    <row r="494" spans="1:3">
      <c r="A494" s="198"/>
      <c r="B494" s="198"/>
      <c r="C494" s="198"/>
    </row>
    <row r="495" spans="1:3">
      <c r="A495" s="198"/>
      <c r="B495" s="198"/>
      <c r="C495" s="198"/>
    </row>
    <row r="496" spans="1:3">
      <c r="A496" s="198"/>
      <c r="B496" s="198"/>
      <c r="C496" s="198"/>
    </row>
    <row r="497" spans="1:3">
      <c r="A497" s="198"/>
      <c r="B497" s="198"/>
      <c r="C497" s="198"/>
    </row>
    <row r="498" spans="1:3">
      <c r="A498" s="198"/>
      <c r="B498" s="198"/>
      <c r="C498" s="198"/>
    </row>
    <row r="499" spans="1:3">
      <c r="A499" s="198"/>
      <c r="B499" s="198"/>
      <c r="C499" s="198"/>
    </row>
    <row r="500" spans="1:3">
      <c r="A500" s="198"/>
      <c r="B500" s="198"/>
      <c r="C500" s="198"/>
    </row>
    <row r="501" spans="1:3">
      <c r="A501" s="198"/>
      <c r="B501" s="198"/>
      <c r="C501" s="198"/>
    </row>
    <row r="502" spans="1:3">
      <c r="A502" s="198"/>
      <c r="B502" s="198"/>
      <c r="C502" s="198"/>
    </row>
    <row r="503" spans="1:3">
      <c r="A503" s="198"/>
      <c r="B503" s="198"/>
      <c r="C503" s="198"/>
    </row>
    <row r="504" spans="1:3">
      <c r="A504" s="198"/>
      <c r="B504" s="198"/>
      <c r="C504" s="198"/>
    </row>
    <row r="505" spans="1:3">
      <c r="A505" s="198"/>
      <c r="B505" s="198"/>
      <c r="C505" s="198"/>
    </row>
    <row r="506" spans="1:3">
      <c r="A506" s="198"/>
      <c r="B506" s="198"/>
      <c r="C506" s="198"/>
    </row>
    <row r="507" spans="1:3">
      <c r="A507" s="198"/>
      <c r="B507" s="198"/>
      <c r="C507" s="198"/>
    </row>
    <row r="508" spans="1:3">
      <c r="A508" s="198"/>
      <c r="B508" s="198"/>
      <c r="C508" s="198"/>
    </row>
    <row r="509" spans="1:3">
      <c r="A509" s="198"/>
      <c r="B509" s="198"/>
      <c r="C509" s="198"/>
    </row>
    <row r="510" spans="1:3">
      <c r="A510" s="198"/>
      <c r="B510" s="198"/>
      <c r="C510" s="198"/>
    </row>
    <row r="511" spans="1:3">
      <c r="A511" s="198"/>
      <c r="B511" s="198"/>
      <c r="C511" s="198"/>
    </row>
    <row r="512" spans="1:3">
      <c r="A512" s="198"/>
      <c r="B512" s="198"/>
      <c r="C512" s="198"/>
    </row>
    <row r="513" spans="1:3">
      <c r="A513" s="198"/>
      <c r="B513" s="198"/>
      <c r="C513" s="198"/>
    </row>
    <row r="514" spans="1:3">
      <c r="A514" s="198"/>
      <c r="B514" s="198"/>
      <c r="C514" s="198"/>
    </row>
    <row r="515" spans="1:3">
      <c r="A515" s="198"/>
      <c r="B515" s="198"/>
      <c r="C515" s="198"/>
    </row>
    <row r="516" spans="1:3">
      <c r="A516" s="198"/>
      <c r="B516" s="198"/>
      <c r="C516" s="198"/>
    </row>
    <row r="517" spans="1:3">
      <c r="A517" s="198"/>
      <c r="B517" s="198"/>
      <c r="C517" s="198"/>
    </row>
    <row r="518" spans="1:3">
      <c r="A518" s="198"/>
      <c r="B518" s="198"/>
      <c r="C518" s="198"/>
    </row>
    <row r="519" spans="1:3">
      <c r="A519" s="198"/>
      <c r="B519" s="198"/>
      <c r="C519" s="198"/>
    </row>
    <row r="520" spans="1:3">
      <c r="A520" s="198"/>
      <c r="B520" s="198"/>
      <c r="C520" s="198"/>
    </row>
    <row r="521" spans="1:3">
      <c r="A521" s="198"/>
      <c r="B521" s="198"/>
      <c r="C521" s="198"/>
    </row>
    <row r="522" spans="1:3">
      <c r="A522" s="198"/>
      <c r="B522" s="198"/>
      <c r="C522" s="198"/>
    </row>
    <row r="523" spans="1:3">
      <c r="A523" s="198"/>
      <c r="B523" s="198"/>
      <c r="C523" s="198"/>
    </row>
    <row r="524" spans="1:3">
      <c r="A524" s="198"/>
      <c r="B524" s="198"/>
      <c r="C524" s="198"/>
    </row>
    <row r="525" spans="1:3">
      <c r="A525" s="198"/>
      <c r="B525" s="198"/>
      <c r="C525" s="198"/>
    </row>
    <row r="526" spans="1:3">
      <c r="A526" s="198"/>
      <c r="B526" s="198"/>
      <c r="C526" s="198"/>
    </row>
    <row r="527" spans="1:3">
      <c r="A527" s="198"/>
      <c r="B527" s="198"/>
      <c r="C527" s="198"/>
    </row>
    <row r="528" spans="1:3">
      <c r="A528" s="198"/>
      <c r="B528" s="198"/>
      <c r="C528" s="198"/>
    </row>
    <row r="529" spans="1:3">
      <c r="A529" s="198"/>
      <c r="B529" s="198"/>
      <c r="C529" s="198"/>
    </row>
    <row r="530" spans="1:3">
      <c r="A530" s="198"/>
      <c r="B530" s="198"/>
      <c r="C530" s="198"/>
    </row>
    <row r="531" spans="1:3">
      <c r="A531" s="198"/>
      <c r="B531" s="198"/>
      <c r="C531" s="198"/>
    </row>
    <row r="532" spans="1:3">
      <c r="A532" s="198"/>
      <c r="B532" s="198"/>
      <c r="C532" s="198"/>
    </row>
    <row r="533" spans="1:3">
      <c r="A533" s="198"/>
      <c r="B533" s="198"/>
      <c r="C533" s="198"/>
    </row>
    <row r="534" spans="1:3">
      <c r="A534" s="198"/>
      <c r="B534" s="198"/>
      <c r="C534" s="198"/>
    </row>
    <row r="535" spans="1:3">
      <c r="A535" s="198"/>
      <c r="B535" s="198"/>
      <c r="C535" s="198"/>
    </row>
    <row r="536" spans="1:3">
      <c r="A536" s="198"/>
      <c r="B536" s="198"/>
      <c r="C536" s="198"/>
    </row>
    <row r="537" spans="1:3">
      <c r="A537" s="198"/>
      <c r="B537" s="198"/>
      <c r="C537" s="198"/>
    </row>
    <row r="538" spans="1:3">
      <c r="A538" s="198"/>
      <c r="B538" s="198"/>
      <c r="C538" s="198"/>
    </row>
    <row r="539" spans="1:3">
      <c r="A539" s="198"/>
      <c r="B539" s="198"/>
      <c r="C539" s="198"/>
    </row>
    <row r="540" spans="1:3">
      <c r="A540" s="198"/>
      <c r="B540" s="198"/>
      <c r="C540" s="198"/>
    </row>
    <row r="541" spans="1:3">
      <c r="A541" s="198"/>
      <c r="B541" s="198"/>
      <c r="C541" s="198"/>
    </row>
    <row r="542" spans="1:3">
      <c r="A542" s="198"/>
      <c r="B542" s="198"/>
      <c r="C542" s="198"/>
    </row>
    <row r="543" spans="1:3">
      <c r="A543" s="198"/>
      <c r="B543" s="198"/>
      <c r="C543" s="198"/>
    </row>
    <row r="544" spans="1:3">
      <c r="A544" s="198"/>
      <c r="B544" s="198"/>
      <c r="C544" s="198"/>
    </row>
    <row r="545" spans="1:3">
      <c r="A545" s="198"/>
      <c r="B545" s="198"/>
      <c r="C545" s="198"/>
    </row>
    <row r="546" spans="1:3">
      <c r="A546" s="198"/>
      <c r="B546" s="198"/>
      <c r="C546" s="198"/>
    </row>
    <row r="547" spans="1:3">
      <c r="A547" s="198"/>
      <c r="B547" s="198"/>
      <c r="C547" s="198"/>
    </row>
    <row r="548" spans="1:3">
      <c r="A548" s="198"/>
      <c r="B548" s="198"/>
      <c r="C548" s="198"/>
    </row>
    <row r="549" spans="1:3">
      <c r="A549" s="198"/>
      <c r="B549" s="198"/>
      <c r="C549" s="198"/>
    </row>
    <row r="550" spans="1:3">
      <c r="A550" s="198"/>
      <c r="B550" s="198"/>
      <c r="C550" s="198"/>
    </row>
    <row r="551" spans="1:3">
      <c r="A551" s="198"/>
      <c r="B551" s="198"/>
      <c r="C551" s="198"/>
    </row>
  </sheetData>
  <mergeCells count="4">
    <mergeCell ref="B27:F27"/>
    <mergeCell ref="B44:F44"/>
    <mergeCell ref="B10:F10"/>
    <mergeCell ref="A5:C5"/>
  </mergeCells>
  <pageMargins left="0.59055118110236227" right="0.59055118110236227" top="0.78740157480314965" bottom="0.78740157480314965" header="0" footer="0"/>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41"/>
  <sheetViews>
    <sheetView zoomScale="98" zoomScaleNormal="98" workbookViewId="0">
      <selection activeCell="J1" sqref="J1"/>
    </sheetView>
  </sheetViews>
  <sheetFormatPr defaultRowHeight="15"/>
  <cols>
    <col min="1" max="1" width="41.5703125" customWidth="1"/>
    <col min="3" max="3" width="0.85546875" customWidth="1"/>
    <col min="5" max="5" width="0.85546875" customWidth="1"/>
    <col min="7" max="7" width="0.85546875" customWidth="1"/>
    <col min="8" max="8" width="11" customWidth="1"/>
    <col min="249" max="249" width="38.28515625" customWidth="1"/>
    <col min="251" max="251" width="0.85546875" customWidth="1"/>
    <col min="253" max="253" width="0.85546875" customWidth="1"/>
    <col min="255" max="255" width="0.85546875" customWidth="1"/>
    <col min="256" max="256" width="11" customWidth="1"/>
    <col min="259" max="259" width="11.42578125" customWidth="1"/>
    <col min="262" max="262" width="10.140625" bestFit="1" customWidth="1"/>
    <col min="505" max="505" width="38.28515625" customWidth="1"/>
    <col min="507" max="507" width="0.85546875" customWidth="1"/>
    <col min="509" max="509" width="0.85546875" customWidth="1"/>
    <col min="511" max="511" width="0.85546875" customWidth="1"/>
    <col min="512" max="512" width="11" customWidth="1"/>
    <col min="515" max="515" width="11.42578125" customWidth="1"/>
    <col min="518" max="518" width="10.140625" bestFit="1" customWidth="1"/>
    <col min="761" max="761" width="38.28515625" customWidth="1"/>
    <col min="763" max="763" width="0.85546875" customWidth="1"/>
    <col min="765" max="765" width="0.85546875" customWidth="1"/>
    <col min="767" max="767" width="0.85546875" customWidth="1"/>
    <col min="768" max="768" width="11" customWidth="1"/>
    <col min="771" max="771" width="11.42578125" customWidth="1"/>
    <col min="774" max="774" width="10.140625" bestFit="1" customWidth="1"/>
    <col min="1017" max="1017" width="38.28515625" customWidth="1"/>
    <col min="1019" max="1019" width="0.85546875" customWidth="1"/>
    <col min="1021" max="1021" width="0.85546875" customWidth="1"/>
    <col min="1023" max="1023" width="0.85546875" customWidth="1"/>
    <col min="1024" max="1024" width="11" customWidth="1"/>
    <col min="1027" max="1027" width="11.42578125" customWidth="1"/>
    <col min="1030" max="1030" width="10.140625" bestFit="1" customWidth="1"/>
    <col min="1273" max="1273" width="38.28515625" customWidth="1"/>
    <col min="1275" max="1275" width="0.85546875" customWidth="1"/>
    <col min="1277" max="1277" width="0.85546875" customWidth="1"/>
    <col min="1279" max="1279" width="0.85546875" customWidth="1"/>
    <col min="1280" max="1280" width="11" customWidth="1"/>
    <col min="1283" max="1283" width="11.42578125" customWidth="1"/>
    <col min="1286" max="1286" width="10.140625" bestFit="1" customWidth="1"/>
    <col min="1529" max="1529" width="38.28515625" customWidth="1"/>
    <col min="1531" max="1531" width="0.85546875" customWidth="1"/>
    <col min="1533" max="1533" width="0.85546875" customWidth="1"/>
    <col min="1535" max="1535" width="0.85546875" customWidth="1"/>
    <col min="1536" max="1536" width="11" customWidth="1"/>
    <col min="1539" max="1539" width="11.42578125" customWidth="1"/>
    <col min="1542" max="1542" width="10.140625" bestFit="1" customWidth="1"/>
    <col min="1785" max="1785" width="38.28515625" customWidth="1"/>
    <col min="1787" max="1787" width="0.85546875" customWidth="1"/>
    <col min="1789" max="1789" width="0.85546875" customWidth="1"/>
    <col min="1791" max="1791" width="0.85546875" customWidth="1"/>
    <col min="1792" max="1792" width="11" customWidth="1"/>
    <col min="1795" max="1795" width="11.42578125" customWidth="1"/>
    <col min="1798" max="1798" width="10.140625" bestFit="1" customWidth="1"/>
    <col min="2041" max="2041" width="38.28515625" customWidth="1"/>
    <col min="2043" max="2043" width="0.85546875" customWidth="1"/>
    <col min="2045" max="2045" width="0.85546875" customWidth="1"/>
    <col min="2047" max="2047" width="0.85546875" customWidth="1"/>
    <col min="2048" max="2048" width="11" customWidth="1"/>
    <col min="2051" max="2051" width="11.42578125" customWidth="1"/>
    <col min="2054" max="2054" width="10.140625" bestFit="1" customWidth="1"/>
    <col min="2297" max="2297" width="38.28515625" customWidth="1"/>
    <col min="2299" max="2299" width="0.85546875" customWidth="1"/>
    <col min="2301" max="2301" width="0.85546875" customWidth="1"/>
    <col min="2303" max="2303" width="0.85546875" customWidth="1"/>
    <col min="2304" max="2304" width="11" customWidth="1"/>
    <col min="2307" max="2307" width="11.42578125" customWidth="1"/>
    <col min="2310" max="2310" width="10.140625" bestFit="1" customWidth="1"/>
    <col min="2553" max="2553" width="38.28515625" customWidth="1"/>
    <col min="2555" max="2555" width="0.85546875" customWidth="1"/>
    <col min="2557" max="2557" width="0.85546875" customWidth="1"/>
    <col min="2559" max="2559" width="0.85546875" customWidth="1"/>
    <col min="2560" max="2560" width="11" customWidth="1"/>
    <col min="2563" max="2563" width="11.42578125" customWidth="1"/>
    <col min="2566" max="2566" width="10.140625" bestFit="1" customWidth="1"/>
    <col min="2809" max="2809" width="38.28515625" customWidth="1"/>
    <col min="2811" max="2811" width="0.85546875" customWidth="1"/>
    <col min="2813" max="2813" width="0.85546875" customWidth="1"/>
    <col min="2815" max="2815" width="0.85546875" customWidth="1"/>
    <col min="2816" max="2816" width="11" customWidth="1"/>
    <col min="2819" max="2819" width="11.42578125" customWidth="1"/>
    <col min="2822" max="2822" width="10.140625" bestFit="1" customWidth="1"/>
    <col min="3065" max="3065" width="38.28515625" customWidth="1"/>
    <col min="3067" max="3067" width="0.85546875" customWidth="1"/>
    <col min="3069" max="3069" width="0.85546875" customWidth="1"/>
    <col min="3071" max="3071" width="0.85546875" customWidth="1"/>
    <col min="3072" max="3072" width="11" customWidth="1"/>
    <col min="3075" max="3075" width="11.42578125" customWidth="1"/>
    <col min="3078" max="3078" width="10.140625" bestFit="1" customWidth="1"/>
    <col min="3321" max="3321" width="38.28515625" customWidth="1"/>
    <col min="3323" max="3323" width="0.85546875" customWidth="1"/>
    <col min="3325" max="3325" width="0.85546875" customWidth="1"/>
    <col min="3327" max="3327" width="0.85546875" customWidth="1"/>
    <col min="3328" max="3328" width="11" customWidth="1"/>
    <col min="3331" max="3331" width="11.42578125" customWidth="1"/>
    <col min="3334" max="3334" width="10.140625" bestFit="1" customWidth="1"/>
    <col min="3577" max="3577" width="38.28515625" customWidth="1"/>
    <col min="3579" max="3579" width="0.85546875" customWidth="1"/>
    <col min="3581" max="3581" width="0.85546875" customWidth="1"/>
    <col min="3583" max="3583" width="0.85546875" customWidth="1"/>
    <col min="3584" max="3584" width="11" customWidth="1"/>
    <col min="3587" max="3587" width="11.42578125" customWidth="1"/>
    <col min="3590" max="3590" width="10.140625" bestFit="1" customWidth="1"/>
    <col min="3833" max="3833" width="38.28515625" customWidth="1"/>
    <col min="3835" max="3835" width="0.85546875" customWidth="1"/>
    <col min="3837" max="3837" width="0.85546875" customWidth="1"/>
    <col min="3839" max="3839" width="0.85546875" customWidth="1"/>
    <col min="3840" max="3840" width="11" customWidth="1"/>
    <col min="3843" max="3843" width="11.42578125" customWidth="1"/>
    <col min="3846" max="3846" width="10.140625" bestFit="1" customWidth="1"/>
    <col min="4089" max="4089" width="38.28515625" customWidth="1"/>
    <col min="4091" max="4091" width="0.85546875" customWidth="1"/>
    <col min="4093" max="4093" width="0.85546875" customWidth="1"/>
    <col min="4095" max="4095" width="0.85546875" customWidth="1"/>
    <col min="4096" max="4096" width="11" customWidth="1"/>
    <col min="4099" max="4099" width="11.42578125" customWidth="1"/>
    <col min="4102" max="4102" width="10.140625" bestFit="1" customWidth="1"/>
    <col min="4345" max="4345" width="38.28515625" customWidth="1"/>
    <col min="4347" max="4347" width="0.85546875" customWidth="1"/>
    <col min="4349" max="4349" width="0.85546875" customWidth="1"/>
    <col min="4351" max="4351" width="0.85546875" customWidth="1"/>
    <col min="4352" max="4352" width="11" customWidth="1"/>
    <col min="4355" max="4355" width="11.42578125" customWidth="1"/>
    <col min="4358" max="4358" width="10.140625" bestFit="1" customWidth="1"/>
    <col min="4601" max="4601" width="38.28515625" customWidth="1"/>
    <col min="4603" max="4603" width="0.85546875" customWidth="1"/>
    <col min="4605" max="4605" width="0.85546875" customWidth="1"/>
    <col min="4607" max="4607" width="0.85546875" customWidth="1"/>
    <col min="4608" max="4608" width="11" customWidth="1"/>
    <col min="4611" max="4611" width="11.42578125" customWidth="1"/>
    <col min="4614" max="4614" width="10.140625" bestFit="1" customWidth="1"/>
    <col min="4857" max="4857" width="38.28515625" customWidth="1"/>
    <col min="4859" max="4859" width="0.85546875" customWidth="1"/>
    <col min="4861" max="4861" width="0.85546875" customWidth="1"/>
    <col min="4863" max="4863" width="0.85546875" customWidth="1"/>
    <col min="4864" max="4864" width="11" customWidth="1"/>
    <col min="4867" max="4867" width="11.42578125" customWidth="1"/>
    <col min="4870" max="4870" width="10.140625" bestFit="1" customWidth="1"/>
    <col min="5113" max="5113" width="38.28515625" customWidth="1"/>
    <col min="5115" max="5115" width="0.85546875" customWidth="1"/>
    <col min="5117" max="5117" width="0.85546875" customWidth="1"/>
    <col min="5119" max="5119" width="0.85546875" customWidth="1"/>
    <col min="5120" max="5120" width="11" customWidth="1"/>
    <col min="5123" max="5123" width="11.42578125" customWidth="1"/>
    <col min="5126" max="5126" width="10.140625" bestFit="1" customWidth="1"/>
    <col min="5369" max="5369" width="38.28515625" customWidth="1"/>
    <col min="5371" max="5371" width="0.85546875" customWidth="1"/>
    <col min="5373" max="5373" width="0.85546875" customWidth="1"/>
    <col min="5375" max="5375" width="0.85546875" customWidth="1"/>
    <col min="5376" max="5376" width="11" customWidth="1"/>
    <col min="5379" max="5379" width="11.42578125" customWidth="1"/>
    <col min="5382" max="5382" width="10.140625" bestFit="1" customWidth="1"/>
    <col min="5625" max="5625" width="38.28515625" customWidth="1"/>
    <col min="5627" max="5627" width="0.85546875" customWidth="1"/>
    <col min="5629" max="5629" width="0.85546875" customWidth="1"/>
    <col min="5631" max="5631" width="0.85546875" customWidth="1"/>
    <col min="5632" max="5632" width="11" customWidth="1"/>
    <col min="5635" max="5635" width="11.42578125" customWidth="1"/>
    <col min="5638" max="5638" width="10.140625" bestFit="1" customWidth="1"/>
    <col min="5881" max="5881" width="38.28515625" customWidth="1"/>
    <col min="5883" max="5883" width="0.85546875" customWidth="1"/>
    <col min="5885" max="5885" width="0.85546875" customWidth="1"/>
    <col min="5887" max="5887" width="0.85546875" customWidth="1"/>
    <col min="5888" max="5888" width="11" customWidth="1"/>
    <col min="5891" max="5891" width="11.42578125" customWidth="1"/>
    <col min="5894" max="5894" width="10.140625" bestFit="1" customWidth="1"/>
    <col min="6137" max="6137" width="38.28515625" customWidth="1"/>
    <col min="6139" max="6139" width="0.85546875" customWidth="1"/>
    <col min="6141" max="6141" width="0.85546875" customWidth="1"/>
    <col min="6143" max="6143" width="0.85546875" customWidth="1"/>
    <col min="6144" max="6144" width="11" customWidth="1"/>
    <col min="6147" max="6147" width="11.42578125" customWidth="1"/>
    <col min="6150" max="6150" width="10.140625" bestFit="1" customWidth="1"/>
    <col min="6393" max="6393" width="38.28515625" customWidth="1"/>
    <col min="6395" max="6395" width="0.85546875" customWidth="1"/>
    <col min="6397" max="6397" width="0.85546875" customWidth="1"/>
    <col min="6399" max="6399" width="0.85546875" customWidth="1"/>
    <col min="6400" max="6400" width="11" customWidth="1"/>
    <col min="6403" max="6403" width="11.42578125" customWidth="1"/>
    <col min="6406" max="6406" width="10.140625" bestFit="1" customWidth="1"/>
    <col min="6649" max="6649" width="38.28515625" customWidth="1"/>
    <col min="6651" max="6651" width="0.85546875" customWidth="1"/>
    <col min="6653" max="6653" width="0.85546875" customWidth="1"/>
    <col min="6655" max="6655" width="0.85546875" customWidth="1"/>
    <col min="6656" max="6656" width="11" customWidth="1"/>
    <col min="6659" max="6659" width="11.42578125" customWidth="1"/>
    <col min="6662" max="6662" width="10.140625" bestFit="1" customWidth="1"/>
    <col min="6905" max="6905" width="38.28515625" customWidth="1"/>
    <col min="6907" max="6907" width="0.85546875" customWidth="1"/>
    <col min="6909" max="6909" width="0.85546875" customWidth="1"/>
    <col min="6911" max="6911" width="0.85546875" customWidth="1"/>
    <col min="6912" max="6912" width="11" customWidth="1"/>
    <col min="6915" max="6915" width="11.42578125" customWidth="1"/>
    <col min="6918" max="6918" width="10.140625" bestFit="1" customWidth="1"/>
    <col min="7161" max="7161" width="38.28515625" customWidth="1"/>
    <col min="7163" max="7163" width="0.85546875" customWidth="1"/>
    <col min="7165" max="7165" width="0.85546875" customWidth="1"/>
    <col min="7167" max="7167" width="0.85546875" customWidth="1"/>
    <col min="7168" max="7168" width="11" customWidth="1"/>
    <col min="7171" max="7171" width="11.42578125" customWidth="1"/>
    <col min="7174" max="7174" width="10.140625" bestFit="1" customWidth="1"/>
    <col min="7417" max="7417" width="38.28515625" customWidth="1"/>
    <col min="7419" max="7419" width="0.85546875" customWidth="1"/>
    <col min="7421" max="7421" width="0.85546875" customWidth="1"/>
    <col min="7423" max="7423" width="0.85546875" customWidth="1"/>
    <col min="7424" max="7424" width="11" customWidth="1"/>
    <col min="7427" max="7427" width="11.42578125" customWidth="1"/>
    <col min="7430" max="7430" width="10.140625" bestFit="1" customWidth="1"/>
    <col min="7673" max="7673" width="38.28515625" customWidth="1"/>
    <col min="7675" max="7675" width="0.85546875" customWidth="1"/>
    <col min="7677" max="7677" width="0.85546875" customWidth="1"/>
    <col min="7679" max="7679" width="0.85546875" customWidth="1"/>
    <col min="7680" max="7680" width="11" customWidth="1"/>
    <col min="7683" max="7683" width="11.42578125" customWidth="1"/>
    <col min="7686" max="7686" width="10.140625" bestFit="1" customWidth="1"/>
    <col min="7929" max="7929" width="38.28515625" customWidth="1"/>
    <col min="7931" max="7931" width="0.85546875" customWidth="1"/>
    <col min="7933" max="7933" width="0.85546875" customWidth="1"/>
    <col min="7935" max="7935" width="0.85546875" customWidth="1"/>
    <col min="7936" max="7936" width="11" customWidth="1"/>
    <col min="7939" max="7939" width="11.42578125" customWidth="1"/>
    <col min="7942" max="7942" width="10.140625" bestFit="1" customWidth="1"/>
    <col min="8185" max="8185" width="38.28515625" customWidth="1"/>
    <col min="8187" max="8187" width="0.85546875" customWidth="1"/>
    <col min="8189" max="8189" width="0.85546875" customWidth="1"/>
    <col min="8191" max="8191" width="0.85546875" customWidth="1"/>
    <col min="8192" max="8192" width="11" customWidth="1"/>
    <col min="8195" max="8195" width="11.42578125" customWidth="1"/>
    <col min="8198" max="8198" width="10.140625" bestFit="1" customWidth="1"/>
    <col min="8441" max="8441" width="38.28515625" customWidth="1"/>
    <col min="8443" max="8443" width="0.85546875" customWidth="1"/>
    <col min="8445" max="8445" width="0.85546875" customWidth="1"/>
    <col min="8447" max="8447" width="0.85546875" customWidth="1"/>
    <col min="8448" max="8448" width="11" customWidth="1"/>
    <col min="8451" max="8451" width="11.42578125" customWidth="1"/>
    <col min="8454" max="8454" width="10.140625" bestFit="1" customWidth="1"/>
    <col min="8697" max="8697" width="38.28515625" customWidth="1"/>
    <col min="8699" max="8699" width="0.85546875" customWidth="1"/>
    <col min="8701" max="8701" width="0.85546875" customWidth="1"/>
    <col min="8703" max="8703" width="0.85546875" customWidth="1"/>
    <col min="8704" max="8704" width="11" customWidth="1"/>
    <col min="8707" max="8707" width="11.42578125" customWidth="1"/>
    <col min="8710" max="8710" width="10.140625" bestFit="1" customWidth="1"/>
    <col min="8953" max="8953" width="38.28515625" customWidth="1"/>
    <col min="8955" max="8955" width="0.85546875" customWidth="1"/>
    <col min="8957" max="8957" width="0.85546875" customWidth="1"/>
    <col min="8959" max="8959" width="0.85546875" customWidth="1"/>
    <col min="8960" max="8960" width="11" customWidth="1"/>
    <col min="8963" max="8963" width="11.42578125" customWidth="1"/>
    <col min="8966" max="8966" width="10.140625" bestFit="1" customWidth="1"/>
    <col min="9209" max="9209" width="38.28515625" customWidth="1"/>
    <col min="9211" max="9211" width="0.85546875" customWidth="1"/>
    <col min="9213" max="9213" width="0.85546875" customWidth="1"/>
    <col min="9215" max="9215" width="0.85546875" customWidth="1"/>
    <col min="9216" max="9216" width="11" customWidth="1"/>
    <col min="9219" max="9219" width="11.42578125" customWidth="1"/>
    <col min="9222" max="9222" width="10.140625" bestFit="1" customWidth="1"/>
    <col min="9465" max="9465" width="38.28515625" customWidth="1"/>
    <col min="9467" max="9467" width="0.85546875" customWidth="1"/>
    <col min="9469" max="9469" width="0.85546875" customWidth="1"/>
    <col min="9471" max="9471" width="0.85546875" customWidth="1"/>
    <col min="9472" max="9472" width="11" customWidth="1"/>
    <col min="9475" max="9475" width="11.42578125" customWidth="1"/>
    <col min="9478" max="9478" width="10.140625" bestFit="1" customWidth="1"/>
    <col min="9721" max="9721" width="38.28515625" customWidth="1"/>
    <col min="9723" max="9723" width="0.85546875" customWidth="1"/>
    <col min="9725" max="9725" width="0.85546875" customWidth="1"/>
    <col min="9727" max="9727" width="0.85546875" customWidth="1"/>
    <col min="9728" max="9728" width="11" customWidth="1"/>
    <col min="9731" max="9731" width="11.42578125" customWidth="1"/>
    <col min="9734" max="9734" width="10.140625" bestFit="1" customWidth="1"/>
    <col min="9977" max="9977" width="38.28515625" customWidth="1"/>
    <col min="9979" max="9979" width="0.85546875" customWidth="1"/>
    <col min="9981" max="9981" width="0.85546875" customWidth="1"/>
    <col min="9983" max="9983" width="0.85546875" customWidth="1"/>
    <col min="9984" max="9984" width="11" customWidth="1"/>
    <col min="9987" max="9987" width="11.42578125" customWidth="1"/>
    <col min="9990" max="9990" width="10.140625" bestFit="1" customWidth="1"/>
    <col min="10233" max="10233" width="38.28515625" customWidth="1"/>
    <col min="10235" max="10235" width="0.85546875" customWidth="1"/>
    <col min="10237" max="10237" width="0.85546875" customWidth="1"/>
    <col min="10239" max="10239" width="0.85546875" customWidth="1"/>
    <col min="10240" max="10240" width="11" customWidth="1"/>
    <col min="10243" max="10243" width="11.42578125" customWidth="1"/>
    <col min="10246" max="10246" width="10.140625" bestFit="1" customWidth="1"/>
    <col min="10489" max="10489" width="38.28515625" customWidth="1"/>
    <col min="10491" max="10491" width="0.85546875" customWidth="1"/>
    <col min="10493" max="10493" width="0.85546875" customWidth="1"/>
    <col min="10495" max="10495" width="0.85546875" customWidth="1"/>
    <col min="10496" max="10496" width="11" customWidth="1"/>
    <col min="10499" max="10499" width="11.42578125" customWidth="1"/>
    <col min="10502" max="10502" width="10.140625" bestFit="1" customWidth="1"/>
    <col min="10745" max="10745" width="38.28515625" customWidth="1"/>
    <col min="10747" max="10747" width="0.85546875" customWidth="1"/>
    <col min="10749" max="10749" width="0.85546875" customWidth="1"/>
    <col min="10751" max="10751" width="0.85546875" customWidth="1"/>
    <col min="10752" max="10752" width="11" customWidth="1"/>
    <col min="10755" max="10755" width="11.42578125" customWidth="1"/>
    <col min="10758" max="10758" width="10.140625" bestFit="1" customWidth="1"/>
    <col min="11001" max="11001" width="38.28515625" customWidth="1"/>
    <col min="11003" max="11003" width="0.85546875" customWidth="1"/>
    <col min="11005" max="11005" width="0.85546875" customWidth="1"/>
    <col min="11007" max="11007" width="0.85546875" customWidth="1"/>
    <col min="11008" max="11008" width="11" customWidth="1"/>
    <col min="11011" max="11011" width="11.42578125" customWidth="1"/>
    <col min="11014" max="11014" width="10.140625" bestFit="1" customWidth="1"/>
    <col min="11257" max="11257" width="38.28515625" customWidth="1"/>
    <col min="11259" max="11259" width="0.85546875" customWidth="1"/>
    <col min="11261" max="11261" width="0.85546875" customWidth="1"/>
    <col min="11263" max="11263" width="0.85546875" customWidth="1"/>
    <col min="11264" max="11264" width="11" customWidth="1"/>
    <col min="11267" max="11267" width="11.42578125" customWidth="1"/>
    <col min="11270" max="11270" width="10.140625" bestFit="1" customWidth="1"/>
    <col min="11513" max="11513" width="38.28515625" customWidth="1"/>
    <col min="11515" max="11515" width="0.85546875" customWidth="1"/>
    <col min="11517" max="11517" width="0.85546875" customWidth="1"/>
    <col min="11519" max="11519" width="0.85546875" customWidth="1"/>
    <col min="11520" max="11520" width="11" customWidth="1"/>
    <col min="11523" max="11523" width="11.42578125" customWidth="1"/>
    <col min="11526" max="11526" width="10.140625" bestFit="1" customWidth="1"/>
    <col min="11769" max="11769" width="38.28515625" customWidth="1"/>
    <col min="11771" max="11771" width="0.85546875" customWidth="1"/>
    <col min="11773" max="11773" width="0.85546875" customWidth="1"/>
    <col min="11775" max="11775" width="0.85546875" customWidth="1"/>
    <col min="11776" max="11776" width="11" customWidth="1"/>
    <col min="11779" max="11779" width="11.42578125" customWidth="1"/>
    <col min="11782" max="11782" width="10.140625" bestFit="1" customWidth="1"/>
    <col min="12025" max="12025" width="38.28515625" customWidth="1"/>
    <col min="12027" max="12027" width="0.85546875" customWidth="1"/>
    <col min="12029" max="12029" width="0.85546875" customWidth="1"/>
    <col min="12031" max="12031" width="0.85546875" customWidth="1"/>
    <col min="12032" max="12032" width="11" customWidth="1"/>
    <col min="12035" max="12035" width="11.42578125" customWidth="1"/>
    <col min="12038" max="12038" width="10.140625" bestFit="1" customWidth="1"/>
    <col min="12281" max="12281" width="38.28515625" customWidth="1"/>
    <col min="12283" max="12283" width="0.85546875" customWidth="1"/>
    <col min="12285" max="12285" width="0.85546875" customWidth="1"/>
    <col min="12287" max="12287" width="0.85546875" customWidth="1"/>
    <col min="12288" max="12288" width="11" customWidth="1"/>
    <col min="12291" max="12291" width="11.42578125" customWidth="1"/>
    <col min="12294" max="12294" width="10.140625" bestFit="1" customWidth="1"/>
    <col min="12537" max="12537" width="38.28515625" customWidth="1"/>
    <col min="12539" max="12539" width="0.85546875" customWidth="1"/>
    <col min="12541" max="12541" width="0.85546875" customWidth="1"/>
    <col min="12543" max="12543" width="0.85546875" customWidth="1"/>
    <col min="12544" max="12544" width="11" customWidth="1"/>
    <col min="12547" max="12547" width="11.42578125" customWidth="1"/>
    <col min="12550" max="12550" width="10.140625" bestFit="1" customWidth="1"/>
    <col min="12793" max="12793" width="38.28515625" customWidth="1"/>
    <col min="12795" max="12795" width="0.85546875" customWidth="1"/>
    <col min="12797" max="12797" width="0.85546875" customWidth="1"/>
    <col min="12799" max="12799" width="0.85546875" customWidth="1"/>
    <col min="12800" max="12800" width="11" customWidth="1"/>
    <col min="12803" max="12803" width="11.42578125" customWidth="1"/>
    <col min="12806" max="12806" width="10.140625" bestFit="1" customWidth="1"/>
    <col min="13049" max="13049" width="38.28515625" customWidth="1"/>
    <col min="13051" max="13051" width="0.85546875" customWidth="1"/>
    <col min="13053" max="13053" width="0.85546875" customWidth="1"/>
    <col min="13055" max="13055" width="0.85546875" customWidth="1"/>
    <col min="13056" max="13056" width="11" customWidth="1"/>
    <col min="13059" max="13059" width="11.42578125" customWidth="1"/>
    <col min="13062" max="13062" width="10.140625" bestFit="1" customWidth="1"/>
    <col min="13305" max="13305" width="38.28515625" customWidth="1"/>
    <col min="13307" max="13307" width="0.85546875" customWidth="1"/>
    <col min="13309" max="13309" width="0.85546875" customWidth="1"/>
    <col min="13311" max="13311" width="0.85546875" customWidth="1"/>
    <col min="13312" max="13312" width="11" customWidth="1"/>
    <col min="13315" max="13315" width="11.42578125" customWidth="1"/>
    <col min="13318" max="13318" width="10.140625" bestFit="1" customWidth="1"/>
    <col min="13561" max="13561" width="38.28515625" customWidth="1"/>
    <col min="13563" max="13563" width="0.85546875" customWidth="1"/>
    <col min="13565" max="13565" width="0.85546875" customWidth="1"/>
    <col min="13567" max="13567" width="0.85546875" customWidth="1"/>
    <col min="13568" max="13568" width="11" customWidth="1"/>
    <col min="13571" max="13571" width="11.42578125" customWidth="1"/>
    <col min="13574" max="13574" width="10.140625" bestFit="1" customWidth="1"/>
    <col min="13817" max="13817" width="38.28515625" customWidth="1"/>
    <col min="13819" max="13819" width="0.85546875" customWidth="1"/>
    <col min="13821" max="13821" width="0.85546875" customWidth="1"/>
    <col min="13823" max="13823" width="0.85546875" customWidth="1"/>
    <col min="13824" max="13824" width="11" customWidth="1"/>
    <col min="13827" max="13827" width="11.42578125" customWidth="1"/>
    <col min="13830" max="13830" width="10.140625" bestFit="1" customWidth="1"/>
    <col min="14073" max="14073" width="38.28515625" customWidth="1"/>
    <col min="14075" max="14075" width="0.85546875" customWidth="1"/>
    <col min="14077" max="14077" width="0.85546875" customWidth="1"/>
    <col min="14079" max="14079" width="0.85546875" customWidth="1"/>
    <col min="14080" max="14080" width="11" customWidth="1"/>
    <col min="14083" max="14083" width="11.42578125" customWidth="1"/>
    <col min="14086" max="14086" width="10.140625" bestFit="1" customWidth="1"/>
    <col min="14329" max="14329" width="38.28515625" customWidth="1"/>
    <col min="14331" max="14331" width="0.85546875" customWidth="1"/>
    <col min="14333" max="14333" width="0.85546875" customWidth="1"/>
    <col min="14335" max="14335" width="0.85546875" customWidth="1"/>
    <col min="14336" max="14336" width="11" customWidth="1"/>
    <col min="14339" max="14339" width="11.42578125" customWidth="1"/>
    <col min="14342" max="14342" width="10.140625" bestFit="1" customWidth="1"/>
    <col min="14585" max="14585" width="38.28515625" customWidth="1"/>
    <col min="14587" max="14587" width="0.85546875" customWidth="1"/>
    <col min="14589" max="14589" width="0.85546875" customWidth="1"/>
    <col min="14591" max="14591" width="0.85546875" customWidth="1"/>
    <col min="14592" max="14592" width="11" customWidth="1"/>
    <col min="14595" max="14595" width="11.42578125" customWidth="1"/>
    <col min="14598" max="14598" width="10.140625" bestFit="1" customWidth="1"/>
    <col min="14841" max="14841" width="38.28515625" customWidth="1"/>
    <col min="14843" max="14843" width="0.85546875" customWidth="1"/>
    <col min="14845" max="14845" width="0.85546875" customWidth="1"/>
    <col min="14847" max="14847" width="0.85546875" customWidth="1"/>
    <col min="14848" max="14848" width="11" customWidth="1"/>
    <col min="14851" max="14851" width="11.42578125" customWidth="1"/>
    <col min="14854" max="14854" width="10.140625" bestFit="1" customWidth="1"/>
    <col min="15097" max="15097" width="38.28515625" customWidth="1"/>
    <col min="15099" max="15099" width="0.85546875" customWidth="1"/>
    <col min="15101" max="15101" width="0.85546875" customWidth="1"/>
    <col min="15103" max="15103" width="0.85546875" customWidth="1"/>
    <col min="15104" max="15104" width="11" customWidth="1"/>
    <col min="15107" max="15107" width="11.42578125" customWidth="1"/>
    <col min="15110" max="15110" width="10.140625" bestFit="1" customWidth="1"/>
    <col min="15353" max="15353" width="38.28515625" customWidth="1"/>
    <col min="15355" max="15355" width="0.85546875" customWidth="1"/>
    <col min="15357" max="15357" width="0.85546875" customWidth="1"/>
    <col min="15359" max="15359" width="0.85546875" customWidth="1"/>
    <col min="15360" max="15360" width="11" customWidth="1"/>
    <col min="15363" max="15363" width="11.42578125" customWidth="1"/>
    <col min="15366" max="15366" width="10.140625" bestFit="1" customWidth="1"/>
    <col min="15609" max="15609" width="38.28515625" customWidth="1"/>
    <col min="15611" max="15611" width="0.85546875" customWidth="1"/>
    <col min="15613" max="15613" width="0.85546875" customWidth="1"/>
    <col min="15615" max="15615" width="0.85546875" customWidth="1"/>
    <col min="15616" max="15616" width="11" customWidth="1"/>
    <col min="15619" max="15619" width="11.42578125" customWidth="1"/>
    <col min="15622" max="15622" width="10.140625" bestFit="1" customWidth="1"/>
    <col min="15865" max="15865" width="38.28515625" customWidth="1"/>
    <col min="15867" max="15867" width="0.85546875" customWidth="1"/>
    <col min="15869" max="15869" width="0.85546875" customWidth="1"/>
    <col min="15871" max="15871" width="0.85546875" customWidth="1"/>
    <col min="15872" max="15872" width="11" customWidth="1"/>
    <col min="15875" max="15875" width="11.42578125" customWidth="1"/>
    <col min="15878" max="15878" width="10.140625" bestFit="1" customWidth="1"/>
    <col min="16121" max="16121" width="38.28515625" customWidth="1"/>
    <col min="16123" max="16123" width="0.85546875" customWidth="1"/>
    <col min="16125" max="16125" width="0.85546875" customWidth="1"/>
    <col min="16127" max="16127" width="0.85546875" customWidth="1"/>
    <col min="16128" max="16128" width="11" customWidth="1"/>
    <col min="16131" max="16131" width="11.42578125" customWidth="1"/>
    <col min="16134" max="16134" width="10.140625" bestFit="1" customWidth="1"/>
  </cols>
  <sheetData>
    <row r="2" spans="1:8" ht="24.75" customHeight="1"/>
    <row r="3" spans="1:8" s="465" customFormat="1" ht="12" customHeight="1">
      <c r="A3" s="464" t="s">
        <v>327</v>
      </c>
    </row>
    <row r="4" spans="1:8" s="465" customFormat="1" ht="12" customHeight="1">
      <c r="A4" s="812" t="s">
        <v>328</v>
      </c>
      <c r="B4" s="812"/>
      <c r="C4" s="812"/>
      <c r="D4" s="812"/>
      <c r="E4" s="812"/>
      <c r="F4" s="812"/>
      <c r="G4" s="812"/>
      <c r="H4" s="812"/>
    </row>
    <row r="5" spans="1:8" s="465" customFormat="1" ht="12" customHeight="1">
      <c r="A5" s="465" t="s">
        <v>548</v>
      </c>
    </row>
    <row r="6" spans="1:8" s="468" customFormat="1" ht="6" customHeight="1">
      <c r="A6" s="466"/>
      <c r="B6" s="467"/>
      <c r="C6" s="467"/>
      <c r="D6" s="467"/>
      <c r="E6" s="467"/>
      <c r="F6" s="467"/>
      <c r="G6" s="467"/>
      <c r="H6" s="467"/>
    </row>
    <row r="7" spans="1:8" s="470" customFormat="1" ht="12" customHeight="1">
      <c r="A7" s="813" t="s">
        <v>329</v>
      </c>
      <c r="B7" s="815" t="s">
        <v>330</v>
      </c>
      <c r="C7" s="815"/>
      <c r="D7" s="815"/>
      <c r="E7" s="815"/>
      <c r="F7" s="815"/>
      <c r="G7" s="469"/>
      <c r="H7" s="816" t="s">
        <v>665</v>
      </c>
    </row>
    <row r="8" spans="1:8" s="473" customFormat="1" ht="20.100000000000001" customHeight="1">
      <c r="A8" s="814"/>
      <c r="B8" s="471" t="s">
        <v>224</v>
      </c>
      <c r="C8" s="471"/>
      <c r="D8" s="471" t="s">
        <v>664</v>
      </c>
      <c r="E8" s="471"/>
      <c r="F8" s="472" t="s">
        <v>226</v>
      </c>
      <c r="G8" s="472"/>
      <c r="H8" s="817"/>
    </row>
    <row r="9" spans="1:8" s="475" customFormat="1" ht="3" customHeight="1">
      <c r="A9" s="818"/>
      <c r="B9" s="818"/>
      <c r="C9" s="818"/>
      <c r="D9" s="818"/>
      <c r="E9" s="818"/>
      <c r="F9" s="819"/>
      <c r="G9" s="474"/>
      <c r="H9" s="474"/>
    </row>
    <row r="10" spans="1:8" s="475" customFormat="1" ht="9.9499999999999993" customHeight="1">
      <c r="A10" s="476"/>
      <c r="B10" s="811" t="s">
        <v>331</v>
      </c>
      <c r="C10" s="811"/>
      <c r="D10" s="811"/>
      <c r="E10" s="811"/>
      <c r="F10" s="811"/>
      <c r="G10" s="811"/>
      <c r="H10" s="811"/>
    </row>
    <row r="11" spans="1:8" s="475" customFormat="1" ht="3" customHeight="1">
      <c r="A11" s="476"/>
      <c r="B11" s="477"/>
      <c r="C11" s="477"/>
      <c r="D11" s="477"/>
      <c r="E11" s="477"/>
      <c r="F11" s="477"/>
      <c r="G11" s="477"/>
      <c r="H11" s="477"/>
    </row>
    <row r="12" spans="1:8" s="475" customFormat="1" ht="9.9499999999999993" customHeight="1">
      <c r="A12" s="476"/>
      <c r="B12" s="811" t="s">
        <v>332</v>
      </c>
      <c r="C12" s="811"/>
      <c r="D12" s="811"/>
      <c r="E12" s="811"/>
      <c r="F12" s="811"/>
      <c r="G12" s="811"/>
      <c r="H12" s="811"/>
    </row>
    <row r="13" spans="1:8" s="475" customFormat="1" ht="3" customHeight="1">
      <c r="A13" s="476"/>
      <c r="B13" s="477"/>
      <c r="C13" s="477"/>
      <c r="D13" s="477"/>
      <c r="E13" s="477"/>
      <c r="F13" s="477"/>
      <c r="G13" s="477"/>
      <c r="H13" s="477"/>
    </row>
    <row r="14" spans="1:8" s="475" customFormat="1" ht="9.9499999999999993" customHeight="1">
      <c r="A14" s="478" t="s">
        <v>568</v>
      </c>
      <c r="B14" s="479">
        <v>1081097</v>
      </c>
      <c r="C14" s="480"/>
      <c r="D14" s="479">
        <v>1054669</v>
      </c>
      <c r="E14" s="481"/>
      <c r="F14" s="479">
        <v>941203</v>
      </c>
      <c r="G14" s="481"/>
      <c r="H14" s="484">
        <v>18.250609639748578</v>
      </c>
    </row>
    <row r="15" spans="1:8" s="475" customFormat="1" ht="9.9499999999999993" customHeight="1">
      <c r="A15" s="478" t="s">
        <v>569</v>
      </c>
      <c r="B15" s="479">
        <v>703699</v>
      </c>
      <c r="C15" s="480"/>
      <c r="D15" s="479">
        <v>691674</v>
      </c>
      <c r="E15" s="481"/>
      <c r="F15" s="479">
        <v>481846</v>
      </c>
      <c r="G15" s="481"/>
      <c r="H15" s="484">
        <v>11.879540645179326</v>
      </c>
    </row>
    <row r="16" spans="1:8" s="475" customFormat="1" ht="9.9499999999999993" customHeight="1">
      <c r="A16" s="478" t="s">
        <v>239</v>
      </c>
      <c r="B16" s="479">
        <v>285500</v>
      </c>
      <c r="C16" s="481"/>
      <c r="D16" s="479">
        <v>295800</v>
      </c>
      <c r="E16" s="481"/>
      <c r="F16" s="479">
        <v>621033</v>
      </c>
      <c r="G16" s="481"/>
      <c r="H16" s="484">
        <v>4.819686903347451</v>
      </c>
    </row>
    <row r="17" spans="1:8" s="475" customFormat="1" ht="9.9499999999999993" customHeight="1">
      <c r="A17" s="478" t="s">
        <v>334</v>
      </c>
      <c r="B17" s="479">
        <v>49041</v>
      </c>
      <c r="C17" s="481"/>
      <c r="D17" s="479">
        <v>60307</v>
      </c>
      <c r="E17" s="481"/>
      <c r="F17" s="479">
        <v>83768</v>
      </c>
      <c r="G17" s="481"/>
      <c r="H17" s="484">
        <v>0.82788884562893983</v>
      </c>
    </row>
    <row r="18" spans="1:8" s="475" customFormat="1" ht="9.9499999999999993" customHeight="1">
      <c r="A18" s="478" t="s">
        <v>570</v>
      </c>
      <c r="B18" s="479">
        <v>70799</v>
      </c>
      <c r="C18" s="481"/>
      <c r="D18" s="479">
        <v>68523</v>
      </c>
      <c r="E18" s="481"/>
      <c r="F18" s="479">
        <v>15646</v>
      </c>
      <c r="G18" s="481"/>
      <c r="H18" s="484">
        <v>1.195197944203489</v>
      </c>
    </row>
    <row r="19" spans="1:8" s="475" customFormat="1" ht="9.9499999999999993" customHeight="1">
      <c r="A19" s="478" t="s">
        <v>335</v>
      </c>
      <c r="B19" s="479">
        <v>16546</v>
      </c>
      <c r="C19" s="480"/>
      <c r="D19" s="479">
        <v>14522</v>
      </c>
      <c r="E19" s="481"/>
      <c r="F19" s="479">
        <v>32716</v>
      </c>
      <c r="G19" s="481"/>
      <c r="H19" s="484">
        <v>0.27932238004478782</v>
      </c>
    </row>
    <row r="20" spans="1:8" s="475" customFormat="1" ht="9.9499999999999993" customHeight="1">
      <c r="A20" s="478" t="s">
        <v>336</v>
      </c>
      <c r="B20" s="479">
        <v>367</v>
      </c>
      <c r="C20" s="480"/>
      <c r="D20" s="479">
        <v>333</v>
      </c>
      <c r="E20" s="481"/>
      <c r="F20" s="479">
        <v>468</v>
      </c>
      <c r="G20" s="481"/>
      <c r="H20" s="484">
        <v>6.1955344782084563E-3</v>
      </c>
    </row>
    <row r="21" spans="1:8" s="475" customFormat="1" ht="3" customHeight="1">
      <c r="A21" s="478"/>
      <c r="B21" s="482"/>
      <c r="C21" s="482"/>
      <c r="D21" s="482"/>
      <c r="E21" s="482"/>
      <c r="F21" s="482"/>
      <c r="G21" s="482"/>
      <c r="H21" s="482"/>
    </row>
    <row r="22" spans="1:8" s="475" customFormat="1" ht="9.9499999999999993" customHeight="1">
      <c r="A22" s="478"/>
      <c r="B22" s="811" t="s">
        <v>337</v>
      </c>
      <c r="C22" s="820"/>
      <c r="D22" s="820"/>
      <c r="E22" s="820"/>
      <c r="F22" s="820"/>
      <c r="G22" s="820"/>
      <c r="H22" s="820"/>
    </row>
    <row r="23" spans="1:8" s="475" customFormat="1" ht="3" customHeight="1">
      <c r="A23" s="478"/>
      <c r="B23" s="482"/>
      <c r="C23" s="482"/>
      <c r="D23" s="482"/>
      <c r="E23" s="482"/>
      <c r="F23" s="482"/>
      <c r="G23" s="482"/>
      <c r="H23" s="482"/>
    </row>
    <row r="24" spans="1:8" s="475" customFormat="1" ht="9.9499999999999993" customHeight="1">
      <c r="A24" s="478" t="s">
        <v>338</v>
      </c>
      <c r="B24" s="479">
        <v>96707</v>
      </c>
      <c r="C24" s="480"/>
      <c r="D24" s="479">
        <v>103792</v>
      </c>
      <c r="E24" s="481"/>
      <c r="F24" s="479">
        <v>260495</v>
      </c>
      <c r="G24" s="481"/>
      <c r="H24" s="484">
        <v>1.6325655389212677</v>
      </c>
    </row>
    <row r="25" spans="1:8" s="475" customFormat="1" ht="9.9499999999999993" customHeight="1">
      <c r="A25" s="478" t="s">
        <v>339</v>
      </c>
      <c r="B25" s="479">
        <v>502</v>
      </c>
      <c r="C25" s="480"/>
      <c r="D25" s="479">
        <v>552</v>
      </c>
      <c r="E25" s="481"/>
      <c r="F25" s="479">
        <v>546</v>
      </c>
      <c r="G25" s="481"/>
      <c r="H25" s="484">
        <v>8.4745457985303686E-3</v>
      </c>
    </row>
    <row r="26" spans="1:8" s="475" customFormat="1" ht="9.9499999999999993" customHeight="1">
      <c r="A26" s="478" t="s">
        <v>333</v>
      </c>
      <c r="B26" s="479">
        <v>2997</v>
      </c>
      <c r="C26" s="480"/>
      <c r="D26" s="479">
        <v>3329</v>
      </c>
      <c r="E26" s="481"/>
      <c r="F26" s="479">
        <v>3428</v>
      </c>
      <c r="G26" s="481"/>
      <c r="H26" s="484">
        <v>5.0594051311146443E-2</v>
      </c>
    </row>
    <row r="27" spans="1:8" s="475" customFormat="1" ht="9.9499999999999993" customHeight="1">
      <c r="A27" s="478"/>
      <c r="B27" s="479"/>
      <c r="C27" s="480"/>
      <c r="D27" s="479"/>
      <c r="E27" s="481"/>
      <c r="F27" s="479"/>
      <c r="G27" s="481"/>
      <c r="H27" s="484"/>
    </row>
    <row r="28" spans="1:8" s="475" customFormat="1" ht="9.9499999999999993" customHeight="1">
      <c r="A28" s="478" t="s">
        <v>340</v>
      </c>
      <c r="B28" s="479">
        <v>46298</v>
      </c>
      <c r="C28" s="480"/>
      <c r="D28" s="479">
        <v>47040</v>
      </c>
      <c r="E28" s="483"/>
      <c r="F28" s="479">
        <v>23736</v>
      </c>
      <c r="G28" s="483"/>
      <c r="H28" s="484">
        <v>0.78158271191306583</v>
      </c>
    </row>
    <row r="29" spans="1:8" s="475" customFormat="1" ht="3" customHeight="1">
      <c r="A29" s="478"/>
      <c r="B29" s="482"/>
      <c r="C29" s="482"/>
      <c r="D29" s="482"/>
      <c r="E29" s="482"/>
      <c r="F29" s="482"/>
      <c r="G29" s="482"/>
      <c r="H29" s="484"/>
    </row>
    <row r="30" spans="1:8" s="475" customFormat="1" ht="9.9499999999999993" customHeight="1">
      <c r="A30" s="485"/>
      <c r="B30" s="821" t="s">
        <v>341</v>
      </c>
      <c r="C30" s="821"/>
      <c r="D30" s="821"/>
      <c r="E30" s="821"/>
      <c r="F30" s="821"/>
      <c r="G30" s="821"/>
      <c r="H30" s="821"/>
    </row>
    <row r="31" spans="1:8" s="475" customFormat="1" ht="3" customHeight="1">
      <c r="A31" s="478" t="s">
        <v>32</v>
      </c>
      <c r="B31" s="482"/>
      <c r="C31" s="482"/>
      <c r="D31" s="482"/>
      <c r="E31" s="482"/>
      <c r="F31" s="482"/>
      <c r="G31" s="482"/>
      <c r="H31" s="482"/>
    </row>
    <row r="32" spans="1:8" s="475" customFormat="1" ht="9.9499999999999993" customHeight="1">
      <c r="A32" s="478" t="s">
        <v>342</v>
      </c>
      <c r="B32" s="479">
        <v>31275</v>
      </c>
      <c r="C32" s="480"/>
      <c r="D32" s="479">
        <v>29145</v>
      </c>
      <c r="E32" s="480"/>
      <c r="F32" s="479">
        <v>16072</v>
      </c>
      <c r="G32" s="481"/>
      <c r="H32" s="484">
        <v>0.52797095587457621</v>
      </c>
    </row>
    <row r="33" spans="1:8" s="475" customFormat="1" ht="9.9499999999999993" customHeight="1">
      <c r="A33" s="478" t="s">
        <v>343</v>
      </c>
      <c r="B33" s="479">
        <v>28711</v>
      </c>
      <c r="C33" s="480"/>
      <c r="D33" s="479">
        <v>27884</v>
      </c>
      <c r="E33" s="480"/>
      <c r="F33" s="479">
        <v>36686</v>
      </c>
      <c r="G33" s="481"/>
      <c r="H33" s="484">
        <v>0.48468662235379562</v>
      </c>
    </row>
    <row r="34" spans="1:8" s="475" customFormat="1" ht="9.9499999999999993" customHeight="1">
      <c r="A34" s="478" t="s">
        <v>344</v>
      </c>
      <c r="B34" s="479">
        <v>3457</v>
      </c>
      <c r="C34" s="480"/>
      <c r="D34" s="479">
        <v>3741</v>
      </c>
      <c r="E34" s="480"/>
      <c r="F34" s="479">
        <v>4634</v>
      </c>
      <c r="G34" s="481"/>
      <c r="H34" s="484">
        <v>5.8359571365576658E-2</v>
      </c>
    </row>
    <row r="35" spans="1:8" s="470" customFormat="1" ht="9.9499999999999993" customHeight="1">
      <c r="A35" s="478" t="s">
        <v>345</v>
      </c>
      <c r="B35" s="486">
        <v>1463</v>
      </c>
      <c r="C35" s="479"/>
      <c r="D35" s="486">
        <v>1499</v>
      </c>
      <c r="E35" s="479"/>
      <c r="F35" s="486">
        <v>1720</v>
      </c>
      <c r="G35" s="474"/>
      <c r="H35" s="484">
        <v>2.469773008615524E-2</v>
      </c>
    </row>
    <row r="36" spans="1:8" s="470" customFormat="1" ht="3" customHeight="1">
      <c r="A36" s="487"/>
      <c r="B36" s="487"/>
      <c r="C36" s="487"/>
      <c r="D36" s="487"/>
      <c r="E36" s="487"/>
      <c r="F36" s="487"/>
      <c r="G36" s="487"/>
      <c r="H36" s="487"/>
    </row>
    <row r="37" spans="1:8" s="470" customFormat="1" ht="3" customHeight="1">
      <c r="A37" s="488"/>
      <c r="B37" s="488"/>
      <c r="C37" s="488"/>
      <c r="D37" s="488"/>
      <c r="E37" s="488"/>
      <c r="F37" s="488"/>
      <c r="G37" s="488"/>
      <c r="H37" s="488"/>
    </row>
    <row r="38" spans="1:8" s="470" customFormat="1" ht="9.9499999999999993" customHeight="1">
      <c r="A38" s="808" t="s">
        <v>677</v>
      </c>
      <c r="B38" s="808"/>
      <c r="C38" s="808"/>
      <c r="D38" s="808"/>
      <c r="E38" s="808"/>
      <c r="F38" s="808"/>
      <c r="G38" s="808"/>
      <c r="H38" s="808"/>
    </row>
    <row r="39" spans="1:8" ht="18" customHeight="1">
      <c r="A39" s="809" t="s">
        <v>554</v>
      </c>
      <c r="B39" s="810"/>
      <c r="C39" s="810"/>
      <c r="D39" s="810"/>
      <c r="E39" s="810"/>
      <c r="F39" s="810"/>
      <c r="G39" s="810"/>
      <c r="H39" s="810"/>
    </row>
    <row r="40" spans="1:8" ht="9.9499999999999993" customHeight="1">
      <c r="A40" s="809" t="s">
        <v>667</v>
      </c>
      <c r="B40" s="810"/>
      <c r="C40" s="810"/>
      <c r="D40" s="810"/>
      <c r="E40" s="810"/>
      <c r="F40" s="810"/>
      <c r="G40" s="810"/>
      <c r="H40" s="810"/>
    </row>
    <row r="41" spans="1:8" ht="9.9499999999999993" customHeight="1">
      <c r="A41" s="489" t="s">
        <v>666</v>
      </c>
    </row>
  </sheetData>
  <mergeCells count="12">
    <mergeCell ref="A38:H38"/>
    <mergeCell ref="A40:H40"/>
    <mergeCell ref="B10:H10"/>
    <mergeCell ref="A4:H4"/>
    <mergeCell ref="A7:A8"/>
    <mergeCell ref="B7:F7"/>
    <mergeCell ref="H7:H8"/>
    <mergeCell ref="A9:F9"/>
    <mergeCell ref="B12:H12"/>
    <mergeCell ref="B22:H22"/>
    <mergeCell ref="B30:H30"/>
    <mergeCell ref="A39:H39"/>
  </mergeCell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3"/>
  <sheetViews>
    <sheetView zoomScaleNormal="100" workbookViewId="0">
      <selection activeCell="O1" sqref="O1"/>
    </sheetView>
  </sheetViews>
  <sheetFormatPr defaultColWidth="17.28515625" defaultRowHeight="9"/>
  <cols>
    <col min="1" max="1" width="12.140625" style="88" customWidth="1"/>
    <col min="2" max="2" width="8.140625" style="88" bestFit="1" customWidth="1"/>
    <col min="3" max="3" width="7" style="88" customWidth="1"/>
    <col min="4" max="4" width="6.28515625" style="88" customWidth="1"/>
    <col min="5" max="5" width="5.42578125" style="88" customWidth="1"/>
    <col min="6" max="6" width="6.140625" style="88" customWidth="1"/>
    <col min="7" max="7" width="8.85546875" style="88" customWidth="1"/>
    <col min="8" max="8" width="6.28515625" style="88" customWidth="1"/>
    <col min="9" max="9" width="5.28515625" style="88" customWidth="1"/>
    <col min="10" max="10" width="5" style="88" customWidth="1"/>
    <col min="11" max="11" width="6.85546875" style="88" customWidth="1"/>
    <col min="12" max="12" width="5" style="88" customWidth="1"/>
    <col min="13" max="13" width="7.85546875" style="88" customWidth="1"/>
    <col min="14" max="14" width="4.85546875" style="88" bestFit="1" customWidth="1"/>
    <col min="15" max="16384" width="17.28515625" style="88"/>
  </cols>
  <sheetData>
    <row r="1" spans="1:14" s="109" customFormat="1" ht="12.75" customHeight="1"/>
    <row r="2" spans="1:14" s="109" customFormat="1" ht="12.75" customHeight="1"/>
    <row r="3" spans="1:14" s="109" customFormat="1" ht="12.75" customHeight="1">
      <c r="A3" s="110"/>
      <c r="B3" s="111"/>
      <c r="C3" s="112"/>
      <c r="D3" s="112"/>
      <c r="E3" s="112"/>
      <c r="F3" s="112"/>
      <c r="G3" s="112"/>
      <c r="H3" s="112"/>
      <c r="I3" s="112"/>
      <c r="J3" s="112"/>
      <c r="K3" s="112"/>
      <c r="L3" s="112"/>
      <c r="M3" s="112"/>
    </row>
    <row r="4" spans="1:14" s="115" customFormat="1" ht="12" customHeight="1">
      <c r="A4" s="113" t="s">
        <v>156</v>
      </c>
      <c r="B4" s="114"/>
      <c r="C4" s="114"/>
      <c r="D4" s="114"/>
      <c r="E4" s="114"/>
      <c r="F4" s="114"/>
      <c r="G4" s="114"/>
      <c r="H4" s="114"/>
      <c r="I4" s="114"/>
      <c r="J4" s="114"/>
      <c r="K4" s="114"/>
      <c r="L4" s="114"/>
    </row>
    <row r="5" spans="1:14" s="115" customFormat="1" ht="12" customHeight="1">
      <c r="A5" s="831" t="s">
        <v>155</v>
      </c>
      <c r="B5" s="831"/>
      <c r="C5" s="831"/>
      <c r="D5" s="831"/>
      <c r="E5" s="831"/>
      <c r="F5" s="831"/>
      <c r="G5" s="831"/>
      <c r="H5" s="831"/>
      <c r="I5" s="831"/>
      <c r="J5" s="831"/>
      <c r="K5" s="831"/>
      <c r="L5" s="831"/>
      <c r="M5" s="831"/>
    </row>
    <row r="6" spans="1:14" s="115" customFormat="1" ht="12" customHeight="1">
      <c r="A6" s="116" t="s">
        <v>672</v>
      </c>
      <c r="C6" s="117"/>
      <c r="D6" s="117"/>
      <c r="E6" s="117"/>
      <c r="F6" s="117"/>
      <c r="G6" s="117"/>
      <c r="H6" s="117"/>
      <c r="I6" s="117"/>
      <c r="J6" s="117"/>
      <c r="K6" s="117"/>
      <c r="L6" s="117"/>
      <c r="M6" s="117"/>
    </row>
    <row r="7" spans="1:14" s="109" customFormat="1" ht="6" customHeight="1">
      <c r="A7" s="69"/>
      <c r="B7" s="83"/>
      <c r="C7" s="83"/>
      <c r="D7" s="83"/>
      <c r="E7" s="83"/>
      <c r="F7" s="83"/>
      <c r="G7" s="83"/>
      <c r="H7" s="83"/>
      <c r="I7" s="83"/>
      <c r="J7" s="83"/>
      <c r="K7" s="83"/>
      <c r="L7" s="83"/>
      <c r="M7" s="83"/>
    </row>
    <row r="8" spans="1:14" s="118" customFormat="1" ht="12" customHeight="1">
      <c r="A8" s="832" t="s">
        <v>2</v>
      </c>
      <c r="B8" s="835" t="s">
        <v>0</v>
      </c>
      <c r="C8" s="838" t="s">
        <v>154</v>
      </c>
      <c r="D8" s="838"/>
      <c r="E8" s="838"/>
      <c r="F8" s="838"/>
      <c r="G8" s="838"/>
      <c r="H8" s="838"/>
      <c r="I8" s="838"/>
      <c r="J8" s="838"/>
      <c r="K8" s="838"/>
      <c r="L8" s="838"/>
      <c r="M8" s="838"/>
      <c r="N8" s="836"/>
    </row>
    <row r="9" spans="1:14" s="2" customFormat="1" ht="18" customHeight="1">
      <c r="A9" s="833"/>
      <c r="B9" s="836"/>
      <c r="C9" s="826" t="s">
        <v>158</v>
      </c>
      <c r="D9" s="826" t="s">
        <v>153</v>
      </c>
      <c r="E9" s="826" t="s">
        <v>152</v>
      </c>
      <c r="F9" s="826" t="s">
        <v>151</v>
      </c>
      <c r="G9" s="826" t="s">
        <v>150</v>
      </c>
      <c r="H9" s="826" t="s">
        <v>149</v>
      </c>
      <c r="I9" s="826" t="s">
        <v>148</v>
      </c>
      <c r="J9" s="826" t="s">
        <v>147</v>
      </c>
      <c r="K9" s="826" t="s">
        <v>146</v>
      </c>
      <c r="L9" s="826" t="s">
        <v>145</v>
      </c>
      <c r="M9" s="829" t="s">
        <v>144</v>
      </c>
      <c r="N9" s="836"/>
    </row>
    <row r="10" spans="1:14" s="2" customFormat="1" ht="20.25" customHeight="1">
      <c r="A10" s="834"/>
      <c r="B10" s="837"/>
      <c r="C10" s="827"/>
      <c r="D10" s="827"/>
      <c r="E10" s="827"/>
      <c r="F10" s="827"/>
      <c r="G10" s="827"/>
      <c r="H10" s="827"/>
      <c r="I10" s="827"/>
      <c r="J10" s="827"/>
      <c r="K10" s="828"/>
      <c r="L10" s="827"/>
      <c r="M10" s="827"/>
      <c r="N10" s="836"/>
    </row>
    <row r="11" spans="1:14" s="123" customFormat="1" ht="3" customHeight="1">
      <c r="A11" s="119"/>
      <c r="B11" s="120"/>
      <c r="C11" s="121"/>
      <c r="D11" s="121"/>
      <c r="E11" s="121"/>
      <c r="F11" s="121"/>
      <c r="G11" s="121"/>
      <c r="H11" s="121"/>
      <c r="I11" s="121"/>
      <c r="J11" s="121"/>
      <c r="K11" s="121"/>
      <c r="L11" s="121"/>
      <c r="M11" s="122"/>
    </row>
    <row r="12" spans="1:14" s="123" customFormat="1" ht="9" customHeight="1">
      <c r="A12" s="440">
        <v>2016</v>
      </c>
      <c r="B12" s="98">
        <v>2487389</v>
      </c>
      <c r="C12" s="98">
        <v>400</v>
      </c>
      <c r="D12" s="98">
        <v>1079</v>
      </c>
      <c r="E12" s="98">
        <v>63153</v>
      </c>
      <c r="F12" s="98">
        <v>4046</v>
      </c>
      <c r="G12" s="98">
        <v>948</v>
      </c>
      <c r="H12" s="98">
        <v>1346630</v>
      </c>
      <c r="I12" s="98">
        <v>32918</v>
      </c>
      <c r="J12" s="98">
        <v>9568</v>
      </c>
      <c r="K12" s="98">
        <v>151464</v>
      </c>
      <c r="L12" s="98">
        <v>21693</v>
      </c>
      <c r="M12" s="98">
        <v>36133</v>
      </c>
      <c r="N12" s="124"/>
    </row>
    <row r="13" spans="1:14" s="123" customFormat="1" ht="9" customHeight="1">
      <c r="A13" s="440">
        <v>2017</v>
      </c>
      <c r="B13" s="98">
        <v>2429795</v>
      </c>
      <c r="C13" s="98">
        <v>368</v>
      </c>
      <c r="D13" s="98">
        <v>1098</v>
      </c>
      <c r="E13" s="98">
        <v>64814</v>
      </c>
      <c r="F13" s="98">
        <v>4634</v>
      </c>
      <c r="G13" s="98">
        <v>763</v>
      </c>
      <c r="H13" s="98">
        <v>1265678</v>
      </c>
      <c r="I13" s="98">
        <v>30564</v>
      </c>
      <c r="J13" s="98">
        <v>8496</v>
      </c>
      <c r="K13" s="98">
        <v>164157</v>
      </c>
      <c r="L13" s="98">
        <v>20022</v>
      </c>
      <c r="M13" s="98">
        <v>39592</v>
      </c>
      <c r="N13" s="124"/>
    </row>
    <row r="14" spans="1:14" s="123" customFormat="1" ht="9" customHeight="1">
      <c r="A14" s="440">
        <v>2018</v>
      </c>
      <c r="B14" s="98">
        <v>2371806</v>
      </c>
      <c r="C14" s="98">
        <v>331</v>
      </c>
      <c r="D14" s="98">
        <v>1050</v>
      </c>
      <c r="E14" s="98">
        <v>65382</v>
      </c>
      <c r="F14" s="98">
        <v>4887</v>
      </c>
      <c r="G14" s="98">
        <v>634</v>
      </c>
      <c r="H14" s="98">
        <v>1192592</v>
      </c>
      <c r="I14" s="98">
        <v>28441</v>
      </c>
      <c r="J14" s="98">
        <v>9954</v>
      </c>
      <c r="K14" s="98">
        <v>189105</v>
      </c>
      <c r="L14" s="98">
        <v>18182</v>
      </c>
      <c r="M14" s="98">
        <v>40371</v>
      </c>
      <c r="N14" s="124"/>
    </row>
    <row r="15" spans="1:14" s="123" customFormat="1" ht="9" customHeight="1">
      <c r="A15" s="440">
        <v>2019</v>
      </c>
      <c r="B15" s="98">
        <v>2301912</v>
      </c>
      <c r="C15" s="98">
        <v>318</v>
      </c>
      <c r="D15" s="98">
        <v>1019</v>
      </c>
      <c r="E15" s="98">
        <v>64891</v>
      </c>
      <c r="F15" s="98">
        <v>4884</v>
      </c>
      <c r="G15" s="98">
        <v>524</v>
      </c>
      <c r="H15" s="98">
        <v>1071776</v>
      </c>
      <c r="I15" s="98">
        <v>24276</v>
      </c>
      <c r="J15" s="98">
        <v>8997</v>
      </c>
      <c r="K15" s="98">
        <v>212106</v>
      </c>
      <c r="L15" s="98">
        <v>16159</v>
      </c>
      <c r="M15" s="98">
        <v>39290</v>
      </c>
      <c r="N15" s="124"/>
    </row>
    <row r="16" spans="1:14" s="123" customFormat="1" ht="3" customHeight="1">
      <c r="A16" s="119"/>
      <c r="B16" s="120"/>
      <c r="C16" s="125"/>
      <c r="D16" s="125"/>
      <c r="E16" s="125"/>
      <c r="F16" s="121"/>
      <c r="G16" s="121"/>
      <c r="H16" s="121"/>
      <c r="I16" s="121"/>
      <c r="J16" s="121"/>
      <c r="K16" s="121"/>
      <c r="L16" s="121"/>
      <c r="M16" s="126"/>
    </row>
    <row r="17" spans="1:14" s="123" customFormat="1" ht="9.9499999999999993" customHeight="1">
      <c r="A17" s="127"/>
      <c r="B17" s="822" t="s">
        <v>175</v>
      </c>
      <c r="C17" s="803"/>
      <c r="D17" s="803"/>
      <c r="E17" s="803"/>
      <c r="F17" s="803"/>
      <c r="G17" s="803"/>
      <c r="H17" s="803"/>
      <c r="I17" s="803"/>
      <c r="J17" s="803"/>
      <c r="K17" s="803"/>
      <c r="L17" s="803"/>
      <c r="M17" s="803"/>
      <c r="N17" s="124"/>
    </row>
    <row r="18" spans="1:14" s="123" customFormat="1" ht="3" customHeight="1">
      <c r="A18" s="439"/>
      <c r="B18" s="439"/>
      <c r="C18" s="439"/>
      <c r="D18" s="439"/>
      <c r="E18" s="439"/>
      <c r="F18" s="439"/>
      <c r="G18" s="439"/>
      <c r="H18" s="439"/>
      <c r="I18" s="439"/>
      <c r="J18" s="439"/>
      <c r="K18" s="439"/>
      <c r="L18" s="439"/>
      <c r="M18" s="439"/>
    </row>
    <row r="19" spans="1:14" s="123" customFormat="1" ht="9.9499999999999993" customHeight="1">
      <c r="A19" s="122"/>
      <c r="B19" s="803" t="s">
        <v>143</v>
      </c>
      <c r="C19" s="803"/>
      <c r="D19" s="803"/>
      <c r="E19" s="803"/>
      <c r="F19" s="803"/>
      <c r="G19" s="803"/>
      <c r="H19" s="803"/>
      <c r="I19" s="803"/>
      <c r="J19" s="803"/>
      <c r="K19" s="803"/>
      <c r="L19" s="803"/>
      <c r="M19" s="803"/>
    </row>
    <row r="20" spans="1:14" s="123" customFormat="1" ht="3" customHeight="1">
      <c r="A20" s="119"/>
      <c r="B20" s="128"/>
      <c r="C20" s="121"/>
      <c r="D20" s="121"/>
      <c r="E20" s="121"/>
      <c r="F20" s="121"/>
      <c r="G20" s="121"/>
      <c r="H20" s="121"/>
      <c r="I20" s="121"/>
      <c r="J20" s="121"/>
      <c r="K20" s="121"/>
      <c r="L20" s="121"/>
      <c r="M20" s="122"/>
    </row>
    <row r="21" spans="1:14" s="123" customFormat="1" ht="9" customHeight="1">
      <c r="A21" s="2" t="s">
        <v>142</v>
      </c>
      <c r="B21" s="3">
        <v>147640</v>
      </c>
      <c r="C21" s="3">
        <v>28</v>
      </c>
      <c r="D21" s="3">
        <v>55</v>
      </c>
      <c r="E21" s="3">
        <v>3859</v>
      </c>
      <c r="F21" s="3">
        <v>308</v>
      </c>
      <c r="G21" s="3">
        <v>23</v>
      </c>
      <c r="H21" s="3">
        <v>50021</v>
      </c>
      <c r="I21" s="3">
        <v>1376</v>
      </c>
      <c r="J21" s="3">
        <v>649</v>
      </c>
      <c r="K21" s="3">
        <v>22976</v>
      </c>
      <c r="L21" s="3">
        <v>805</v>
      </c>
      <c r="M21" s="3">
        <v>2816</v>
      </c>
      <c r="N21" s="3"/>
    </row>
    <row r="22" spans="1:14" s="123" customFormat="1" ht="18" customHeight="1">
      <c r="A22" s="129" t="s">
        <v>30</v>
      </c>
      <c r="B22" s="41">
        <v>3197</v>
      </c>
      <c r="C22" s="41">
        <v>0</v>
      </c>
      <c r="D22" s="41">
        <v>3</v>
      </c>
      <c r="E22" s="41">
        <v>139</v>
      </c>
      <c r="F22" s="41">
        <v>4</v>
      </c>
      <c r="G22" s="41">
        <v>2</v>
      </c>
      <c r="H22" s="41">
        <v>673</v>
      </c>
      <c r="I22" s="41">
        <v>12</v>
      </c>
      <c r="J22" s="41">
        <v>10</v>
      </c>
      <c r="K22" s="41">
        <v>509</v>
      </c>
      <c r="L22" s="41">
        <v>14</v>
      </c>
      <c r="M22" s="41">
        <v>44</v>
      </c>
      <c r="N22" s="97"/>
    </row>
    <row r="23" spans="1:14" s="123" customFormat="1" ht="9" customHeight="1">
      <c r="A23" s="2" t="s">
        <v>4</v>
      </c>
      <c r="B23" s="3">
        <v>56550</v>
      </c>
      <c r="C23" s="3">
        <v>9</v>
      </c>
      <c r="D23" s="3">
        <v>26</v>
      </c>
      <c r="E23" s="3">
        <v>1746</v>
      </c>
      <c r="F23" s="3">
        <v>170</v>
      </c>
      <c r="G23" s="3">
        <v>20</v>
      </c>
      <c r="H23" s="3">
        <v>18344</v>
      </c>
      <c r="I23" s="3">
        <v>596</v>
      </c>
      <c r="J23" s="3">
        <v>155</v>
      </c>
      <c r="K23" s="3">
        <v>7534</v>
      </c>
      <c r="L23" s="3">
        <v>459</v>
      </c>
      <c r="M23" s="3">
        <v>1192</v>
      </c>
      <c r="N23" s="3"/>
    </row>
    <row r="24" spans="1:14" s="123" customFormat="1" ht="9" customHeight="1">
      <c r="A24" s="2" t="s">
        <v>5</v>
      </c>
      <c r="B24" s="3">
        <v>337406</v>
      </c>
      <c r="C24" s="3">
        <v>43</v>
      </c>
      <c r="D24" s="3">
        <v>100</v>
      </c>
      <c r="E24" s="3">
        <v>8348</v>
      </c>
      <c r="F24" s="3">
        <v>878</v>
      </c>
      <c r="G24" s="3">
        <v>38</v>
      </c>
      <c r="H24" s="3">
        <v>136080</v>
      </c>
      <c r="I24" s="3">
        <v>4064</v>
      </c>
      <c r="J24" s="3">
        <v>1288</v>
      </c>
      <c r="K24" s="3">
        <v>43002</v>
      </c>
      <c r="L24" s="3">
        <v>1808</v>
      </c>
      <c r="M24" s="3">
        <v>5526</v>
      </c>
      <c r="N24" s="3"/>
    </row>
    <row r="25" spans="1:14" s="123" customFormat="1" ht="18" customHeight="1">
      <c r="A25" s="130" t="s">
        <v>6</v>
      </c>
      <c r="B25" s="3">
        <v>24492</v>
      </c>
      <c r="C25" s="3">
        <v>4</v>
      </c>
      <c r="D25" s="3">
        <v>9</v>
      </c>
      <c r="E25" s="3">
        <v>853</v>
      </c>
      <c r="F25" s="3">
        <v>79</v>
      </c>
      <c r="G25" s="3">
        <v>15</v>
      </c>
      <c r="H25" s="3">
        <v>8877</v>
      </c>
      <c r="I25" s="3">
        <v>272</v>
      </c>
      <c r="J25" s="3">
        <v>140</v>
      </c>
      <c r="K25" s="3">
        <v>2355</v>
      </c>
      <c r="L25" s="3">
        <v>196</v>
      </c>
      <c r="M25" s="3">
        <v>682</v>
      </c>
      <c r="N25" s="97"/>
    </row>
    <row r="26" spans="1:14" s="2" customFormat="1" ht="9" customHeight="1">
      <c r="A26" s="93" t="s">
        <v>7</v>
      </c>
      <c r="B26" s="4">
        <v>13041</v>
      </c>
      <c r="C26" s="4">
        <v>3</v>
      </c>
      <c r="D26" s="4">
        <v>4</v>
      </c>
      <c r="E26" s="4">
        <v>465</v>
      </c>
      <c r="F26" s="4">
        <v>37</v>
      </c>
      <c r="G26" s="4">
        <v>11</v>
      </c>
      <c r="H26" s="4">
        <v>5202</v>
      </c>
      <c r="I26" s="4">
        <v>176</v>
      </c>
      <c r="J26" s="4">
        <v>87</v>
      </c>
      <c r="K26" s="4">
        <v>979</v>
      </c>
      <c r="L26" s="4">
        <v>138</v>
      </c>
      <c r="M26" s="4">
        <v>355</v>
      </c>
      <c r="N26" s="4"/>
    </row>
    <row r="27" spans="1:14" s="2" customFormat="1" ht="9" customHeight="1">
      <c r="A27" s="93" t="s">
        <v>1</v>
      </c>
      <c r="B27" s="4">
        <v>11435</v>
      </c>
      <c r="C27" s="4">
        <v>1</v>
      </c>
      <c r="D27" s="4">
        <v>5</v>
      </c>
      <c r="E27" s="4">
        <v>388</v>
      </c>
      <c r="F27" s="4">
        <v>42</v>
      </c>
      <c r="G27" s="4">
        <v>4</v>
      </c>
      <c r="H27" s="4">
        <v>3674</v>
      </c>
      <c r="I27" s="4">
        <v>96</v>
      </c>
      <c r="J27" s="4">
        <v>53</v>
      </c>
      <c r="K27" s="4">
        <v>1376</v>
      </c>
      <c r="L27" s="4">
        <v>58</v>
      </c>
      <c r="M27" s="4">
        <v>321</v>
      </c>
      <c r="N27" s="4"/>
    </row>
    <row r="28" spans="1:14" s="93" customFormat="1" ht="9" customHeight="1">
      <c r="A28" s="2" t="s">
        <v>8</v>
      </c>
      <c r="B28" s="3">
        <v>133160</v>
      </c>
      <c r="C28" s="3">
        <v>16</v>
      </c>
      <c r="D28" s="3">
        <v>29</v>
      </c>
      <c r="E28" s="3">
        <v>3823</v>
      </c>
      <c r="F28" s="3">
        <v>366</v>
      </c>
      <c r="G28" s="3">
        <v>34</v>
      </c>
      <c r="H28" s="3">
        <v>53454</v>
      </c>
      <c r="I28" s="3">
        <v>1028</v>
      </c>
      <c r="J28" s="3">
        <v>443</v>
      </c>
      <c r="K28" s="3">
        <v>21914</v>
      </c>
      <c r="L28" s="3">
        <v>765</v>
      </c>
      <c r="M28" s="3">
        <v>2425</v>
      </c>
      <c r="N28" s="3"/>
    </row>
    <row r="29" spans="1:14" s="93" customFormat="1" ht="9" customHeight="1">
      <c r="A29" s="2" t="s">
        <v>33</v>
      </c>
      <c r="B29" s="3">
        <v>29016</v>
      </c>
      <c r="C29" s="3">
        <v>3</v>
      </c>
      <c r="D29" s="3">
        <v>9</v>
      </c>
      <c r="E29" s="3">
        <v>1024</v>
      </c>
      <c r="F29" s="3">
        <v>123</v>
      </c>
      <c r="G29" s="3">
        <v>12</v>
      </c>
      <c r="H29" s="3">
        <v>8641</v>
      </c>
      <c r="I29" s="3">
        <v>158</v>
      </c>
      <c r="J29" s="3">
        <v>131</v>
      </c>
      <c r="K29" s="3">
        <v>6149</v>
      </c>
      <c r="L29" s="3">
        <v>206</v>
      </c>
      <c r="M29" s="3">
        <v>590</v>
      </c>
      <c r="N29" s="3"/>
    </row>
    <row r="30" spans="1:14" s="2" customFormat="1" ht="9" customHeight="1">
      <c r="A30" s="2" t="s">
        <v>10</v>
      </c>
      <c r="B30" s="3">
        <v>166883</v>
      </c>
      <c r="C30" s="3">
        <v>14</v>
      </c>
      <c r="D30" s="3">
        <v>52</v>
      </c>
      <c r="E30" s="3">
        <v>4729</v>
      </c>
      <c r="F30" s="3">
        <v>463</v>
      </c>
      <c r="G30" s="3">
        <v>36</v>
      </c>
      <c r="H30" s="3">
        <v>70148</v>
      </c>
      <c r="I30" s="3">
        <v>1678</v>
      </c>
      <c r="J30" s="3">
        <v>665</v>
      </c>
      <c r="K30" s="3">
        <v>17843</v>
      </c>
      <c r="L30" s="3">
        <v>959</v>
      </c>
      <c r="M30" s="3">
        <v>2481</v>
      </c>
      <c r="N30" s="3"/>
    </row>
    <row r="31" spans="1:14" s="2" customFormat="1" ht="9" customHeight="1">
      <c r="A31" s="2" t="s">
        <v>11</v>
      </c>
      <c r="B31" s="3">
        <v>128010</v>
      </c>
      <c r="C31" s="3">
        <v>15</v>
      </c>
      <c r="D31" s="3">
        <v>39</v>
      </c>
      <c r="E31" s="3">
        <v>3683</v>
      </c>
      <c r="F31" s="3">
        <v>297</v>
      </c>
      <c r="G31" s="3">
        <v>25</v>
      </c>
      <c r="H31" s="3">
        <v>49512</v>
      </c>
      <c r="I31" s="3">
        <v>1170</v>
      </c>
      <c r="J31" s="3">
        <v>492</v>
      </c>
      <c r="K31" s="3">
        <v>13900</v>
      </c>
      <c r="L31" s="3">
        <v>898</v>
      </c>
      <c r="M31" s="3">
        <v>2282</v>
      </c>
      <c r="N31" s="3"/>
    </row>
    <row r="32" spans="1:14" s="2" customFormat="1" ht="9" customHeight="1">
      <c r="A32" s="2" t="s">
        <v>12</v>
      </c>
      <c r="B32" s="3">
        <v>25437</v>
      </c>
      <c r="C32" s="3">
        <v>1</v>
      </c>
      <c r="D32" s="3">
        <v>5</v>
      </c>
      <c r="E32" s="3">
        <v>771</v>
      </c>
      <c r="F32" s="3">
        <v>67</v>
      </c>
      <c r="G32" s="3">
        <v>8</v>
      </c>
      <c r="H32" s="3">
        <v>8470</v>
      </c>
      <c r="I32" s="3">
        <v>172</v>
      </c>
      <c r="J32" s="3">
        <v>124</v>
      </c>
      <c r="K32" s="3">
        <v>4148</v>
      </c>
      <c r="L32" s="3">
        <v>156</v>
      </c>
      <c r="M32" s="3">
        <v>468</v>
      </c>
      <c r="N32" s="3"/>
    </row>
    <row r="33" spans="1:14" s="2" customFormat="1" ht="9" customHeight="1">
      <c r="A33" s="2" t="s">
        <v>13</v>
      </c>
      <c r="B33" s="3">
        <v>34588</v>
      </c>
      <c r="C33" s="3">
        <v>9</v>
      </c>
      <c r="D33" s="3">
        <v>10</v>
      </c>
      <c r="E33" s="3">
        <v>1178</v>
      </c>
      <c r="F33" s="3">
        <v>93</v>
      </c>
      <c r="G33" s="3">
        <v>5</v>
      </c>
      <c r="H33" s="3">
        <v>10599</v>
      </c>
      <c r="I33" s="3">
        <v>204</v>
      </c>
      <c r="J33" s="3">
        <v>174</v>
      </c>
      <c r="K33" s="3">
        <v>4972</v>
      </c>
      <c r="L33" s="3">
        <v>287</v>
      </c>
      <c r="M33" s="3">
        <v>814</v>
      </c>
      <c r="N33" s="3"/>
    </row>
    <row r="34" spans="1:14" s="2" customFormat="1" ht="9" customHeight="1">
      <c r="A34" s="2" t="s">
        <v>14</v>
      </c>
      <c r="B34" s="3">
        <v>219485</v>
      </c>
      <c r="C34" s="3">
        <v>26</v>
      </c>
      <c r="D34" s="3">
        <v>114</v>
      </c>
      <c r="E34" s="3">
        <v>5341</v>
      </c>
      <c r="F34" s="3">
        <v>432</v>
      </c>
      <c r="G34" s="3">
        <v>38</v>
      </c>
      <c r="H34" s="3">
        <v>96699</v>
      </c>
      <c r="I34" s="3">
        <v>2447</v>
      </c>
      <c r="J34" s="3">
        <v>895</v>
      </c>
      <c r="K34" s="3">
        <v>24270</v>
      </c>
      <c r="L34" s="3">
        <v>1245</v>
      </c>
      <c r="M34" s="3">
        <v>4404</v>
      </c>
      <c r="N34" s="3"/>
    </row>
    <row r="35" spans="1:14" s="2" customFormat="1" ht="9" customHeight="1">
      <c r="A35" s="2" t="s">
        <v>15</v>
      </c>
      <c r="B35" s="3">
        <v>34250</v>
      </c>
      <c r="C35" s="3">
        <v>3</v>
      </c>
      <c r="D35" s="3">
        <v>14</v>
      </c>
      <c r="E35" s="3">
        <v>1134</v>
      </c>
      <c r="F35" s="3">
        <v>78</v>
      </c>
      <c r="G35" s="3">
        <v>4</v>
      </c>
      <c r="H35" s="3">
        <v>10076</v>
      </c>
      <c r="I35" s="3">
        <v>217</v>
      </c>
      <c r="J35" s="3">
        <v>185</v>
      </c>
      <c r="K35" s="3">
        <v>5102</v>
      </c>
      <c r="L35" s="3">
        <v>215</v>
      </c>
      <c r="M35" s="3">
        <v>660</v>
      </c>
      <c r="N35" s="3"/>
    </row>
    <row r="36" spans="1:14" s="2" customFormat="1" ht="9" customHeight="1">
      <c r="A36" s="2" t="s">
        <v>16</v>
      </c>
      <c r="B36" s="3">
        <v>6926</v>
      </c>
      <c r="C36" s="3">
        <v>0</v>
      </c>
      <c r="D36" s="3">
        <v>5</v>
      </c>
      <c r="E36" s="3">
        <v>230</v>
      </c>
      <c r="F36" s="3">
        <v>22</v>
      </c>
      <c r="G36" s="3">
        <v>6</v>
      </c>
      <c r="H36" s="3">
        <v>1621</v>
      </c>
      <c r="I36" s="3">
        <v>22</v>
      </c>
      <c r="J36" s="3">
        <v>43</v>
      </c>
      <c r="K36" s="3">
        <v>1061</v>
      </c>
      <c r="L36" s="3">
        <v>58</v>
      </c>
      <c r="M36" s="3">
        <v>200</v>
      </c>
      <c r="N36" s="3"/>
    </row>
    <row r="37" spans="1:14" s="2" customFormat="1" ht="9" customHeight="1">
      <c r="A37" s="2" t="s">
        <v>17</v>
      </c>
      <c r="B37" s="3">
        <v>182419</v>
      </c>
      <c r="C37" s="3">
        <v>37</v>
      </c>
      <c r="D37" s="3">
        <v>122</v>
      </c>
      <c r="E37" s="3">
        <v>5373</v>
      </c>
      <c r="F37" s="3">
        <v>311</v>
      </c>
      <c r="G37" s="3">
        <v>42</v>
      </c>
      <c r="H37" s="3">
        <v>72738</v>
      </c>
      <c r="I37" s="3">
        <v>3624</v>
      </c>
      <c r="J37" s="3">
        <v>1151</v>
      </c>
      <c r="K37" s="3">
        <v>24213</v>
      </c>
      <c r="L37" s="3">
        <v>1403</v>
      </c>
      <c r="M37" s="3">
        <v>2562</v>
      </c>
      <c r="N37" s="3"/>
    </row>
    <row r="38" spans="1:14" s="2" customFormat="1" ht="9" customHeight="1">
      <c r="A38" s="2" t="s">
        <v>18</v>
      </c>
      <c r="B38" s="3">
        <v>119851</v>
      </c>
      <c r="C38" s="3">
        <v>22</v>
      </c>
      <c r="D38" s="3">
        <v>77</v>
      </c>
      <c r="E38" s="3">
        <v>3337</v>
      </c>
      <c r="F38" s="3">
        <v>234</v>
      </c>
      <c r="G38" s="3">
        <v>33</v>
      </c>
      <c r="H38" s="3">
        <v>49044</v>
      </c>
      <c r="I38" s="3">
        <v>1030</v>
      </c>
      <c r="J38" s="3">
        <v>728</v>
      </c>
      <c r="K38" s="3">
        <v>13252</v>
      </c>
      <c r="L38" s="3">
        <v>923</v>
      </c>
      <c r="M38" s="3">
        <v>2405</v>
      </c>
      <c r="N38" s="3"/>
    </row>
    <row r="39" spans="1:14" s="2" customFormat="1" ht="9" customHeight="1">
      <c r="A39" s="2" t="s">
        <v>19</v>
      </c>
      <c r="B39" s="3">
        <v>12551</v>
      </c>
      <c r="C39" s="3">
        <v>3</v>
      </c>
      <c r="D39" s="3">
        <v>13</v>
      </c>
      <c r="E39" s="3">
        <v>516</v>
      </c>
      <c r="F39" s="3">
        <v>36</v>
      </c>
      <c r="G39" s="3">
        <v>1</v>
      </c>
      <c r="H39" s="3">
        <v>2302</v>
      </c>
      <c r="I39" s="3">
        <v>44</v>
      </c>
      <c r="J39" s="3">
        <v>75</v>
      </c>
      <c r="K39" s="3">
        <v>1854</v>
      </c>
      <c r="L39" s="3">
        <v>68</v>
      </c>
      <c r="M39" s="3">
        <v>255</v>
      </c>
      <c r="N39" s="3"/>
    </row>
    <row r="40" spans="1:14" s="2" customFormat="1" ht="9" customHeight="1">
      <c r="A40" s="2" t="s">
        <v>20</v>
      </c>
      <c r="B40" s="3">
        <v>49476</v>
      </c>
      <c r="C40" s="3">
        <v>14</v>
      </c>
      <c r="D40" s="3">
        <v>44</v>
      </c>
      <c r="E40" s="3">
        <v>1578</v>
      </c>
      <c r="F40" s="3">
        <v>127</v>
      </c>
      <c r="G40" s="3">
        <v>9</v>
      </c>
      <c r="H40" s="3">
        <v>11993</v>
      </c>
      <c r="I40" s="3">
        <v>227</v>
      </c>
      <c r="J40" s="3">
        <v>335</v>
      </c>
      <c r="K40" s="3">
        <v>6891</v>
      </c>
      <c r="L40" s="3">
        <v>383</v>
      </c>
      <c r="M40" s="3">
        <v>1122</v>
      </c>
      <c r="N40" s="3"/>
    </row>
    <row r="41" spans="1:14" s="2" customFormat="1" ht="9" customHeight="1">
      <c r="A41" s="2" t="s">
        <v>21</v>
      </c>
      <c r="B41" s="3">
        <v>149017</v>
      </c>
      <c r="C41" s="3">
        <v>33</v>
      </c>
      <c r="D41" s="3">
        <v>114</v>
      </c>
      <c r="E41" s="3">
        <v>4805</v>
      </c>
      <c r="F41" s="3">
        <v>312</v>
      </c>
      <c r="G41" s="3">
        <v>27</v>
      </c>
      <c r="H41" s="3">
        <v>52400</v>
      </c>
      <c r="I41" s="3">
        <v>1460</v>
      </c>
      <c r="J41" s="3">
        <v>833</v>
      </c>
      <c r="K41" s="3">
        <v>19371</v>
      </c>
      <c r="L41" s="3">
        <v>1124</v>
      </c>
      <c r="M41" s="3">
        <v>3122</v>
      </c>
      <c r="N41" s="3"/>
    </row>
    <row r="42" spans="1:14" s="2" customFormat="1" ht="9" customHeight="1">
      <c r="A42" s="2" t="s">
        <v>22</v>
      </c>
      <c r="B42" s="3">
        <v>40258</v>
      </c>
      <c r="C42" s="3">
        <v>9</v>
      </c>
      <c r="D42" s="3">
        <v>36</v>
      </c>
      <c r="E42" s="3">
        <v>1241</v>
      </c>
      <c r="F42" s="3">
        <v>99</v>
      </c>
      <c r="G42" s="3">
        <v>2</v>
      </c>
      <c r="H42" s="3">
        <v>9988</v>
      </c>
      <c r="I42" s="3">
        <v>199</v>
      </c>
      <c r="J42" s="3">
        <v>206</v>
      </c>
      <c r="K42" s="3">
        <v>6896</v>
      </c>
      <c r="L42" s="3">
        <v>237</v>
      </c>
      <c r="M42" s="3">
        <v>1099</v>
      </c>
      <c r="N42" s="3"/>
    </row>
    <row r="43" spans="1:14" s="2" customFormat="1" ht="9" customHeight="1">
      <c r="A43" s="83" t="s">
        <v>23</v>
      </c>
      <c r="B43" s="96">
        <v>544793</v>
      </c>
      <c r="C43" s="96">
        <v>80</v>
      </c>
      <c r="D43" s="96">
        <v>184</v>
      </c>
      <c r="E43" s="96">
        <v>14092</v>
      </c>
      <c r="F43" s="96">
        <v>1360</v>
      </c>
      <c r="G43" s="96">
        <v>83</v>
      </c>
      <c r="H43" s="96">
        <v>205118</v>
      </c>
      <c r="I43" s="96">
        <v>6048</v>
      </c>
      <c r="J43" s="96">
        <v>2102</v>
      </c>
      <c r="K43" s="96">
        <v>74021</v>
      </c>
      <c r="L43" s="96">
        <v>3086</v>
      </c>
      <c r="M43" s="96">
        <v>9578</v>
      </c>
      <c r="N43" s="96"/>
    </row>
    <row r="44" spans="1:14" s="2" customFormat="1" ht="9" customHeight="1">
      <c r="A44" s="83" t="s">
        <v>24</v>
      </c>
      <c r="B44" s="96">
        <v>353551</v>
      </c>
      <c r="C44" s="96">
        <v>37</v>
      </c>
      <c r="D44" s="96">
        <v>99</v>
      </c>
      <c r="E44" s="96">
        <v>10429</v>
      </c>
      <c r="F44" s="96">
        <v>1031</v>
      </c>
      <c r="G44" s="96">
        <v>97</v>
      </c>
      <c r="H44" s="96">
        <v>141120</v>
      </c>
      <c r="I44" s="96">
        <v>3136</v>
      </c>
      <c r="J44" s="96">
        <v>1379</v>
      </c>
      <c r="K44" s="96">
        <v>48261</v>
      </c>
      <c r="L44" s="96">
        <v>2126</v>
      </c>
      <c r="M44" s="96">
        <v>6178</v>
      </c>
      <c r="N44" s="96"/>
    </row>
    <row r="45" spans="1:14" s="2" customFormat="1" ht="9" customHeight="1">
      <c r="A45" s="83" t="s">
        <v>25</v>
      </c>
      <c r="B45" s="96">
        <v>407520</v>
      </c>
      <c r="C45" s="96">
        <v>51</v>
      </c>
      <c r="D45" s="96">
        <v>168</v>
      </c>
      <c r="E45" s="96">
        <v>10973</v>
      </c>
      <c r="F45" s="96">
        <v>889</v>
      </c>
      <c r="G45" s="96">
        <v>76</v>
      </c>
      <c r="H45" s="96">
        <v>165280</v>
      </c>
      <c r="I45" s="96">
        <v>3993</v>
      </c>
      <c r="J45" s="96">
        <v>1685</v>
      </c>
      <c r="K45" s="96">
        <v>47290</v>
      </c>
      <c r="L45" s="96">
        <v>2586</v>
      </c>
      <c r="M45" s="96">
        <v>7968</v>
      </c>
      <c r="N45" s="96"/>
    </row>
    <row r="46" spans="1:14" s="2" customFormat="1" ht="9" customHeight="1">
      <c r="A46" s="83" t="s">
        <v>26</v>
      </c>
      <c r="B46" s="96">
        <v>405473</v>
      </c>
      <c r="C46" s="96">
        <v>79</v>
      </c>
      <c r="D46" s="96">
        <v>275</v>
      </c>
      <c r="E46" s="96">
        <v>12168</v>
      </c>
      <c r="F46" s="96">
        <v>808</v>
      </c>
      <c r="G46" s="96">
        <v>95</v>
      </c>
      <c r="H46" s="96">
        <v>147774</v>
      </c>
      <c r="I46" s="96">
        <v>5164</v>
      </c>
      <c r="J46" s="96">
        <v>2517</v>
      </c>
      <c r="K46" s="96">
        <v>52373</v>
      </c>
      <c r="L46" s="96">
        <v>3050</v>
      </c>
      <c r="M46" s="96">
        <v>7204</v>
      </c>
      <c r="N46" s="96"/>
    </row>
    <row r="47" spans="1:14" s="2" customFormat="1" ht="9" customHeight="1">
      <c r="A47" s="83" t="s">
        <v>27</v>
      </c>
      <c r="B47" s="96">
        <v>189275</v>
      </c>
      <c r="C47" s="96">
        <v>42</v>
      </c>
      <c r="D47" s="96">
        <v>150</v>
      </c>
      <c r="E47" s="96">
        <v>6046</v>
      </c>
      <c r="F47" s="96">
        <v>411</v>
      </c>
      <c r="G47" s="96">
        <v>29</v>
      </c>
      <c r="H47" s="96">
        <v>62388</v>
      </c>
      <c r="I47" s="96">
        <v>1659</v>
      </c>
      <c r="J47" s="96">
        <v>1039</v>
      </c>
      <c r="K47" s="96">
        <v>26267</v>
      </c>
      <c r="L47" s="96">
        <v>1361</v>
      </c>
      <c r="M47" s="96">
        <v>4221</v>
      </c>
      <c r="N47" s="96"/>
    </row>
    <row r="48" spans="1:14" s="2" customFormat="1" ht="9" customHeight="1">
      <c r="A48" s="92" t="s">
        <v>28</v>
      </c>
      <c r="B48" s="96">
        <v>1900624</v>
      </c>
      <c r="C48" s="96">
        <v>289</v>
      </c>
      <c r="D48" s="96">
        <v>876</v>
      </c>
      <c r="E48" s="96">
        <v>53708</v>
      </c>
      <c r="F48" s="96">
        <v>4499</v>
      </c>
      <c r="G48" s="96">
        <v>380</v>
      </c>
      <c r="H48" s="96">
        <v>721680</v>
      </c>
      <c r="I48" s="96">
        <v>20000</v>
      </c>
      <c r="J48" s="96">
        <v>8722</v>
      </c>
      <c r="K48" s="96">
        <v>248218</v>
      </c>
      <c r="L48" s="96">
        <v>12209</v>
      </c>
      <c r="M48" s="96">
        <v>35149</v>
      </c>
      <c r="N48" s="96"/>
    </row>
    <row r="49" spans="1:13" s="2" customFormat="1" ht="3" customHeight="1">
      <c r="A49" s="92"/>
      <c r="C49" s="5"/>
      <c r="D49" s="5"/>
      <c r="E49" s="5"/>
      <c r="F49" s="5"/>
      <c r="G49" s="5"/>
      <c r="H49" s="5"/>
      <c r="I49" s="5"/>
      <c r="J49" s="5"/>
      <c r="K49" s="5"/>
      <c r="L49" s="5"/>
      <c r="M49" s="5"/>
    </row>
    <row r="50" spans="1:13" s="2" customFormat="1" ht="9" customHeight="1">
      <c r="A50" s="95"/>
      <c r="B50" s="823" t="s">
        <v>550</v>
      </c>
      <c r="C50" s="824"/>
      <c r="D50" s="824"/>
      <c r="E50" s="824"/>
      <c r="F50" s="824"/>
      <c r="G50" s="824"/>
      <c r="H50" s="824"/>
      <c r="I50" s="824"/>
      <c r="J50" s="824"/>
      <c r="K50" s="824"/>
      <c r="L50" s="824"/>
      <c r="M50" s="824"/>
    </row>
    <row r="51" spans="1:13" s="2" customFormat="1" ht="3" customHeight="1">
      <c r="C51" s="94"/>
      <c r="D51" s="94"/>
      <c r="E51" s="94"/>
      <c r="F51" s="94"/>
      <c r="G51" s="94"/>
      <c r="H51" s="94"/>
      <c r="I51" s="94"/>
      <c r="J51" s="94"/>
      <c r="K51" s="94"/>
      <c r="L51" s="94"/>
      <c r="M51" s="94"/>
    </row>
    <row r="52" spans="1:13" s="2" customFormat="1" ht="9" customHeight="1">
      <c r="A52" s="2" t="s">
        <v>142</v>
      </c>
      <c r="B52" s="1">
        <v>3439.021998420249</v>
      </c>
      <c r="C52" s="1">
        <v>0.65221224570419245</v>
      </c>
      <c r="D52" s="1">
        <v>1.2811311969189494</v>
      </c>
      <c r="E52" s="1">
        <v>89.888823434731378</v>
      </c>
      <c r="F52" s="1">
        <v>7.1743347027461164</v>
      </c>
      <c r="G52" s="1">
        <v>0.53574577325701522</v>
      </c>
      <c r="H52" s="1">
        <v>1165.1538836560503</v>
      </c>
      <c r="I52" s="1">
        <v>32.051573217463172</v>
      </c>
      <c r="J52" s="1">
        <v>15.117348123643604</v>
      </c>
      <c r="K52" s="1">
        <v>535.1867341892688</v>
      </c>
      <c r="L52" s="1">
        <v>18.751102063995532</v>
      </c>
      <c r="M52" s="1">
        <v>65.593917282250203</v>
      </c>
    </row>
    <row r="53" spans="1:13" s="2" customFormat="1" ht="18" customHeight="1">
      <c r="A53" s="129" t="s">
        <v>30</v>
      </c>
      <c r="B53" s="46">
        <v>2566.6036455887252</v>
      </c>
      <c r="C53" s="46">
        <v>0</v>
      </c>
      <c r="D53" s="46">
        <v>2.4084488385255476</v>
      </c>
      <c r="E53" s="46">
        <v>111.5914628516837</v>
      </c>
      <c r="F53" s="46">
        <v>3.2112651180340634</v>
      </c>
      <c r="G53" s="46">
        <v>1.6056325590170317</v>
      </c>
      <c r="H53" s="46">
        <v>540.29535610923119</v>
      </c>
      <c r="I53" s="46">
        <v>9.6337953541021903</v>
      </c>
      <c r="J53" s="46">
        <v>8.0281627950851586</v>
      </c>
      <c r="K53" s="46">
        <v>408.63348626983458</v>
      </c>
      <c r="L53" s="46">
        <v>11.239427913119222</v>
      </c>
      <c r="M53" s="46">
        <v>35.323916298374698</v>
      </c>
    </row>
    <row r="54" spans="1:13" s="2" customFormat="1" ht="9" customHeight="1">
      <c r="A54" s="2" t="s">
        <v>4</v>
      </c>
      <c r="B54" s="1">
        <v>3716.3348854754399</v>
      </c>
      <c r="C54" s="1">
        <v>0.59145913296691344</v>
      </c>
      <c r="D54" s="1">
        <v>1.7086597174599722</v>
      </c>
      <c r="E54" s="1">
        <v>114.7430717955812</v>
      </c>
      <c r="F54" s="1">
        <v>11.172005844930586</v>
      </c>
      <c r="G54" s="1">
        <v>1.3143536288153632</v>
      </c>
      <c r="H54" s="1">
        <v>1205.5251483494512</v>
      </c>
      <c r="I54" s="1">
        <v>39.167738138697828</v>
      </c>
      <c r="J54" s="1">
        <v>10.186240623319065</v>
      </c>
      <c r="K54" s="1">
        <v>495.11701197474736</v>
      </c>
      <c r="L54" s="1">
        <v>30.164415781312584</v>
      </c>
      <c r="M54" s="1">
        <v>78.335476277395657</v>
      </c>
    </row>
    <row r="55" spans="1:13" s="2" customFormat="1" ht="9" customHeight="1">
      <c r="A55" s="2" t="s">
        <v>5</v>
      </c>
      <c r="B55" s="1">
        <v>3372.5160621467494</v>
      </c>
      <c r="C55" s="1">
        <v>0.42980323607852322</v>
      </c>
      <c r="D55" s="1">
        <v>0.99954240948493789</v>
      </c>
      <c r="E55" s="1">
        <v>83.441800343802612</v>
      </c>
      <c r="F55" s="1">
        <v>8.7759823552777547</v>
      </c>
      <c r="G55" s="1">
        <v>0.37982611560427637</v>
      </c>
      <c r="H55" s="1">
        <v>1360.1773108271034</v>
      </c>
      <c r="I55" s="1">
        <v>40.621403521467876</v>
      </c>
      <c r="J55" s="1">
        <v>12.874106234166</v>
      </c>
      <c r="K55" s="1">
        <v>429.82322692671295</v>
      </c>
      <c r="L55" s="1">
        <v>18.071726763487675</v>
      </c>
      <c r="M55" s="1">
        <v>55.23471354813767</v>
      </c>
    </row>
    <row r="56" spans="1:13" s="2" customFormat="1" ht="18" customHeight="1">
      <c r="A56" s="130" t="s">
        <v>6</v>
      </c>
      <c r="B56" s="1">
        <v>2272.8844018528666</v>
      </c>
      <c r="C56" s="1">
        <v>0.37120437724201644</v>
      </c>
      <c r="D56" s="1">
        <v>0.83520984879453697</v>
      </c>
      <c r="E56" s="1">
        <v>79.159333446860003</v>
      </c>
      <c r="F56" s="1">
        <v>7.3312864505298245</v>
      </c>
      <c r="G56" s="1">
        <v>1.3920164146575618</v>
      </c>
      <c r="H56" s="1">
        <v>823.79531419434488</v>
      </c>
      <c r="I56" s="1">
        <v>25.241897652457119</v>
      </c>
      <c r="J56" s="1">
        <v>12.992153203470576</v>
      </c>
      <c r="K56" s="1">
        <v>218.54657710123718</v>
      </c>
      <c r="L56" s="1">
        <v>18.189014484858806</v>
      </c>
      <c r="M56" s="1">
        <v>63.290346319763799</v>
      </c>
    </row>
    <row r="57" spans="1:13" s="2" customFormat="1" ht="9" customHeight="1">
      <c r="A57" s="93" t="s">
        <v>7</v>
      </c>
      <c r="B57" s="81">
        <v>2443.1505232512395</v>
      </c>
      <c r="C57" s="81">
        <v>0.56203140631498483</v>
      </c>
      <c r="D57" s="81">
        <v>0.74937520841997984</v>
      </c>
      <c r="E57" s="81">
        <v>87.114867978822659</v>
      </c>
      <c r="F57" s="81">
        <v>6.9317206778848144</v>
      </c>
      <c r="G57" s="81">
        <v>2.0607818231549446</v>
      </c>
      <c r="H57" s="81">
        <v>974.56245855018381</v>
      </c>
      <c r="I57" s="81">
        <v>32.972509170479114</v>
      </c>
      <c r="J57" s="81">
        <v>16.298910783134563</v>
      </c>
      <c r="K57" s="81">
        <v>183.40958226079007</v>
      </c>
      <c r="L57" s="81">
        <v>25.853444690489308</v>
      </c>
      <c r="M57" s="81">
        <v>66.507049747273214</v>
      </c>
    </row>
    <row r="58" spans="1:13" s="2" customFormat="1" ht="9" customHeight="1">
      <c r="A58" s="93" t="s">
        <v>1</v>
      </c>
      <c r="B58" s="81">
        <v>2102.8125462604971</v>
      </c>
      <c r="C58" s="81">
        <v>0.18389265817756859</v>
      </c>
      <c r="D58" s="81">
        <v>0.91946329088784307</v>
      </c>
      <c r="E58" s="81">
        <v>71.350351372896611</v>
      </c>
      <c r="F58" s="81">
        <v>7.72349164345788</v>
      </c>
      <c r="G58" s="81">
        <v>0.73557063271027434</v>
      </c>
      <c r="H58" s="81">
        <v>675.62162614438694</v>
      </c>
      <c r="I58" s="81">
        <v>17.653695185046587</v>
      </c>
      <c r="J58" s="81">
        <v>9.7463108834111356</v>
      </c>
      <c r="K58" s="81">
        <v>253.03629765233438</v>
      </c>
      <c r="L58" s="81">
        <v>10.665774174298978</v>
      </c>
      <c r="M58" s="81">
        <v>59.029543274999511</v>
      </c>
    </row>
    <row r="59" spans="1:13" s="2" customFormat="1" ht="9" customHeight="1">
      <c r="A59" s="2" t="s">
        <v>8</v>
      </c>
      <c r="B59" s="1">
        <v>2731.7777285645661</v>
      </c>
      <c r="C59" s="1">
        <v>0.32824003947907077</v>
      </c>
      <c r="D59" s="1">
        <v>0.59493507155581582</v>
      </c>
      <c r="E59" s="1">
        <v>78.428854433030466</v>
      </c>
      <c r="F59" s="1">
        <v>7.5084909030837439</v>
      </c>
      <c r="G59" s="1">
        <v>0.69751008389302538</v>
      </c>
      <c r="H59" s="1">
        <v>1096.6089418946406</v>
      </c>
      <c r="I59" s="1">
        <v>21.089422536530297</v>
      </c>
      <c r="J59" s="1">
        <v>9.0881460930767712</v>
      </c>
      <c r="K59" s="1">
        <v>449.56576407152221</v>
      </c>
      <c r="L59" s="1">
        <v>15.69397688759307</v>
      </c>
      <c r="M59" s="1">
        <v>49.748880983546663</v>
      </c>
    </row>
    <row r="60" spans="1:13" s="2" customFormat="1" ht="9" customHeight="1">
      <c r="A60" s="2" t="s">
        <v>33</v>
      </c>
      <c r="B60" s="1">
        <v>2410.2410324098341</v>
      </c>
      <c r="C60" s="1">
        <v>0.24919779077851881</v>
      </c>
      <c r="D60" s="1">
        <v>0.74759337233555645</v>
      </c>
      <c r="E60" s="1">
        <v>85.059512585734424</v>
      </c>
      <c r="F60" s="1">
        <v>10.217109421919272</v>
      </c>
      <c r="G60" s="1">
        <v>0.99679116311407523</v>
      </c>
      <c r="H60" s="1">
        <v>717.77270337239372</v>
      </c>
      <c r="I60" s="1">
        <v>13.124416981001993</v>
      </c>
      <c r="J60" s="1">
        <v>10.881636863995322</v>
      </c>
      <c r="K60" s="1">
        <v>510.77240516570407</v>
      </c>
      <c r="L60" s="1">
        <v>17.111581633458293</v>
      </c>
      <c r="M60" s="1">
        <v>49.008898853108704</v>
      </c>
    </row>
    <row r="61" spans="1:13" s="2" customFormat="1" ht="9" customHeight="1">
      <c r="A61" s="2" t="s">
        <v>10</v>
      </c>
      <c r="B61" s="1">
        <v>3748.8925151094186</v>
      </c>
      <c r="C61" s="1">
        <v>0.31449875188923893</v>
      </c>
      <c r="D61" s="1">
        <v>1.1681382213028875</v>
      </c>
      <c r="E61" s="1">
        <v>106.23318554887221</v>
      </c>
      <c r="F61" s="1">
        <v>10.400923008908402</v>
      </c>
      <c r="G61" s="1">
        <v>0.80871107628661443</v>
      </c>
      <c r="H61" s="1">
        <v>1575.8184605375952</v>
      </c>
      <c r="I61" s="1">
        <v>37.694921833581638</v>
      </c>
      <c r="J61" s="1">
        <v>14.938690714738849</v>
      </c>
      <c r="K61" s="1">
        <v>400.82865928283502</v>
      </c>
      <c r="L61" s="1">
        <v>21.543164504412864</v>
      </c>
      <c r="M61" s="1">
        <v>55.733671674085848</v>
      </c>
    </row>
    <row r="62" spans="1:13" s="2" customFormat="1" ht="9" customHeight="1">
      <c r="A62" s="2" t="s">
        <v>11</v>
      </c>
      <c r="B62" s="1">
        <v>3466.559789422944</v>
      </c>
      <c r="C62" s="1">
        <v>0.40620574049952474</v>
      </c>
      <c r="D62" s="1">
        <v>1.0561349252987642</v>
      </c>
      <c r="E62" s="1">
        <v>99.737049483983299</v>
      </c>
      <c r="F62" s="1">
        <v>8.0428736618905905</v>
      </c>
      <c r="G62" s="1">
        <v>0.67700956749920793</v>
      </c>
      <c r="H62" s="1">
        <v>1340.8039082408313</v>
      </c>
      <c r="I62" s="1">
        <v>31.684047758962929</v>
      </c>
      <c r="J62" s="1">
        <v>13.323548288384412</v>
      </c>
      <c r="K62" s="1">
        <v>376.41731952955962</v>
      </c>
      <c r="L62" s="1">
        <v>24.318183664571546</v>
      </c>
      <c r="M62" s="1">
        <v>61.797433321327695</v>
      </c>
    </row>
    <row r="63" spans="1:13" s="2" customFormat="1" ht="9" customHeight="1">
      <c r="A63" s="2" t="s">
        <v>12</v>
      </c>
      <c r="B63" s="1">
        <v>2931.1766363201095</v>
      </c>
      <c r="C63" s="1">
        <v>0.11523279617565396</v>
      </c>
      <c r="D63" s="1">
        <v>0.57616398087826981</v>
      </c>
      <c r="E63" s="1">
        <v>88.844485851429212</v>
      </c>
      <c r="F63" s="1">
        <v>7.7205973437688149</v>
      </c>
      <c r="G63" s="1">
        <v>0.9218623694052317</v>
      </c>
      <c r="H63" s="1">
        <v>976.02178360778908</v>
      </c>
      <c r="I63" s="1">
        <v>19.820040942212479</v>
      </c>
      <c r="J63" s="1">
        <v>14.288866725781091</v>
      </c>
      <c r="K63" s="1">
        <v>477.98563853661261</v>
      </c>
      <c r="L63" s="1">
        <v>17.976316203402018</v>
      </c>
      <c r="M63" s="1">
        <v>53.928948610206049</v>
      </c>
    </row>
    <row r="64" spans="1:13" s="2" customFormat="1" ht="9" customHeight="1">
      <c r="A64" s="2" t="s">
        <v>13</v>
      </c>
      <c r="B64" s="1">
        <v>2297.5129097268996</v>
      </c>
      <c r="C64" s="1">
        <v>0.5978263035602549</v>
      </c>
      <c r="D64" s="1">
        <v>0.66425144840028327</v>
      </c>
      <c r="E64" s="1">
        <v>78.248820621553364</v>
      </c>
      <c r="F64" s="1">
        <v>6.1775384701226344</v>
      </c>
      <c r="G64" s="1">
        <v>0.33212572420014164</v>
      </c>
      <c r="H64" s="1">
        <v>704.04011015946014</v>
      </c>
      <c r="I64" s="1">
        <v>13.55072954736578</v>
      </c>
      <c r="J64" s="1">
        <v>11.557975202164929</v>
      </c>
      <c r="K64" s="1">
        <v>330.26582014462082</v>
      </c>
      <c r="L64" s="1">
        <v>19.064016569088128</v>
      </c>
      <c r="M64" s="1">
        <v>54.070067899783062</v>
      </c>
    </row>
    <row r="65" spans="1:13" s="2" customFormat="1" ht="9" customHeight="1">
      <c r="A65" s="2" t="s">
        <v>14</v>
      </c>
      <c r="B65" s="1">
        <v>3821.7500998380742</v>
      </c>
      <c r="C65" s="1">
        <v>0.45272115450162848</v>
      </c>
      <c r="D65" s="1">
        <v>1.9850081389686787</v>
      </c>
      <c r="E65" s="1">
        <v>92.999372545892214</v>
      </c>
      <c r="F65" s="1">
        <v>7.5221361055655187</v>
      </c>
      <c r="G65" s="1">
        <v>0.66166937965622619</v>
      </c>
      <c r="H65" s="1">
        <v>1683.7570353520373</v>
      </c>
      <c r="I65" s="1">
        <v>42.608025579441723</v>
      </c>
      <c r="J65" s="1">
        <v>15.584055126113748</v>
      </c>
      <c r="K65" s="1">
        <v>422.59778537517388</v>
      </c>
      <c r="L65" s="1">
        <v>21.678378359789516</v>
      </c>
      <c r="M65" s="1">
        <v>76.683998631737381</v>
      </c>
    </row>
    <row r="66" spans="1:13" s="2" customFormat="1" ht="9" customHeight="1">
      <c r="A66" s="2" t="s">
        <v>15</v>
      </c>
      <c r="B66" s="1">
        <v>2660.2427306440154</v>
      </c>
      <c r="C66" s="1">
        <v>0.23301396180823492</v>
      </c>
      <c r="D66" s="1">
        <v>1.0873984884384298</v>
      </c>
      <c r="E66" s="1">
        <v>88.079277563512804</v>
      </c>
      <c r="F66" s="1">
        <v>6.0583630070141083</v>
      </c>
      <c r="G66" s="1">
        <v>0.31068528241097992</v>
      </c>
      <c r="H66" s="1">
        <v>782.61622639325856</v>
      </c>
      <c r="I66" s="1">
        <v>16.854676570795661</v>
      </c>
      <c r="J66" s="1">
        <v>14.369194311507821</v>
      </c>
      <c r="K66" s="1">
        <v>396.27907771520489</v>
      </c>
      <c r="L66" s="1">
        <v>16.699333929590171</v>
      </c>
      <c r="M66" s="1">
        <v>51.263071597811688</v>
      </c>
    </row>
    <row r="67" spans="1:13" s="2" customFormat="1" ht="9" customHeight="1">
      <c r="A67" s="2" t="s">
        <v>16</v>
      </c>
      <c r="B67" s="1">
        <v>2328.810880785461</v>
      </c>
      <c r="C67" s="1">
        <v>0</v>
      </c>
      <c r="D67" s="1">
        <v>1.6812091256031338</v>
      </c>
      <c r="E67" s="1">
        <v>77.335619777744157</v>
      </c>
      <c r="F67" s="1">
        <v>7.397320152653788</v>
      </c>
      <c r="G67" s="1">
        <v>2.0174509507237608</v>
      </c>
      <c r="H67" s="1">
        <v>545.04799852053588</v>
      </c>
      <c r="I67" s="1">
        <v>7.397320152653788</v>
      </c>
      <c r="J67" s="1">
        <v>14.458398480186949</v>
      </c>
      <c r="K67" s="1">
        <v>356.75257645298495</v>
      </c>
      <c r="L67" s="1">
        <v>19.502025856996351</v>
      </c>
      <c r="M67" s="1">
        <v>67.248365024125349</v>
      </c>
    </row>
    <row r="68" spans="1:13" s="2" customFormat="1" ht="9" customHeight="1">
      <c r="A68" s="2" t="s">
        <v>17</v>
      </c>
      <c r="B68" s="1">
        <v>3218.2871409917243</v>
      </c>
      <c r="C68" s="1">
        <v>0.65276437332017923</v>
      </c>
      <c r="D68" s="1">
        <v>2.1523582039205911</v>
      </c>
      <c r="E68" s="1">
        <v>94.791972374306027</v>
      </c>
      <c r="F68" s="1">
        <v>5.4867491919615068</v>
      </c>
      <c r="G68" s="1">
        <v>0.74097577512020352</v>
      </c>
      <c r="H68" s="1">
        <v>1283.2641888260323</v>
      </c>
      <c r="I68" s="1">
        <v>63.935624024657557</v>
      </c>
      <c r="J68" s="1">
        <v>20.306264694365577</v>
      </c>
      <c r="K68" s="1">
        <v>427.17253435679731</v>
      </c>
      <c r="L68" s="1">
        <v>24.752119345086797</v>
      </c>
      <c r="M68" s="1">
        <v>45.19952228233241</v>
      </c>
    </row>
    <row r="69" spans="1:13" s="2" customFormat="1" ht="9" customHeight="1">
      <c r="A69" s="2" t="s">
        <v>18</v>
      </c>
      <c r="B69" s="1">
        <v>3039.1721551772889</v>
      </c>
      <c r="C69" s="1">
        <v>0.55787425564993487</v>
      </c>
      <c r="D69" s="1">
        <v>1.9525598947747722</v>
      </c>
      <c r="E69" s="1">
        <v>84.619381413810586</v>
      </c>
      <c r="F69" s="1">
        <v>5.9337534464583985</v>
      </c>
      <c r="G69" s="1">
        <v>0.83681138347490236</v>
      </c>
      <c r="H69" s="1">
        <v>1243.6538633679731</v>
      </c>
      <c r="I69" s="1">
        <v>26.1186583327015</v>
      </c>
      <c r="J69" s="1">
        <v>18.460566277870573</v>
      </c>
      <c r="K69" s="1">
        <v>336.04316526695169</v>
      </c>
      <c r="L69" s="1">
        <v>23.405360816585905</v>
      </c>
      <c r="M69" s="1">
        <v>60.985799310822436</v>
      </c>
    </row>
    <row r="70" spans="1:13" s="2" customFormat="1" ht="9" customHeight="1">
      <c r="A70" s="2" t="s">
        <v>19</v>
      </c>
      <c r="B70" s="1">
        <v>2285.357397777098</v>
      </c>
      <c r="C70" s="1">
        <v>0.54625704671590269</v>
      </c>
      <c r="D70" s="1">
        <v>2.3671138691022446</v>
      </c>
      <c r="E70" s="1">
        <v>93.956212035135252</v>
      </c>
      <c r="F70" s="1">
        <v>6.5550845605908314</v>
      </c>
      <c r="G70" s="1">
        <v>0.18208568223863422</v>
      </c>
      <c r="H70" s="1">
        <v>419.161240513336</v>
      </c>
      <c r="I70" s="1">
        <v>8.0117700184999059</v>
      </c>
      <c r="J70" s="1">
        <v>13.656426167897566</v>
      </c>
      <c r="K70" s="1">
        <v>337.58685487042783</v>
      </c>
      <c r="L70" s="1">
        <v>12.381826392227126</v>
      </c>
      <c r="M70" s="1">
        <v>46.431848970851725</v>
      </c>
    </row>
    <row r="71" spans="1:13" s="2" customFormat="1" ht="9" customHeight="1">
      <c r="A71" s="2" t="s">
        <v>20</v>
      </c>
      <c r="B71" s="1">
        <v>2635.4092232398179</v>
      </c>
      <c r="C71" s="1">
        <v>0.74572983113746971</v>
      </c>
      <c r="D71" s="1">
        <v>2.3437223264320477</v>
      </c>
      <c r="E71" s="1">
        <v>84.054405252494803</v>
      </c>
      <c r="F71" s="1">
        <v>6.7648348967470469</v>
      </c>
      <c r="G71" s="1">
        <v>0.47939774858837336</v>
      </c>
      <c r="H71" s="1">
        <v>638.82413320226237</v>
      </c>
      <c r="I71" s="1">
        <v>12.091476547728972</v>
      </c>
      <c r="J71" s="1">
        <v>17.844249530789455</v>
      </c>
      <c r="K71" s="1">
        <v>367.05887616916453</v>
      </c>
      <c r="L71" s="1">
        <v>20.401037523260779</v>
      </c>
      <c r="M71" s="1">
        <v>59.764919324017214</v>
      </c>
    </row>
    <row r="72" spans="1:13" s="2" customFormat="1" ht="9" customHeight="1">
      <c r="A72" s="2" t="s">
        <v>21</v>
      </c>
      <c r="B72" s="1">
        <v>3069.6688998191885</v>
      </c>
      <c r="C72" s="1">
        <v>0.67978199597383671</v>
      </c>
      <c r="D72" s="1">
        <v>2.3483378042732537</v>
      </c>
      <c r="E72" s="1">
        <v>98.980378504675315</v>
      </c>
      <c r="F72" s="1">
        <v>6.4270297801162739</v>
      </c>
      <c r="G72" s="1">
        <v>0.55618526943313906</v>
      </c>
      <c r="H72" s="1">
        <v>1079.4114117887586</v>
      </c>
      <c r="I72" s="1">
        <v>30.075203458236409</v>
      </c>
      <c r="J72" s="1">
        <v>17.159345534733514</v>
      </c>
      <c r="K72" s="1">
        <v>399.0320316366421</v>
      </c>
      <c r="L72" s="1">
        <v>23.153786771957343</v>
      </c>
      <c r="M72" s="1">
        <v>64.311496710009635</v>
      </c>
    </row>
    <row r="73" spans="1:13" s="2" customFormat="1" ht="9" customHeight="1">
      <c r="A73" s="2" t="s">
        <v>22</v>
      </c>
      <c r="B73" s="1">
        <v>2514.8165095348827</v>
      </c>
      <c r="C73" s="1">
        <v>0.56220747642242397</v>
      </c>
      <c r="D73" s="1">
        <v>2.2488299056896959</v>
      </c>
      <c r="E73" s="1">
        <v>77.522164248914237</v>
      </c>
      <c r="F73" s="1">
        <v>6.184282240646664</v>
      </c>
      <c r="G73" s="1">
        <v>0.12493499476053865</v>
      </c>
      <c r="H73" s="1">
        <v>623.92536383413005</v>
      </c>
      <c r="I73" s="1">
        <v>12.431031978673596</v>
      </c>
      <c r="J73" s="1">
        <v>12.868304460335482</v>
      </c>
      <c r="K73" s="1">
        <v>430.77586193433729</v>
      </c>
      <c r="L73" s="1">
        <v>14.804796879123831</v>
      </c>
      <c r="M73" s="1">
        <v>68.651779620915988</v>
      </c>
    </row>
    <row r="74" spans="1:13" s="2" customFormat="1" ht="9" customHeight="1">
      <c r="A74" s="83" t="s">
        <v>23</v>
      </c>
      <c r="B74" s="9">
        <v>3416.940956847332</v>
      </c>
      <c r="C74" s="9">
        <v>0.50175989145930033</v>
      </c>
      <c r="D74" s="9">
        <v>1.1540477503563906</v>
      </c>
      <c r="E74" s="9">
        <v>88.385004880555741</v>
      </c>
      <c r="F74" s="9">
        <v>8.5299181548081044</v>
      </c>
      <c r="G74" s="9">
        <v>0.52057588738902405</v>
      </c>
      <c r="H74" s="9">
        <v>1286.4998177043594</v>
      </c>
      <c r="I74" s="9">
        <v>37.933047794323102</v>
      </c>
      <c r="J74" s="9">
        <v>13.183741148093116</v>
      </c>
      <c r="K74" s="9">
        <v>464.25961157136084</v>
      </c>
      <c r="L74" s="9">
        <v>19.355387813042508</v>
      </c>
      <c r="M74" s="9">
        <v>60.073203004964718</v>
      </c>
    </row>
    <row r="75" spans="1:13" s="2" customFormat="1" ht="9" customHeight="1">
      <c r="A75" s="83" t="s">
        <v>24</v>
      </c>
      <c r="B75" s="9">
        <v>3045.8982966623321</v>
      </c>
      <c r="C75" s="9">
        <v>0.31876090571517629</v>
      </c>
      <c r="D75" s="9">
        <v>0.85290080177844474</v>
      </c>
      <c r="E75" s="9">
        <v>89.847499613610097</v>
      </c>
      <c r="F75" s="9">
        <v>8.8822295619553167</v>
      </c>
      <c r="G75" s="9">
        <v>0.83567048255059728</v>
      </c>
      <c r="H75" s="9">
        <v>1215.7713247169102</v>
      </c>
      <c r="I75" s="9">
        <v>27.017140549264671</v>
      </c>
      <c r="J75" s="9">
        <v>11.88030510760076</v>
      </c>
      <c r="K75" s="9">
        <v>415.77621812757087</v>
      </c>
      <c r="L75" s="9">
        <v>18.315829339201748</v>
      </c>
      <c r="M75" s="9">
        <v>53.224456094820518</v>
      </c>
    </row>
    <row r="76" spans="1:13" s="2" customFormat="1" ht="9" customHeight="1">
      <c r="A76" s="83" t="s">
        <v>25</v>
      </c>
      <c r="B76" s="9">
        <v>3450.9208298536496</v>
      </c>
      <c r="C76" s="9">
        <v>0.4318731898373972</v>
      </c>
      <c r="D76" s="9">
        <v>1.4226410959349556</v>
      </c>
      <c r="E76" s="9">
        <v>92.920480629132541</v>
      </c>
      <c r="F76" s="9">
        <v>7.5281424659891396</v>
      </c>
      <c r="G76" s="9">
        <v>0.64357573387533695</v>
      </c>
      <c r="H76" s="9">
        <v>1399.6078591436276</v>
      </c>
      <c r="I76" s="9">
        <v>33.813130333739743</v>
      </c>
      <c r="J76" s="9">
        <v>14.268751468157143</v>
      </c>
      <c r="K76" s="9">
        <v>400.45653230216692</v>
      </c>
      <c r="L76" s="9">
        <v>21.898511155284496</v>
      </c>
      <c r="M76" s="9">
        <v>67.473834835772166</v>
      </c>
    </row>
    <row r="77" spans="1:13" s="2" customFormat="1" ht="9" customHeight="1">
      <c r="A77" s="83" t="s">
        <v>26</v>
      </c>
      <c r="B77" s="9">
        <v>2976.3480552234109</v>
      </c>
      <c r="C77" s="9">
        <v>0.57989433664547196</v>
      </c>
      <c r="D77" s="9">
        <v>2.0186195262975293</v>
      </c>
      <c r="E77" s="9">
        <v>89.318408712684857</v>
      </c>
      <c r="F77" s="9">
        <v>5.9310711899941948</v>
      </c>
      <c r="G77" s="9">
        <v>0.69734129090278274</v>
      </c>
      <c r="H77" s="9">
        <v>1084.7253886512403</v>
      </c>
      <c r="I77" s="9">
        <v>37.906004486547054</v>
      </c>
      <c r="J77" s="9">
        <v>18.475873991603205</v>
      </c>
      <c r="K77" s="9">
        <v>384.44058345738364</v>
      </c>
      <c r="L77" s="9">
        <v>22.38832565529987</v>
      </c>
      <c r="M77" s="9">
        <v>52.880491154354182</v>
      </c>
    </row>
    <row r="78" spans="1:13" s="2" customFormat="1" ht="9" customHeight="1">
      <c r="A78" s="83" t="s">
        <v>27</v>
      </c>
      <c r="B78" s="9">
        <v>2932.0731860338669</v>
      </c>
      <c r="C78" s="9">
        <v>0.65062514232424995</v>
      </c>
      <c r="D78" s="9">
        <v>2.3236612225866069</v>
      </c>
      <c r="E78" s="9">
        <v>93.659038345057496</v>
      </c>
      <c r="F78" s="9">
        <v>6.3668317498873019</v>
      </c>
      <c r="G78" s="9">
        <v>0.44924116970007733</v>
      </c>
      <c r="H78" s="9">
        <v>966.45717569822148</v>
      </c>
      <c r="I78" s="9">
        <v>25.699693121807872</v>
      </c>
      <c r="J78" s="9">
        <v>16.095226735116562</v>
      </c>
      <c r="K78" s="9">
        <v>406.90406222454931</v>
      </c>
      <c r="L78" s="9">
        <v>21.083352826269145</v>
      </c>
      <c r="M78" s="9">
        <v>65.387826803587117</v>
      </c>
    </row>
    <row r="79" spans="1:13" s="2" customFormat="1" ht="9" customHeight="1">
      <c r="A79" s="92" t="s">
        <v>28</v>
      </c>
      <c r="B79" s="9">
        <v>3197.61230914114</v>
      </c>
      <c r="C79" s="9">
        <v>0.48621397885209772</v>
      </c>
      <c r="D79" s="9">
        <v>1.4737835483544555</v>
      </c>
      <c r="E79" s="9">
        <v>90.358409606188459</v>
      </c>
      <c r="F79" s="9">
        <v>7.5691234977702004</v>
      </c>
      <c r="G79" s="9">
        <v>0.63931249814462687</v>
      </c>
      <c r="H79" s="9">
        <v>1214.1553780553006</v>
      </c>
      <c r="I79" s="9">
        <v>33.648026218138249</v>
      </c>
      <c r="J79" s="9">
        <v>14.673904233730093</v>
      </c>
      <c r="K79" s="9">
        <v>417.60228859069207</v>
      </c>
      <c r="L79" s="9">
        <v>20.540437604862497</v>
      </c>
      <c r="M79" s="9">
        <v>59.134723677067079</v>
      </c>
    </row>
    <row r="80" spans="1:13" s="2" customFormat="1" ht="3" customHeight="1">
      <c r="A80" s="91"/>
      <c r="B80" s="91"/>
      <c r="C80" s="90"/>
      <c r="D80" s="90"/>
      <c r="E80" s="90"/>
      <c r="F80" s="90"/>
      <c r="G80" s="90"/>
      <c r="H80" s="90"/>
      <c r="I80" s="90"/>
      <c r="J80" s="90"/>
      <c r="K80" s="90"/>
      <c r="L80" s="90"/>
      <c r="M80" s="90"/>
    </row>
    <row r="81" spans="1:13" s="2" customFormat="1" ht="21.6" customHeight="1">
      <c r="A81" s="830" t="s">
        <v>673</v>
      </c>
      <c r="B81" s="830"/>
      <c r="C81" s="830"/>
      <c r="D81" s="830"/>
      <c r="E81" s="830"/>
      <c r="F81" s="830"/>
      <c r="G81" s="830"/>
      <c r="H81" s="830"/>
      <c r="I81" s="830"/>
      <c r="J81" s="830"/>
      <c r="K81" s="830"/>
      <c r="L81" s="830"/>
      <c r="M81" s="830"/>
    </row>
    <row r="82" spans="1:13" s="2" customFormat="1" ht="18" customHeight="1">
      <c r="A82" s="825" t="s">
        <v>141</v>
      </c>
      <c r="B82" s="825"/>
      <c r="C82" s="825"/>
      <c r="D82" s="825"/>
      <c r="E82" s="825"/>
      <c r="F82" s="825"/>
      <c r="G82" s="825"/>
      <c r="H82" s="825"/>
      <c r="I82" s="825"/>
      <c r="J82" s="825"/>
      <c r="K82" s="825"/>
      <c r="L82" s="825"/>
      <c r="M82" s="825"/>
    </row>
    <row r="83" spans="1:13" s="89" customFormat="1" ht="9" customHeight="1">
      <c r="A83" s="333"/>
    </row>
  </sheetData>
  <mergeCells count="21">
    <mergeCell ref="A5:M5"/>
    <mergeCell ref="A8:A10"/>
    <mergeCell ref="B8:B10"/>
    <mergeCell ref="C8:M8"/>
    <mergeCell ref="N8:N10"/>
    <mergeCell ref="C9:C10"/>
    <mergeCell ref="D9:D10"/>
    <mergeCell ref="E9:E10"/>
    <mergeCell ref="F9:F10"/>
    <mergeCell ref="G9:G10"/>
    <mergeCell ref="B17:M17"/>
    <mergeCell ref="B19:M19"/>
    <mergeCell ref="B50:M50"/>
    <mergeCell ref="A82:M82"/>
    <mergeCell ref="H9:H10"/>
    <mergeCell ref="I9:I10"/>
    <mergeCell ref="J9:J10"/>
    <mergeCell ref="K9:K10"/>
    <mergeCell ref="L9:L10"/>
    <mergeCell ref="M9:M10"/>
    <mergeCell ref="A81:M81"/>
  </mergeCells>
  <pageMargins left="0.59055118110236227" right="0.59055118110236227" top="0.78740157480314965" bottom="0.78740157480314965" header="0" footer="0"/>
  <pageSetup paperSize="9" scale="94"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4"/>
  <sheetViews>
    <sheetView zoomScale="112" zoomScaleNormal="112" workbookViewId="0">
      <selection activeCell="O1" sqref="O1"/>
    </sheetView>
  </sheetViews>
  <sheetFormatPr defaultColWidth="17.28515625" defaultRowHeight="9"/>
  <cols>
    <col min="1" max="1" width="12.28515625" style="88" customWidth="1"/>
    <col min="2" max="2" width="8.28515625" style="88" bestFit="1" customWidth="1"/>
    <col min="3" max="3" width="7" style="88" customWidth="1"/>
    <col min="4" max="4" width="6.28515625" style="88" customWidth="1"/>
    <col min="5" max="5" width="5.42578125" style="88" customWidth="1"/>
    <col min="6" max="6" width="6.28515625" style="88" customWidth="1"/>
    <col min="7" max="7" width="8.7109375" style="88" customWidth="1"/>
    <col min="8" max="8" width="6" style="88" customWidth="1"/>
    <col min="9" max="9" width="5.28515625" style="88" customWidth="1"/>
    <col min="10" max="10" width="5" style="88" customWidth="1"/>
    <col min="11" max="11" width="6.7109375" style="88" customWidth="1"/>
    <col min="12" max="12" width="5" style="88" customWidth="1"/>
    <col min="13" max="13" width="7.7109375" style="88" customWidth="1"/>
    <col min="14" max="14" width="4.7109375" style="88" bestFit="1" customWidth="1"/>
    <col min="15" max="16384" width="17.28515625" style="88"/>
  </cols>
  <sheetData>
    <row r="1" spans="1:14" s="109" customFormat="1" ht="12.75" customHeight="1"/>
    <row r="2" spans="1:14" s="109" customFormat="1" ht="12.75" customHeight="1"/>
    <row r="3" spans="1:14" s="109" customFormat="1" ht="12.75" customHeight="1">
      <c r="A3" s="110"/>
      <c r="B3" s="111"/>
      <c r="C3" s="112"/>
      <c r="D3" s="112"/>
      <c r="E3" s="112"/>
      <c r="F3" s="112"/>
      <c r="G3" s="112"/>
      <c r="H3" s="112"/>
      <c r="I3" s="112"/>
      <c r="J3" s="112"/>
      <c r="K3" s="112"/>
      <c r="L3" s="112"/>
      <c r="M3" s="112"/>
    </row>
    <row r="4" spans="1:14" s="115" customFormat="1" ht="12" customHeight="1">
      <c r="A4" s="739" t="s">
        <v>668</v>
      </c>
      <c r="B4" s="114"/>
      <c r="C4" s="114"/>
      <c r="D4" s="114"/>
      <c r="E4" s="114"/>
      <c r="F4" s="114"/>
      <c r="G4" s="114"/>
      <c r="H4" s="114"/>
      <c r="I4" s="114"/>
      <c r="J4" s="114"/>
      <c r="K4" s="114"/>
      <c r="L4" s="114"/>
    </row>
    <row r="5" spans="1:14" s="115" customFormat="1" ht="12" customHeight="1">
      <c r="A5" s="831" t="s">
        <v>155</v>
      </c>
      <c r="B5" s="831"/>
      <c r="C5" s="831"/>
      <c r="D5" s="831"/>
      <c r="E5" s="831"/>
      <c r="F5" s="831"/>
      <c r="G5" s="831"/>
      <c r="H5" s="831"/>
      <c r="I5" s="831"/>
      <c r="J5" s="831"/>
      <c r="K5" s="831"/>
      <c r="L5" s="831"/>
      <c r="M5" s="831"/>
    </row>
    <row r="6" spans="1:14" s="115" customFormat="1" ht="12" customHeight="1">
      <c r="A6" s="116" t="s">
        <v>672</v>
      </c>
      <c r="C6" s="117"/>
      <c r="D6" s="117"/>
      <c r="E6" s="117"/>
      <c r="F6" s="117"/>
      <c r="G6" s="117"/>
      <c r="H6" s="117"/>
      <c r="I6" s="117"/>
      <c r="J6" s="117"/>
      <c r="K6" s="117"/>
      <c r="L6" s="117"/>
      <c r="M6" s="117"/>
    </row>
    <row r="7" spans="1:14" s="109" customFormat="1" ht="6" customHeight="1">
      <c r="A7" s="69"/>
      <c r="B7" s="83"/>
      <c r="C7" s="83"/>
      <c r="D7" s="83"/>
      <c r="E7" s="83"/>
      <c r="F7" s="83"/>
      <c r="G7" s="83"/>
      <c r="H7" s="83"/>
      <c r="I7" s="83"/>
      <c r="J7" s="83"/>
      <c r="K7" s="83"/>
      <c r="L7" s="83"/>
      <c r="M7" s="83"/>
    </row>
    <row r="8" spans="1:14" s="118" customFormat="1" ht="12" customHeight="1">
      <c r="A8" s="832" t="s">
        <v>2</v>
      </c>
      <c r="B8" s="835" t="s">
        <v>0</v>
      </c>
      <c r="C8" s="838" t="s">
        <v>154</v>
      </c>
      <c r="D8" s="838"/>
      <c r="E8" s="838"/>
      <c r="F8" s="838"/>
      <c r="G8" s="838"/>
      <c r="H8" s="838"/>
      <c r="I8" s="838"/>
      <c r="J8" s="838"/>
      <c r="K8" s="838"/>
      <c r="L8" s="838"/>
      <c r="M8" s="838"/>
      <c r="N8" s="836"/>
    </row>
    <row r="9" spans="1:14" s="2" customFormat="1" ht="18" customHeight="1">
      <c r="A9" s="833"/>
      <c r="B9" s="836"/>
      <c r="C9" s="826" t="s">
        <v>158</v>
      </c>
      <c r="D9" s="826" t="s">
        <v>153</v>
      </c>
      <c r="E9" s="826" t="s">
        <v>152</v>
      </c>
      <c r="F9" s="826" t="s">
        <v>151</v>
      </c>
      <c r="G9" s="826" t="s">
        <v>150</v>
      </c>
      <c r="H9" s="826" t="s">
        <v>149</v>
      </c>
      <c r="I9" s="826" t="s">
        <v>148</v>
      </c>
      <c r="J9" s="826" t="s">
        <v>147</v>
      </c>
      <c r="K9" s="826" t="s">
        <v>146</v>
      </c>
      <c r="L9" s="826" t="s">
        <v>145</v>
      </c>
      <c r="M9" s="829" t="s">
        <v>144</v>
      </c>
      <c r="N9" s="836"/>
    </row>
    <row r="10" spans="1:14" s="2" customFormat="1" ht="20.25" customHeight="1">
      <c r="A10" s="834"/>
      <c r="B10" s="837"/>
      <c r="C10" s="827"/>
      <c r="D10" s="827"/>
      <c r="E10" s="827"/>
      <c r="F10" s="827"/>
      <c r="G10" s="827"/>
      <c r="H10" s="827"/>
      <c r="I10" s="827"/>
      <c r="J10" s="827"/>
      <c r="K10" s="828"/>
      <c r="L10" s="827"/>
      <c r="M10" s="827"/>
      <c r="N10" s="836"/>
    </row>
    <row r="11" spans="1:14" s="123" customFormat="1" ht="3" customHeight="1">
      <c r="A11" s="119"/>
      <c r="B11" s="120"/>
      <c r="C11" s="121"/>
      <c r="D11" s="121"/>
      <c r="E11" s="121"/>
      <c r="F11" s="121"/>
      <c r="G11" s="121"/>
      <c r="H11" s="121"/>
      <c r="I11" s="121"/>
      <c r="J11" s="121"/>
      <c r="K11" s="121"/>
      <c r="L11" s="121"/>
      <c r="M11" s="122"/>
    </row>
    <row r="12" spans="1:14" s="123" customFormat="1" ht="9" customHeight="1">
      <c r="A12" s="737">
        <v>2017</v>
      </c>
      <c r="B12" s="98">
        <v>2429795</v>
      </c>
      <c r="C12" s="98">
        <v>368</v>
      </c>
      <c r="D12" s="98">
        <v>1098</v>
      </c>
      <c r="E12" s="98">
        <v>64814</v>
      </c>
      <c r="F12" s="98">
        <v>4634</v>
      </c>
      <c r="G12" s="98">
        <v>763</v>
      </c>
      <c r="H12" s="98">
        <v>1265678</v>
      </c>
      <c r="I12" s="98">
        <v>30564</v>
      </c>
      <c r="J12" s="98">
        <v>8496</v>
      </c>
      <c r="K12" s="98">
        <v>164157</v>
      </c>
      <c r="L12" s="98">
        <v>20022</v>
      </c>
      <c r="M12" s="98">
        <v>39592</v>
      </c>
      <c r="N12" s="124"/>
    </row>
    <row r="13" spans="1:14" s="123" customFormat="1" ht="9" customHeight="1">
      <c r="A13" s="737">
        <v>2018</v>
      </c>
      <c r="B13" s="98">
        <v>2371806</v>
      </c>
      <c r="C13" s="98">
        <v>331</v>
      </c>
      <c r="D13" s="98">
        <v>1050</v>
      </c>
      <c r="E13" s="98">
        <v>65382</v>
      </c>
      <c r="F13" s="98">
        <v>4887</v>
      </c>
      <c r="G13" s="98">
        <v>634</v>
      </c>
      <c r="H13" s="98">
        <v>1192592</v>
      </c>
      <c r="I13" s="98">
        <v>28441</v>
      </c>
      <c r="J13" s="98">
        <v>9954</v>
      </c>
      <c r="K13" s="98">
        <v>189105</v>
      </c>
      <c r="L13" s="98">
        <v>18182</v>
      </c>
      <c r="M13" s="98">
        <v>40371</v>
      </c>
      <c r="N13" s="124"/>
    </row>
    <row r="14" spans="1:14" s="123" customFormat="1" ht="9" customHeight="1">
      <c r="A14" s="737">
        <v>2019</v>
      </c>
      <c r="B14" s="98">
        <v>2301912</v>
      </c>
      <c r="C14" s="98">
        <v>318</v>
      </c>
      <c r="D14" s="98">
        <v>1019</v>
      </c>
      <c r="E14" s="98">
        <v>64891</v>
      </c>
      <c r="F14" s="98">
        <v>4884</v>
      </c>
      <c r="G14" s="98">
        <v>524</v>
      </c>
      <c r="H14" s="98">
        <v>1071776</v>
      </c>
      <c r="I14" s="98">
        <v>24276</v>
      </c>
      <c r="J14" s="98">
        <v>8997</v>
      </c>
      <c r="K14" s="98">
        <v>212106</v>
      </c>
      <c r="L14" s="98">
        <v>16159</v>
      </c>
      <c r="M14" s="98">
        <v>39290</v>
      </c>
      <c r="N14" s="124"/>
    </row>
    <row r="15" spans="1:14" s="123" customFormat="1" ht="9" customHeight="1">
      <c r="A15" s="737">
        <v>2020</v>
      </c>
      <c r="B15" s="98">
        <v>1900624</v>
      </c>
      <c r="C15" s="98">
        <v>289</v>
      </c>
      <c r="D15" s="98">
        <v>876</v>
      </c>
      <c r="E15" s="98">
        <v>53708</v>
      </c>
      <c r="F15" s="98">
        <v>4499</v>
      </c>
      <c r="G15" s="98">
        <v>380</v>
      </c>
      <c r="H15" s="98">
        <v>721680</v>
      </c>
      <c r="I15" s="98">
        <v>20000</v>
      </c>
      <c r="J15" s="98">
        <v>8722</v>
      </c>
      <c r="K15" s="98">
        <v>248218</v>
      </c>
      <c r="L15" s="98">
        <v>12209</v>
      </c>
      <c r="M15" s="98">
        <v>35149</v>
      </c>
      <c r="N15" s="124"/>
    </row>
    <row r="16" spans="1:14" s="123" customFormat="1" ht="3" customHeight="1">
      <c r="A16" s="119"/>
      <c r="B16" s="120"/>
      <c r="C16" s="125"/>
      <c r="D16" s="125"/>
      <c r="E16" s="125"/>
      <c r="F16" s="121"/>
      <c r="G16" s="121"/>
      <c r="H16" s="121"/>
      <c r="I16" s="121"/>
      <c r="J16" s="121"/>
      <c r="K16" s="121"/>
      <c r="L16" s="121"/>
      <c r="M16" s="126"/>
    </row>
    <row r="17" spans="1:14" s="123" customFormat="1" ht="10.15" customHeight="1">
      <c r="A17" s="127"/>
      <c r="B17" s="822" t="s">
        <v>552</v>
      </c>
      <c r="C17" s="803"/>
      <c r="D17" s="803"/>
      <c r="E17" s="803"/>
      <c r="F17" s="803"/>
      <c r="G17" s="803"/>
      <c r="H17" s="803"/>
      <c r="I17" s="803"/>
      <c r="J17" s="803"/>
      <c r="K17" s="803"/>
      <c r="L17" s="803"/>
      <c r="M17" s="803"/>
      <c r="N17" s="124"/>
    </row>
    <row r="18" spans="1:14" s="123" customFormat="1" ht="3" customHeight="1">
      <c r="A18" s="738"/>
      <c r="B18" s="738"/>
      <c r="C18" s="738"/>
      <c r="D18" s="738"/>
      <c r="E18" s="738"/>
      <c r="F18" s="738"/>
      <c r="G18" s="738"/>
      <c r="H18" s="738"/>
      <c r="I18" s="738"/>
      <c r="J18" s="738"/>
      <c r="K18" s="738"/>
      <c r="L18" s="738"/>
      <c r="M18" s="738"/>
    </row>
    <row r="19" spans="1:14" s="123" customFormat="1" ht="10.15" customHeight="1">
      <c r="A19" s="122"/>
      <c r="B19" s="803" t="s">
        <v>143</v>
      </c>
      <c r="C19" s="803"/>
      <c r="D19" s="803"/>
      <c r="E19" s="803"/>
      <c r="F19" s="803"/>
      <c r="G19" s="803"/>
      <c r="H19" s="803"/>
      <c r="I19" s="803"/>
      <c r="J19" s="803"/>
      <c r="K19" s="803"/>
      <c r="L19" s="803"/>
      <c r="M19" s="803"/>
    </row>
    <row r="20" spans="1:14" s="123" customFormat="1" ht="3" customHeight="1">
      <c r="A20" s="119"/>
      <c r="B20" s="128"/>
      <c r="C20" s="121"/>
      <c r="D20" s="121"/>
      <c r="E20" s="121"/>
      <c r="F20" s="121"/>
      <c r="G20" s="121"/>
      <c r="H20" s="121"/>
      <c r="I20" s="121"/>
      <c r="J20" s="121"/>
      <c r="K20" s="121"/>
      <c r="L20" s="121"/>
      <c r="M20" s="122"/>
    </row>
    <row r="21" spans="1:14" s="123" customFormat="1" ht="9" customHeight="1">
      <c r="A21" s="2" t="s">
        <v>142</v>
      </c>
      <c r="B21" s="3">
        <v>169903</v>
      </c>
      <c r="C21" s="3">
        <v>23</v>
      </c>
      <c r="D21" s="3">
        <v>62</v>
      </c>
      <c r="E21" s="3">
        <v>4264</v>
      </c>
      <c r="F21" s="3">
        <v>392</v>
      </c>
      <c r="G21" s="3">
        <v>30</v>
      </c>
      <c r="H21" s="3">
        <v>60699</v>
      </c>
      <c r="I21" s="3">
        <v>1644</v>
      </c>
      <c r="J21" s="3">
        <v>820</v>
      </c>
      <c r="K21" s="3">
        <v>27430</v>
      </c>
      <c r="L21" s="3">
        <v>808</v>
      </c>
      <c r="M21" s="3">
        <v>2152</v>
      </c>
      <c r="N21" s="3"/>
    </row>
    <row r="22" spans="1:14" s="123" customFormat="1" ht="18" customHeight="1">
      <c r="A22" s="129" t="s">
        <v>30</v>
      </c>
      <c r="B22" s="41">
        <v>2999</v>
      </c>
      <c r="C22" s="41">
        <v>2</v>
      </c>
      <c r="D22" s="41">
        <v>0</v>
      </c>
      <c r="E22" s="41">
        <v>120</v>
      </c>
      <c r="F22" s="41">
        <v>10</v>
      </c>
      <c r="G22" s="41">
        <v>1</v>
      </c>
      <c r="H22" s="41">
        <v>605</v>
      </c>
      <c r="I22" s="41">
        <v>13</v>
      </c>
      <c r="J22" s="41">
        <v>23</v>
      </c>
      <c r="K22" s="41">
        <v>606</v>
      </c>
      <c r="L22" s="41">
        <v>24</v>
      </c>
      <c r="M22" s="41">
        <v>31</v>
      </c>
      <c r="N22" s="97"/>
    </row>
    <row r="23" spans="1:14" s="123" customFormat="1" ht="9" customHeight="1">
      <c r="A23" s="2" t="s">
        <v>4</v>
      </c>
      <c r="B23" s="3">
        <v>62548</v>
      </c>
      <c r="C23" s="3">
        <v>5</v>
      </c>
      <c r="D23" s="3">
        <v>17</v>
      </c>
      <c r="E23" s="3">
        <v>1983</v>
      </c>
      <c r="F23" s="3">
        <v>190</v>
      </c>
      <c r="G23" s="3">
        <v>17</v>
      </c>
      <c r="H23" s="3">
        <v>20844</v>
      </c>
      <c r="I23" s="3">
        <v>643</v>
      </c>
      <c r="J23" s="3">
        <v>197</v>
      </c>
      <c r="K23" s="3">
        <v>8338</v>
      </c>
      <c r="L23" s="3">
        <v>595</v>
      </c>
      <c r="M23" s="3">
        <v>1142</v>
      </c>
      <c r="N23" s="3"/>
    </row>
    <row r="24" spans="1:14" s="123" customFormat="1" ht="9" customHeight="1">
      <c r="A24" s="2" t="s">
        <v>5</v>
      </c>
      <c r="B24" s="3">
        <v>398610</v>
      </c>
      <c r="C24" s="3">
        <v>36</v>
      </c>
      <c r="D24" s="3">
        <v>121</v>
      </c>
      <c r="E24" s="3">
        <v>10086</v>
      </c>
      <c r="F24" s="3">
        <v>1053</v>
      </c>
      <c r="G24" s="3">
        <v>54</v>
      </c>
      <c r="H24" s="3">
        <v>167975</v>
      </c>
      <c r="I24" s="3">
        <v>5261</v>
      </c>
      <c r="J24" s="3">
        <v>1654</v>
      </c>
      <c r="K24" s="3">
        <v>53407</v>
      </c>
      <c r="L24" s="3">
        <v>2033</v>
      </c>
      <c r="M24" s="3">
        <v>4604</v>
      </c>
      <c r="N24" s="3"/>
    </row>
    <row r="25" spans="1:14" s="123" customFormat="1" ht="18" customHeight="1">
      <c r="A25" s="130" t="s">
        <v>6</v>
      </c>
      <c r="B25" s="3">
        <v>26957</v>
      </c>
      <c r="C25" s="3">
        <v>4</v>
      </c>
      <c r="D25" s="3">
        <v>8</v>
      </c>
      <c r="E25" s="3">
        <v>996</v>
      </c>
      <c r="F25" s="3">
        <v>102</v>
      </c>
      <c r="G25" s="3">
        <v>12</v>
      </c>
      <c r="H25" s="3">
        <v>9286</v>
      </c>
      <c r="I25" s="3">
        <v>280</v>
      </c>
      <c r="J25" s="3">
        <v>181</v>
      </c>
      <c r="K25" s="3">
        <v>2899</v>
      </c>
      <c r="L25" s="3">
        <v>208</v>
      </c>
      <c r="M25" s="3">
        <v>626</v>
      </c>
      <c r="N25" s="97"/>
    </row>
    <row r="26" spans="1:14" s="2" customFormat="1" ht="9" customHeight="1">
      <c r="A26" s="93" t="s">
        <v>7</v>
      </c>
      <c r="B26" s="4">
        <v>14581</v>
      </c>
      <c r="C26" s="4">
        <v>3</v>
      </c>
      <c r="D26" s="4">
        <v>3</v>
      </c>
      <c r="E26" s="4">
        <v>571</v>
      </c>
      <c r="F26" s="4">
        <v>50</v>
      </c>
      <c r="G26" s="4">
        <v>7</v>
      </c>
      <c r="H26" s="4">
        <v>5697</v>
      </c>
      <c r="I26" s="4">
        <v>192</v>
      </c>
      <c r="J26" s="4">
        <v>121</v>
      </c>
      <c r="K26" s="4">
        <v>1216</v>
      </c>
      <c r="L26" s="4">
        <v>135</v>
      </c>
      <c r="M26" s="4">
        <v>304</v>
      </c>
      <c r="N26" s="4"/>
    </row>
    <row r="27" spans="1:14" s="2" customFormat="1" ht="9" customHeight="1">
      <c r="A27" s="93" t="s">
        <v>1</v>
      </c>
      <c r="B27" s="4">
        <v>12359</v>
      </c>
      <c r="C27" s="4">
        <v>1</v>
      </c>
      <c r="D27" s="4">
        <v>5</v>
      </c>
      <c r="E27" s="4">
        <v>425</v>
      </c>
      <c r="F27" s="4">
        <v>52</v>
      </c>
      <c r="G27" s="4">
        <v>5</v>
      </c>
      <c r="H27" s="4">
        <v>3586</v>
      </c>
      <c r="I27" s="4">
        <v>86</v>
      </c>
      <c r="J27" s="4">
        <v>60</v>
      </c>
      <c r="K27" s="4">
        <v>1677</v>
      </c>
      <c r="L27" s="4">
        <v>73</v>
      </c>
      <c r="M27" s="4">
        <v>322</v>
      </c>
      <c r="N27" s="4"/>
    </row>
    <row r="28" spans="1:14" s="93" customFormat="1" ht="9" customHeight="1">
      <c r="A28" s="2" t="s">
        <v>8</v>
      </c>
      <c r="B28" s="3">
        <v>147852</v>
      </c>
      <c r="C28" s="3">
        <v>19</v>
      </c>
      <c r="D28" s="3">
        <v>40</v>
      </c>
      <c r="E28" s="3">
        <v>4137</v>
      </c>
      <c r="F28" s="3">
        <v>410</v>
      </c>
      <c r="G28" s="3">
        <v>21</v>
      </c>
      <c r="H28" s="3">
        <v>60214</v>
      </c>
      <c r="I28" s="3">
        <v>1202</v>
      </c>
      <c r="J28" s="3">
        <v>592</v>
      </c>
      <c r="K28" s="3">
        <v>26813</v>
      </c>
      <c r="L28" s="3">
        <v>900</v>
      </c>
      <c r="M28" s="3">
        <v>2168</v>
      </c>
      <c r="N28" s="3"/>
    </row>
    <row r="29" spans="1:14" s="93" customFormat="1" ht="9" customHeight="1">
      <c r="A29" s="2" t="s">
        <v>33</v>
      </c>
      <c r="B29" s="3">
        <v>31706</v>
      </c>
      <c r="C29" s="3">
        <v>2</v>
      </c>
      <c r="D29" s="3">
        <v>16</v>
      </c>
      <c r="E29" s="3">
        <v>1135</v>
      </c>
      <c r="F29" s="3">
        <v>131</v>
      </c>
      <c r="G29" s="3">
        <v>15</v>
      </c>
      <c r="H29" s="3">
        <v>9514</v>
      </c>
      <c r="I29" s="3">
        <v>167</v>
      </c>
      <c r="J29" s="3">
        <v>146</v>
      </c>
      <c r="K29" s="3">
        <v>7679</v>
      </c>
      <c r="L29" s="3">
        <v>174</v>
      </c>
      <c r="M29" s="3">
        <v>562</v>
      </c>
      <c r="N29" s="3"/>
    </row>
    <row r="30" spans="1:14" s="2" customFormat="1" ht="9" customHeight="1">
      <c r="A30" s="2" t="s">
        <v>10</v>
      </c>
      <c r="B30" s="3">
        <v>181014</v>
      </c>
      <c r="C30" s="3">
        <v>30</v>
      </c>
      <c r="D30" s="3">
        <v>59</v>
      </c>
      <c r="E30" s="3">
        <v>5321</v>
      </c>
      <c r="F30" s="3">
        <v>629</v>
      </c>
      <c r="G30" s="3">
        <v>30</v>
      </c>
      <c r="H30" s="3">
        <v>73225</v>
      </c>
      <c r="I30" s="3">
        <v>2118</v>
      </c>
      <c r="J30" s="3">
        <v>766</v>
      </c>
      <c r="K30" s="3">
        <v>19899</v>
      </c>
      <c r="L30" s="3">
        <v>1008</v>
      </c>
      <c r="M30" s="3">
        <v>2283</v>
      </c>
      <c r="N30" s="3"/>
    </row>
    <row r="31" spans="1:14" s="2" customFormat="1" ht="9" customHeight="1">
      <c r="A31" s="2" t="s">
        <v>11</v>
      </c>
      <c r="B31" s="3">
        <v>140460</v>
      </c>
      <c r="C31" s="3">
        <v>10</v>
      </c>
      <c r="D31" s="3">
        <v>43</v>
      </c>
      <c r="E31" s="3">
        <v>4032</v>
      </c>
      <c r="F31" s="3">
        <v>350</v>
      </c>
      <c r="G31" s="3">
        <v>23</v>
      </c>
      <c r="H31" s="3">
        <v>55149</v>
      </c>
      <c r="I31" s="3">
        <v>1197</v>
      </c>
      <c r="J31" s="3">
        <v>606</v>
      </c>
      <c r="K31" s="3">
        <v>19245</v>
      </c>
      <c r="L31" s="3">
        <v>900</v>
      </c>
      <c r="M31" s="3">
        <v>2057</v>
      </c>
      <c r="N31" s="3"/>
    </row>
    <row r="32" spans="1:14" s="2" customFormat="1" ht="9" customHeight="1">
      <c r="A32" s="2" t="s">
        <v>12</v>
      </c>
      <c r="B32" s="3">
        <v>27109</v>
      </c>
      <c r="C32" s="3">
        <v>4</v>
      </c>
      <c r="D32" s="3">
        <v>13</v>
      </c>
      <c r="E32" s="3">
        <v>823</v>
      </c>
      <c r="F32" s="3">
        <v>66</v>
      </c>
      <c r="G32" s="3">
        <v>13</v>
      </c>
      <c r="H32" s="3">
        <v>8310</v>
      </c>
      <c r="I32" s="3">
        <v>167</v>
      </c>
      <c r="J32" s="3">
        <v>151</v>
      </c>
      <c r="K32" s="3">
        <v>4819</v>
      </c>
      <c r="L32" s="3">
        <v>125</v>
      </c>
      <c r="M32" s="3">
        <v>474</v>
      </c>
      <c r="N32" s="3"/>
    </row>
    <row r="33" spans="1:14" s="2" customFormat="1" ht="9" customHeight="1">
      <c r="A33" s="2" t="s">
        <v>13</v>
      </c>
      <c r="B33" s="3">
        <v>36617</v>
      </c>
      <c r="C33" s="3">
        <v>4</v>
      </c>
      <c r="D33" s="3">
        <v>17</v>
      </c>
      <c r="E33" s="3">
        <v>1242</v>
      </c>
      <c r="F33" s="3">
        <v>107</v>
      </c>
      <c r="G33" s="3">
        <v>3</v>
      </c>
      <c r="H33" s="3">
        <v>10075</v>
      </c>
      <c r="I33" s="3">
        <v>216</v>
      </c>
      <c r="J33" s="3">
        <v>174</v>
      </c>
      <c r="K33" s="3">
        <v>6114</v>
      </c>
      <c r="L33" s="3">
        <v>226</v>
      </c>
      <c r="M33" s="3">
        <v>718</v>
      </c>
      <c r="N33" s="3"/>
    </row>
    <row r="34" spans="1:14" s="2" customFormat="1" ht="9" customHeight="1">
      <c r="A34" s="2" t="s">
        <v>14</v>
      </c>
      <c r="B34" s="3">
        <v>247705</v>
      </c>
      <c r="C34" s="3">
        <v>31</v>
      </c>
      <c r="D34" s="3">
        <v>114</v>
      </c>
      <c r="E34" s="3">
        <v>5737</v>
      </c>
      <c r="F34" s="3">
        <v>483</v>
      </c>
      <c r="G34" s="3">
        <v>32</v>
      </c>
      <c r="H34" s="3">
        <v>114684</v>
      </c>
      <c r="I34" s="3">
        <v>2717</v>
      </c>
      <c r="J34" s="3">
        <v>1046</v>
      </c>
      <c r="K34" s="3">
        <v>27274</v>
      </c>
      <c r="L34" s="3">
        <v>1202</v>
      </c>
      <c r="M34" s="3">
        <v>4235</v>
      </c>
      <c r="N34" s="3"/>
    </row>
    <row r="35" spans="1:14" s="2" customFormat="1" ht="9" customHeight="1">
      <c r="A35" s="2" t="s">
        <v>15</v>
      </c>
      <c r="B35" s="3">
        <v>35324</v>
      </c>
      <c r="C35" s="3">
        <v>4</v>
      </c>
      <c r="D35" s="3">
        <v>11</v>
      </c>
      <c r="E35" s="3">
        <v>1240</v>
      </c>
      <c r="F35" s="3">
        <v>84</v>
      </c>
      <c r="G35" s="3">
        <v>3</v>
      </c>
      <c r="H35" s="3">
        <v>10314</v>
      </c>
      <c r="I35" s="3">
        <v>234</v>
      </c>
      <c r="J35" s="3">
        <v>173</v>
      </c>
      <c r="K35" s="3">
        <v>5432</v>
      </c>
      <c r="L35" s="3">
        <v>183</v>
      </c>
      <c r="M35" s="3">
        <v>625</v>
      </c>
      <c r="N35" s="3"/>
    </row>
    <row r="36" spans="1:14" s="2" customFormat="1" ht="9" customHeight="1">
      <c r="A36" s="2" t="s">
        <v>16</v>
      </c>
      <c r="B36" s="3">
        <v>7858</v>
      </c>
      <c r="C36" s="3">
        <v>1</v>
      </c>
      <c r="D36" s="3">
        <v>2</v>
      </c>
      <c r="E36" s="3">
        <v>255</v>
      </c>
      <c r="F36" s="3">
        <v>21</v>
      </c>
      <c r="G36" s="3">
        <v>6</v>
      </c>
      <c r="H36" s="3">
        <v>2140</v>
      </c>
      <c r="I36" s="3">
        <v>28</v>
      </c>
      <c r="J36" s="3">
        <v>40</v>
      </c>
      <c r="K36" s="3">
        <v>1264</v>
      </c>
      <c r="L36" s="3">
        <v>44</v>
      </c>
      <c r="M36" s="3">
        <v>176</v>
      </c>
      <c r="N36" s="3"/>
    </row>
    <row r="37" spans="1:14" s="2" customFormat="1" ht="9" customHeight="1">
      <c r="A37" s="2" t="s">
        <v>17</v>
      </c>
      <c r="B37" s="3">
        <v>202698</v>
      </c>
      <c r="C37" s="3">
        <v>47</v>
      </c>
      <c r="D37" s="3">
        <v>122</v>
      </c>
      <c r="E37" s="3">
        <v>5684</v>
      </c>
      <c r="F37" s="3">
        <v>371</v>
      </c>
      <c r="G37" s="3">
        <v>25</v>
      </c>
      <c r="H37" s="3">
        <v>83915</v>
      </c>
      <c r="I37" s="3">
        <v>3492</v>
      </c>
      <c r="J37" s="3">
        <v>1176</v>
      </c>
      <c r="K37" s="3">
        <v>27326</v>
      </c>
      <c r="L37" s="3">
        <v>1337</v>
      </c>
      <c r="M37" s="3">
        <v>2352</v>
      </c>
      <c r="N37" s="3"/>
    </row>
    <row r="38" spans="1:14" s="2" customFormat="1" ht="9" customHeight="1">
      <c r="A38" s="2" t="s">
        <v>18</v>
      </c>
      <c r="B38" s="3">
        <v>125146</v>
      </c>
      <c r="C38" s="3">
        <v>25</v>
      </c>
      <c r="D38" s="3">
        <v>100</v>
      </c>
      <c r="E38" s="3">
        <v>3428</v>
      </c>
      <c r="F38" s="3">
        <v>262</v>
      </c>
      <c r="G38" s="3">
        <v>29</v>
      </c>
      <c r="H38" s="3">
        <v>48851</v>
      </c>
      <c r="I38" s="3">
        <v>1055</v>
      </c>
      <c r="J38" s="3">
        <v>737</v>
      </c>
      <c r="K38" s="3">
        <v>16651</v>
      </c>
      <c r="L38" s="3">
        <v>870</v>
      </c>
      <c r="M38" s="3">
        <v>2201</v>
      </c>
      <c r="N38" s="3"/>
    </row>
    <row r="39" spans="1:14" s="2" customFormat="1" ht="9" customHeight="1">
      <c r="A39" s="2" t="s">
        <v>19</v>
      </c>
      <c r="B39" s="3">
        <v>12907</v>
      </c>
      <c r="C39" s="3">
        <v>1</v>
      </c>
      <c r="D39" s="3">
        <v>10</v>
      </c>
      <c r="E39" s="3">
        <v>500</v>
      </c>
      <c r="F39" s="3">
        <v>33</v>
      </c>
      <c r="G39" s="3">
        <v>1</v>
      </c>
      <c r="H39" s="3">
        <v>2179</v>
      </c>
      <c r="I39" s="3">
        <v>43</v>
      </c>
      <c r="J39" s="3">
        <v>81</v>
      </c>
      <c r="K39" s="3">
        <v>2135</v>
      </c>
      <c r="L39" s="3">
        <v>52</v>
      </c>
      <c r="M39" s="3">
        <v>204</v>
      </c>
      <c r="N39" s="3"/>
    </row>
    <row r="40" spans="1:14" s="2" customFormat="1" ht="9" customHeight="1">
      <c r="A40" s="2" t="s">
        <v>20</v>
      </c>
      <c r="B40" s="3">
        <v>52530</v>
      </c>
      <c r="C40" s="3">
        <v>10</v>
      </c>
      <c r="D40" s="3">
        <v>49</v>
      </c>
      <c r="E40" s="3">
        <v>1698</v>
      </c>
      <c r="F40" s="3">
        <v>110</v>
      </c>
      <c r="G40" s="3">
        <v>20</v>
      </c>
      <c r="H40" s="3">
        <v>11219</v>
      </c>
      <c r="I40" s="3">
        <v>179</v>
      </c>
      <c r="J40" s="3">
        <v>319</v>
      </c>
      <c r="K40" s="3">
        <v>7871</v>
      </c>
      <c r="L40" s="3">
        <v>349</v>
      </c>
      <c r="M40" s="3">
        <v>1027</v>
      </c>
      <c r="N40" s="3"/>
    </row>
    <row r="41" spans="1:14" s="2" customFormat="1" ht="9" customHeight="1">
      <c r="A41" s="2" t="s">
        <v>21</v>
      </c>
      <c r="B41" s="3">
        <v>151233</v>
      </c>
      <c r="C41" s="3">
        <v>32</v>
      </c>
      <c r="D41" s="3">
        <v>88</v>
      </c>
      <c r="E41" s="3">
        <v>4747</v>
      </c>
      <c r="F41" s="3">
        <v>350</v>
      </c>
      <c r="G41" s="3">
        <v>29</v>
      </c>
      <c r="H41" s="3">
        <v>51619</v>
      </c>
      <c r="I41" s="3">
        <v>1207</v>
      </c>
      <c r="J41" s="3">
        <v>947</v>
      </c>
      <c r="K41" s="3">
        <v>21924</v>
      </c>
      <c r="L41" s="3">
        <v>1049</v>
      </c>
      <c r="M41" s="3">
        <v>2580</v>
      </c>
      <c r="N41" s="3"/>
    </row>
    <row r="42" spans="1:14" s="2" customFormat="1" ht="9" customHeight="1">
      <c r="A42" s="2" t="s">
        <v>22</v>
      </c>
      <c r="B42" s="3">
        <v>42919</v>
      </c>
      <c r="C42" s="3">
        <v>14</v>
      </c>
      <c r="D42" s="3">
        <v>36</v>
      </c>
      <c r="E42" s="3">
        <v>1366</v>
      </c>
      <c r="F42" s="3">
        <v>119</v>
      </c>
      <c r="G42" s="3">
        <v>4</v>
      </c>
      <c r="H42" s="3">
        <v>10758</v>
      </c>
      <c r="I42" s="3">
        <v>230</v>
      </c>
      <c r="J42" s="3">
        <v>222</v>
      </c>
      <c r="K42" s="3">
        <v>7517</v>
      </c>
      <c r="L42" s="3">
        <v>244</v>
      </c>
      <c r="M42" s="3">
        <v>942</v>
      </c>
      <c r="N42" s="3"/>
    </row>
    <row r="43" spans="1:14" s="2" customFormat="1" ht="9" customHeight="1">
      <c r="A43" s="83" t="s">
        <v>23</v>
      </c>
      <c r="B43" s="96">
        <v>634060</v>
      </c>
      <c r="C43" s="96">
        <v>66</v>
      </c>
      <c r="D43" s="96">
        <v>200</v>
      </c>
      <c r="E43" s="96">
        <v>16453</v>
      </c>
      <c r="F43" s="96">
        <v>1645</v>
      </c>
      <c r="G43" s="96">
        <v>102</v>
      </c>
      <c r="H43" s="96">
        <v>250123</v>
      </c>
      <c r="I43" s="96">
        <v>7561</v>
      </c>
      <c r="J43" s="96">
        <v>2694</v>
      </c>
      <c r="K43" s="96">
        <v>89781</v>
      </c>
      <c r="L43" s="96">
        <v>3460</v>
      </c>
      <c r="M43" s="96">
        <v>7929</v>
      </c>
      <c r="N43" s="96"/>
    </row>
    <row r="44" spans="1:14" s="2" customFormat="1" ht="9" customHeight="1">
      <c r="A44" s="83" t="s">
        <v>24</v>
      </c>
      <c r="B44" s="96">
        <v>387529</v>
      </c>
      <c r="C44" s="96">
        <v>55</v>
      </c>
      <c r="D44" s="96">
        <v>123</v>
      </c>
      <c r="E44" s="96">
        <v>11589</v>
      </c>
      <c r="F44" s="96">
        <v>1272</v>
      </c>
      <c r="G44" s="96">
        <v>78</v>
      </c>
      <c r="H44" s="96">
        <v>152239</v>
      </c>
      <c r="I44" s="96">
        <v>3767</v>
      </c>
      <c r="J44" s="96">
        <v>1685</v>
      </c>
      <c r="K44" s="96">
        <v>57290</v>
      </c>
      <c r="L44" s="96">
        <v>2290</v>
      </c>
      <c r="M44" s="96">
        <v>5639</v>
      </c>
      <c r="N44" s="96"/>
    </row>
    <row r="45" spans="1:14" s="2" customFormat="1" ht="9" customHeight="1">
      <c r="A45" s="83" t="s">
        <v>25</v>
      </c>
      <c r="B45" s="96">
        <v>451891</v>
      </c>
      <c r="C45" s="96">
        <v>49</v>
      </c>
      <c r="D45" s="96">
        <v>187</v>
      </c>
      <c r="E45" s="96">
        <v>11834</v>
      </c>
      <c r="F45" s="96">
        <v>1006</v>
      </c>
      <c r="G45" s="96">
        <v>71</v>
      </c>
      <c r="H45" s="96">
        <v>188218</v>
      </c>
      <c r="I45" s="96">
        <v>4297</v>
      </c>
      <c r="J45" s="96">
        <v>1977</v>
      </c>
      <c r="K45" s="96">
        <v>57452</v>
      </c>
      <c r="L45" s="96">
        <v>2453</v>
      </c>
      <c r="M45" s="96">
        <v>7484</v>
      </c>
      <c r="N45" s="96"/>
    </row>
    <row r="46" spans="1:14" s="2" customFormat="1" ht="9" customHeight="1">
      <c r="A46" s="83" t="s">
        <v>26</v>
      </c>
      <c r="B46" s="96">
        <v>436463</v>
      </c>
      <c r="C46" s="96">
        <v>88</v>
      </c>
      <c r="D46" s="96">
        <v>294</v>
      </c>
      <c r="E46" s="96">
        <v>12805</v>
      </c>
      <c r="F46" s="96">
        <v>881</v>
      </c>
      <c r="G46" s="96">
        <v>84</v>
      </c>
      <c r="H46" s="96">
        <v>158618</v>
      </c>
      <c r="I46" s="96">
        <v>5031</v>
      </c>
      <c r="J46" s="96">
        <v>2526</v>
      </c>
      <c r="K46" s="96">
        <v>60679</v>
      </c>
      <c r="L46" s="96">
        <v>2835</v>
      </c>
      <c r="M46" s="96">
        <v>6585</v>
      </c>
      <c r="N46" s="96"/>
    </row>
    <row r="47" spans="1:14" s="2" customFormat="1" ht="9" customHeight="1">
      <c r="A47" s="83" t="s">
        <v>27</v>
      </c>
      <c r="B47" s="96">
        <v>194152</v>
      </c>
      <c r="C47" s="96">
        <v>46</v>
      </c>
      <c r="D47" s="96">
        <v>124</v>
      </c>
      <c r="E47" s="96">
        <v>6113</v>
      </c>
      <c r="F47" s="96">
        <v>469</v>
      </c>
      <c r="G47" s="96">
        <v>33</v>
      </c>
      <c r="H47" s="96">
        <v>62377</v>
      </c>
      <c r="I47" s="96">
        <v>1437</v>
      </c>
      <c r="J47" s="96">
        <v>1169</v>
      </c>
      <c r="K47" s="96">
        <v>29441</v>
      </c>
      <c r="L47" s="96">
        <v>1293</v>
      </c>
      <c r="M47" s="96">
        <v>3522</v>
      </c>
      <c r="N47" s="96"/>
    </row>
    <row r="48" spans="1:14" s="2" customFormat="1" ht="9" customHeight="1">
      <c r="A48" s="92" t="s">
        <v>28</v>
      </c>
      <c r="B48" s="96">
        <v>2104114</v>
      </c>
      <c r="C48" s="96">
        <v>304</v>
      </c>
      <c r="D48" s="96">
        <v>928</v>
      </c>
      <c r="E48" s="96">
        <v>58794</v>
      </c>
      <c r="F48" s="96">
        <v>5274</v>
      </c>
      <c r="G48" s="96">
        <v>368</v>
      </c>
      <c r="H48" s="96">
        <v>811578</v>
      </c>
      <c r="I48" s="96">
        <v>22093</v>
      </c>
      <c r="J48" s="96">
        <v>10051</v>
      </c>
      <c r="K48" s="96">
        <v>294649</v>
      </c>
      <c r="L48" s="96">
        <v>12331</v>
      </c>
      <c r="M48" s="96">
        <v>31159</v>
      </c>
      <c r="N48" s="96"/>
    </row>
    <row r="49" spans="1:13" s="2" customFormat="1" ht="3" customHeight="1">
      <c r="A49" s="92"/>
      <c r="C49" s="5"/>
      <c r="D49" s="5"/>
      <c r="E49" s="5"/>
      <c r="F49" s="5"/>
      <c r="G49" s="5"/>
      <c r="H49" s="5"/>
      <c r="I49" s="5"/>
      <c r="J49" s="5"/>
      <c r="K49" s="5"/>
      <c r="L49" s="5"/>
      <c r="M49" s="5"/>
    </row>
    <row r="50" spans="1:13" s="2" customFormat="1" ht="9" customHeight="1">
      <c r="A50" s="95"/>
      <c r="B50" s="823" t="s">
        <v>550</v>
      </c>
      <c r="C50" s="823"/>
      <c r="D50" s="823"/>
      <c r="E50" s="823"/>
      <c r="F50" s="823"/>
      <c r="G50" s="823"/>
      <c r="H50" s="823"/>
      <c r="I50" s="823"/>
      <c r="J50" s="823"/>
      <c r="K50" s="823"/>
      <c r="L50" s="823"/>
      <c r="M50" s="823"/>
    </row>
    <row r="51" spans="1:13" s="2" customFormat="1" ht="3" customHeight="1">
      <c r="C51" s="94"/>
      <c r="D51" s="94"/>
      <c r="E51" s="94"/>
      <c r="F51" s="94"/>
      <c r="G51" s="94"/>
      <c r="H51" s="94"/>
      <c r="I51" s="94"/>
      <c r="J51" s="94"/>
      <c r="K51" s="94"/>
      <c r="L51" s="94"/>
      <c r="M51" s="94"/>
    </row>
    <row r="52" spans="1:13" s="2" customFormat="1" ht="9" customHeight="1">
      <c r="A52" s="2" t="s">
        <v>142</v>
      </c>
      <c r="B52" s="1">
        <v>3984.9545408916192</v>
      </c>
      <c r="C52" s="1">
        <v>0.53944871156193386</v>
      </c>
      <c r="D52" s="1">
        <v>1.4541660920365174</v>
      </c>
      <c r="E52" s="1">
        <v>100.00910026522114</v>
      </c>
      <c r="F52" s="1">
        <v>9.1940823883599165</v>
      </c>
      <c r="G52" s="1">
        <v>0.70362875421121807</v>
      </c>
      <c r="H52" s="1">
        <v>1423.6520583955576</v>
      </c>
      <c r="I52" s="1">
        <v>38.558855730774752</v>
      </c>
      <c r="J52" s="1">
        <v>19.232519281773293</v>
      </c>
      <c r="K52" s="1">
        <v>643.35122426712371</v>
      </c>
      <c r="L52" s="1">
        <v>18.95106778008881</v>
      </c>
      <c r="M52" s="1">
        <v>50.473635968751381</v>
      </c>
    </row>
    <row r="53" spans="1:13" s="2" customFormat="1" ht="18" customHeight="1">
      <c r="A53" s="129" t="s">
        <v>30</v>
      </c>
      <c r="B53" s="46">
        <v>2424.1591425315041</v>
      </c>
      <c r="C53" s="46">
        <v>1.6166449766798963</v>
      </c>
      <c r="D53" s="46">
        <v>0</v>
      </c>
      <c r="E53" s="46">
        <v>96.998698600793773</v>
      </c>
      <c r="F53" s="46">
        <v>8.0832248833994811</v>
      </c>
      <c r="G53" s="46">
        <v>0.80832248833994813</v>
      </c>
      <c r="H53" s="46">
        <v>489.03510544566859</v>
      </c>
      <c r="I53" s="46">
        <v>10.508192348419325</v>
      </c>
      <c r="J53" s="46">
        <v>18.591417231818806</v>
      </c>
      <c r="K53" s="46">
        <v>489.84342793400862</v>
      </c>
      <c r="L53" s="46">
        <v>19.399739720158756</v>
      </c>
      <c r="M53" s="46">
        <v>25.057997138538394</v>
      </c>
    </row>
    <row r="54" spans="1:13" s="2" customFormat="1" ht="9" customHeight="1">
      <c r="A54" s="2" t="s">
        <v>4</v>
      </c>
      <c r="B54" s="1">
        <v>4134.1298700268644</v>
      </c>
      <c r="C54" s="1">
        <v>0.33047658358595516</v>
      </c>
      <c r="D54" s="1">
        <v>1.1236203841922474</v>
      </c>
      <c r="E54" s="1">
        <v>131.06701305018981</v>
      </c>
      <c r="F54" s="1">
        <v>12.558110176266295</v>
      </c>
      <c r="G54" s="1">
        <v>1.1236203841922474</v>
      </c>
      <c r="H54" s="1">
        <v>1377.6907816531298</v>
      </c>
      <c r="I54" s="1">
        <v>42.499288649153833</v>
      </c>
      <c r="J54" s="1">
        <v>13.020777393286632</v>
      </c>
      <c r="K54" s="1">
        <v>551.10275078793882</v>
      </c>
      <c r="L54" s="1">
        <v>39.326713446728661</v>
      </c>
      <c r="M54" s="1">
        <v>75.480851691032157</v>
      </c>
    </row>
    <row r="55" spans="1:13" s="2" customFormat="1" ht="9" customHeight="1">
      <c r="A55" s="2" t="s">
        <v>5</v>
      </c>
      <c r="B55" s="1">
        <v>3996.7713795834879</v>
      </c>
      <c r="C55" s="1">
        <v>0.3609637732746433</v>
      </c>
      <c r="D55" s="1">
        <v>1.2132393490619955</v>
      </c>
      <c r="E55" s="1">
        <v>101.13001714577923</v>
      </c>
      <c r="F55" s="1">
        <v>10.558190368283316</v>
      </c>
      <c r="G55" s="1">
        <v>0.54144565991196492</v>
      </c>
      <c r="H55" s="1">
        <v>1684.2469393280057</v>
      </c>
      <c r="I55" s="1">
        <v>52.750844755497184</v>
      </c>
      <c r="J55" s="1">
        <v>16.584280027673888</v>
      </c>
      <c r="K55" s="1">
        <v>535.49978442441318</v>
      </c>
      <c r="L55" s="1">
        <v>20.384426418537494</v>
      </c>
      <c r="M55" s="1">
        <v>46.16325589323494</v>
      </c>
    </row>
    <row r="56" spans="1:13" s="2" customFormat="1" ht="18" customHeight="1">
      <c r="A56" s="130" t="s">
        <v>6</v>
      </c>
      <c r="B56" s="1">
        <v>2501.7981355074917</v>
      </c>
      <c r="C56" s="1">
        <v>0.37122797574025179</v>
      </c>
      <c r="D56" s="1">
        <v>0.74245595148050358</v>
      </c>
      <c r="E56" s="1">
        <v>92.435765959322694</v>
      </c>
      <c r="F56" s="1">
        <v>9.4663133813764198</v>
      </c>
      <c r="G56" s="1">
        <v>1.1136839272207555</v>
      </c>
      <c r="H56" s="1">
        <v>861.80574568099462</v>
      </c>
      <c r="I56" s="1">
        <v>25.985958301817625</v>
      </c>
      <c r="J56" s="1">
        <v>16.798065902246393</v>
      </c>
      <c r="K56" s="1">
        <v>269.04747541774748</v>
      </c>
      <c r="L56" s="1">
        <v>19.303854738493094</v>
      </c>
      <c r="M56" s="1">
        <v>58.097178203349408</v>
      </c>
    </row>
    <row r="57" spans="1:13" s="2" customFormat="1" ht="9" customHeight="1">
      <c r="A57" s="93" t="s">
        <v>7</v>
      </c>
      <c r="B57" s="81">
        <v>2723.6743545726758</v>
      </c>
      <c r="C57" s="81">
        <v>0.56038838651107792</v>
      </c>
      <c r="D57" s="81">
        <v>0.56038838651107792</v>
      </c>
      <c r="E57" s="81">
        <v>106.66058956594183</v>
      </c>
      <c r="F57" s="81">
        <v>9.3398064418512998</v>
      </c>
      <c r="G57" s="81">
        <v>1.307572901859182</v>
      </c>
      <c r="H57" s="81">
        <v>1064.1775459845371</v>
      </c>
      <c r="I57" s="81">
        <v>35.864856736708987</v>
      </c>
      <c r="J57" s="81">
        <v>22.602331589280144</v>
      </c>
      <c r="K57" s="81">
        <v>227.14409266582359</v>
      </c>
      <c r="L57" s="81">
        <v>25.217477392998507</v>
      </c>
      <c r="M57" s="81">
        <v>56.786023166455898</v>
      </c>
    </row>
    <row r="58" spans="1:13" s="2" customFormat="1" ht="9" customHeight="1">
      <c r="A58" s="93" t="s">
        <v>1</v>
      </c>
      <c r="B58" s="81">
        <v>2279.5769530140437</v>
      </c>
      <c r="C58" s="81">
        <v>0.18444671518844921</v>
      </c>
      <c r="D58" s="81">
        <v>0.92223357594224598</v>
      </c>
      <c r="E58" s="81">
        <v>78.389853955090913</v>
      </c>
      <c r="F58" s="81">
        <v>9.5912291897993587</v>
      </c>
      <c r="G58" s="81">
        <v>0.92223357594224598</v>
      </c>
      <c r="H58" s="81">
        <v>661.4259206657789</v>
      </c>
      <c r="I58" s="81">
        <v>15.862417506206633</v>
      </c>
      <c r="J58" s="81">
        <v>11.066802911306953</v>
      </c>
      <c r="K58" s="81">
        <v>309.31714137102932</v>
      </c>
      <c r="L58" s="81">
        <v>13.464610208756794</v>
      </c>
      <c r="M58" s="81">
        <v>59.39184229068065</v>
      </c>
    </row>
    <row r="59" spans="1:13" s="2" customFormat="1" ht="9" customHeight="1">
      <c r="A59" s="2" t="s">
        <v>8</v>
      </c>
      <c r="B59" s="1">
        <v>3040.8260075646335</v>
      </c>
      <c r="C59" s="1">
        <v>0.39076707886080697</v>
      </c>
      <c r="D59" s="1">
        <v>0.82266753444380425</v>
      </c>
      <c r="E59" s="1">
        <v>85.084389749850459</v>
      </c>
      <c r="F59" s="1">
        <v>8.4323422280489932</v>
      </c>
      <c r="G59" s="1">
        <v>0.43190045558299722</v>
      </c>
      <c r="H59" s="1">
        <v>1238.4025729749808</v>
      </c>
      <c r="I59" s="1">
        <v>24.721159410036321</v>
      </c>
      <c r="J59" s="1">
        <v>12.175479509768303</v>
      </c>
      <c r="K59" s="1">
        <v>551.45461502604314</v>
      </c>
      <c r="L59" s="1">
        <v>18.510019524985598</v>
      </c>
      <c r="M59" s="1">
        <v>44.588580366854188</v>
      </c>
    </row>
    <row r="60" spans="1:13" s="2" customFormat="1" ht="9" customHeight="1">
      <c r="A60" s="2" t="s">
        <v>33</v>
      </c>
      <c r="B60" s="1">
        <v>2643.4829008610536</v>
      </c>
      <c r="C60" s="1">
        <v>0.16674969411852986</v>
      </c>
      <c r="D60" s="1">
        <v>1.3339975529482389</v>
      </c>
      <c r="E60" s="1">
        <v>94.630451412265685</v>
      </c>
      <c r="F60" s="1">
        <v>10.922104964763705</v>
      </c>
      <c r="G60" s="1">
        <v>1.2506227058889738</v>
      </c>
      <c r="H60" s="1">
        <v>793.22829492184644</v>
      </c>
      <c r="I60" s="1">
        <v>13.923599458897243</v>
      </c>
      <c r="J60" s="1">
        <v>12.172727670652678</v>
      </c>
      <c r="K60" s="1">
        <v>640.2354505680953</v>
      </c>
      <c r="L60" s="1">
        <v>14.507223388312099</v>
      </c>
      <c r="M60" s="1">
        <v>46.856664047306893</v>
      </c>
    </row>
    <row r="61" spans="1:13" s="2" customFormat="1" ht="9" customHeight="1">
      <c r="A61" s="2" t="s">
        <v>10</v>
      </c>
      <c r="B61" s="1">
        <v>4081.141702401138</v>
      </c>
      <c r="C61" s="1">
        <v>0.67638000967899792</v>
      </c>
      <c r="D61" s="1">
        <v>1.3302140190353626</v>
      </c>
      <c r="E61" s="1">
        <v>119.96726771673161</v>
      </c>
      <c r="F61" s="1">
        <v>14.181434202936323</v>
      </c>
      <c r="G61" s="1">
        <v>0.67638000967899792</v>
      </c>
      <c r="H61" s="1">
        <v>1650.9308736248208</v>
      </c>
      <c r="I61" s="1">
        <v>47.752428683337257</v>
      </c>
      <c r="J61" s="1">
        <v>17.270236247137081</v>
      </c>
      <c r="K61" s="1">
        <v>448.64286042007933</v>
      </c>
      <c r="L61" s="1">
        <v>22.726368325214331</v>
      </c>
      <c r="M61" s="1">
        <v>51.472518736571743</v>
      </c>
    </row>
    <row r="62" spans="1:13" s="2" customFormat="1" ht="9" customHeight="1">
      <c r="A62" s="2" t="s">
        <v>11</v>
      </c>
      <c r="B62" s="1">
        <v>3812.10858782899</v>
      </c>
      <c r="C62" s="1">
        <v>0.27140172204392637</v>
      </c>
      <c r="D62" s="1">
        <v>1.1670274047888833</v>
      </c>
      <c r="E62" s="1">
        <v>109.42917432811112</v>
      </c>
      <c r="F62" s="1">
        <v>9.4990602715374237</v>
      </c>
      <c r="G62" s="1">
        <v>0.62422396070103059</v>
      </c>
      <c r="H62" s="1">
        <v>1496.7533569000495</v>
      </c>
      <c r="I62" s="1">
        <v>32.48678612865799</v>
      </c>
      <c r="J62" s="1">
        <v>16.446944355861937</v>
      </c>
      <c r="K62" s="1">
        <v>522.31261407353634</v>
      </c>
      <c r="L62" s="1">
        <v>24.426154983953371</v>
      </c>
      <c r="M62" s="1">
        <v>55.827334224435653</v>
      </c>
    </row>
    <row r="63" spans="1:13" s="2" customFormat="1" ht="9" customHeight="1">
      <c r="A63" s="2" t="s">
        <v>12</v>
      </c>
      <c r="B63" s="1">
        <v>3143.0287346726773</v>
      </c>
      <c r="C63" s="1">
        <v>0.4637616636058397</v>
      </c>
      <c r="D63" s="1">
        <v>1.507225406718979</v>
      </c>
      <c r="E63" s="1">
        <v>95.418962286901518</v>
      </c>
      <c r="F63" s="1">
        <v>7.6520674494963554</v>
      </c>
      <c r="G63" s="1">
        <v>1.507225406718979</v>
      </c>
      <c r="H63" s="1">
        <v>963.46485614113192</v>
      </c>
      <c r="I63" s="1">
        <v>19.362049455543804</v>
      </c>
      <c r="J63" s="1">
        <v>17.50700280112045</v>
      </c>
      <c r="K63" s="1">
        <v>558.71686422913535</v>
      </c>
      <c r="L63" s="1">
        <v>14.492551987682489</v>
      </c>
      <c r="M63" s="1">
        <v>54.955757137292004</v>
      </c>
    </row>
    <row r="64" spans="1:13" s="2" customFormat="1" ht="9" customHeight="1">
      <c r="A64" s="2" t="s">
        <v>13</v>
      </c>
      <c r="B64" s="1">
        <v>2450.9165753298585</v>
      </c>
      <c r="C64" s="1">
        <v>0.26773537704671146</v>
      </c>
      <c r="D64" s="1">
        <v>1.1378753524485237</v>
      </c>
      <c r="E64" s="1">
        <v>83.1318345730039</v>
      </c>
      <c r="F64" s="1">
        <v>7.1619213359995317</v>
      </c>
      <c r="G64" s="1">
        <v>0.20080153278503357</v>
      </c>
      <c r="H64" s="1">
        <v>674.35848093640448</v>
      </c>
      <c r="I64" s="1">
        <v>14.457710360522418</v>
      </c>
      <c r="J64" s="1">
        <v>11.646488901531947</v>
      </c>
      <c r="K64" s="1">
        <v>409.23352381589848</v>
      </c>
      <c r="L64" s="1">
        <v>15.127048803139196</v>
      </c>
      <c r="M64" s="1">
        <v>48.058500179884703</v>
      </c>
    </row>
    <row r="65" spans="1:13" s="2" customFormat="1" ht="9" customHeight="1">
      <c r="A65" s="2" t="s">
        <v>14</v>
      </c>
      <c r="B65" s="1">
        <v>4328.392361459074</v>
      </c>
      <c r="C65" s="1">
        <v>0.54169339821655305</v>
      </c>
      <c r="D65" s="1">
        <v>1.992033786989905</v>
      </c>
      <c r="E65" s="1">
        <v>100.24822663123759</v>
      </c>
      <c r="F65" s="1">
        <v>8.4399326238256513</v>
      </c>
      <c r="G65" s="1">
        <v>0.55916737880418388</v>
      </c>
      <c r="H65" s="1">
        <v>2003.9859897118445</v>
      </c>
      <c r="I65" s="1">
        <v>47.476805256592733</v>
      </c>
      <c r="J65" s="1">
        <v>18.27778369466176</v>
      </c>
      <c r="K65" s="1">
        <v>476.5853465470409</v>
      </c>
      <c r="L65" s="1">
        <v>21.003724666332158</v>
      </c>
      <c r="M65" s="1">
        <v>74.002307788616207</v>
      </c>
    </row>
    <row r="66" spans="1:13" s="2" customFormat="1" ht="9" customHeight="1">
      <c r="A66" s="2" t="s">
        <v>15</v>
      </c>
      <c r="B66" s="1">
        <v>2765.4430784069345</v>
      </c>
      <c r="C66" s="1">
        <v>0.31315174707359694</v>
      </c>
      <c r="D66" s="1">
        <v>0.86116730445239142</v>
      </c>
      <c r="E66" s="1">
        <v>97.07704159281505</v>
      </c>
      <c r="F66" s="1">
        <v>6.576186688545536</v>
      </c>
      <c r="G66" s="1">
        <v>0.23486381030519771</v>
      </c>
      <c r="H66" s="1">
        <v>807.46177982926963</v>
      </c>
      <c r="I66" s="1">
        <v>18.31937720380542</v>
      </c>
      <c r="J66" s="1">
        <v>13.543813060933065</v>
      </c>
      <c r="K66" s="1">
        <v>425.26007252594457</v>
      </c>
      <c r="L66" s="1">
        <v>14.32669242861706</v>
      </c>
      <c r="M66" s="1">
        <v>48.92996048024952</v>
      </c>
    </row>
    <row r="67" spans="1:13" s="2" customFormat="1" ht="9" customHeight="1">
      <c r="A67" s="2" t="s">
        <v>16</v>
      </c>
      <c r="B67" s="1">
        <v>2686.2064427249716</v>
      </c>
      <c r="C67" s="1">
        <v>0.34184352796194595</v>
      </c>
      <c r="D67" s="1">
        <v>0.6836870559238919</v>
      </c>
      <c r="E67" s="1">
        <v>87.170099630296221</v>
      </c>
      <c r="F67" s="1">
        <v>7.1787140872008663</v>
      </c>
      <c r="G67" s="1">
        <v>2.0510611677716759</v>
      </c>
      <c r="H67" s="1">
        <v>731.54514983856438</v>
      </c>
      <c r="I67" s="1">
        <v>9.5716187829344861</v>
      </c>
      <c r="J67" s="1">
        <v>13.673741118477839</v>
      </c>
      <c r="K67" s="1">
        <v>432.09021934389972</v>
      </c>
      <c r="L67" s="1">
        <v>15.041115230325623</v>
      </c>
      <c r="M67" s="1">
        <v>60.164460921302492</v>
      </c>
    </row>
    <row r="68" spans="1:13" s="2" customFormat="1" ht="9" customHeight="1">
      <c r="A68" s="2" t="s">
        <v>17</v>
      </c>
      <c r="B68" s="1">
        <v>3614.7849551772056</v>
      </c>
      <c r="C68" s="1">
        <v>0.83816758376169798</v>
      </c>
      <c r="D68" s="1">
        <v>2.1756690472112159</v>
      </c>
      <c r="E68" s="1">
        <v>101.36477757662747</v>
      </c>
      <c r="F68" s="1">
        <v>6.6161739058636151</v>
      </c>
      <c r="G68" s="1">
        <v>0.44583382114983933</v>
      </c>
      <c r="H68" s="1">
        <v>1496.4858040715508</v>
      </c>
      <c r="I68" s="1">
        <v>62.274068138209557</v>
      </c>
      <c r="J68" s="1">
        <v>20.972022946888444</v>
      </c>
      <c r="K68" s="1">
        <v>487.31419986962038</v>
      </c>
      <c r="L68" s="1">
        <v>23.843192755093405</v>
      </c>
      <c r="M68" s="1">
        <v>41.944045893776888</v>
      </c>
    </row>
    <row r="69" spans="1:13" s="2" customFormat="1" ht="9" customHeight="1">
      <c r="A69" s="2" t="s">
        <v>18</v>
      </c>
      <c r="B69" s="1">
        <v>3190.0818040610288</v>
      </c>
      <c r="C69" s="1">
        <v>0.63727202708457098</v>
      </c>
      <c r="D69" s="1">
        <v>2.5490881083382839</v>
      </c>
      <c r="E69" s="1">
        <v>87.382740353836368</v>
      </c>
      <c r="F69" s="1">
        <v>6.6786108438463039</v>
      </c>
      <c r="G69" s="1">
        <v>0.73923555141810238</v>
      </c>
      <c r="H69" s="1">
        <v>1245.255031804335</v>
      </c>
      <c r="I69" s="1">
        <v>26.892879542968895</v>
      </c>
      <c r="J69" s="1">
        <v>18.786779358453153</v>
      </c>
      <c r="K69" s="1">
        <v>424.44866091940764</v>
      </c>
      <c r="L69" s="1">
        <v>22.17706654254307</v>
      </c>
      <c r="M69" s="1">
        <v>56.105429264525633</v>
      </c>
    </row>
    <row r="70" spans="1:13" s="2" customFormat="1" ht="9" customHeight="1">
      <c r="A70" s="2" t="s">
        <v>19</v>
      </c>
      <c r="B70" s="1">
        <v>2378.8876714197113</v>
      </c>
      <c r="C70" s="1">
        <v>0.18430988389398864</v>
      </c>
      <c r="D70" s="1">
        <v>1.8430988389398866</v>
      </c>
      <c r="E70" s="1">
        <v>92.154941946994313</v>
      </c>
      <c r="F70" s="1">
        <v>6.0822261685016255</v>
      </c>
      <c r="G70" s="1">
        <v>0.18430988389398864</v>
      </c>
      <c r="H70" s="1">
        <v>401.61123700500127</v>
      </c>
      <c r="I70" s="1">
        <v>7.9253250074415114</v>
      </c>
      <c r="J70" s="1">
        <v>14.929100595413079</v>
      </c>
      <c r="K70" s="1">
        <v>393.5016021136658</v>
      </c>
      <c r="L70" s="1">
        <v>9.5841139624874092</v>
      </c>
      <c r="M70" s="1">
        <v>37.599216314373685</v>
      </c>
    </row>
    <row r="71" spans="1:13" s="2" customFormat="1" ht="9" customHeight="1">
      <c r="A71" s="2" t="s">
        <v>20</v>
      </c>
      <c r="B71" s="1">
        <v>2835.4844168458972</v>
      </c>
      <c r="C71" s="1">
        <v>0.53978382197713637</v>
      </c>
      <c r="D71" s="1">
        <v>2.6449407276879682</v>
      </c>
      <c r="E71" s="1">
        <v>91.655292971717756</v>
      </c>
      <c r="F71" s="1">
        <v>5.9376220417484999</v>
      </c>
      <c r="G71" s="1">
        <v>1.0795676439542727</v>
      </c>
      <c r="H71" s="1">
        <v>605.58346987614925</v>
      </c>
      <c r="I71" s="1">
        <v>9.6621304133907415</v>
      </c>
      <c r="J71" s="1">
        <v>17.219103921070648</v>
      </c>
      <c r="K71" s="1">
        <v>424.86384627820399</v>
      </c>
      <c r="L71" s="1">
        <v>18.838455387002057</v>
      </c>
      <c r="M71" s="1">
        <v>55.435798517051907</v>
      </c>
    </row>
    <row r="72" spans="1:13" s="2" customFormat="1" ht="9" customHeight="1">
      <c r="A72" s="2" t="s">
        <v>21</v>
      </c>
      <c r="B72" s="1">
        <v>3139.1859803658945</v>
      </c>
      <c r="C72" s="1">
        <v>0.66423301377152233</v>
      </c>
      <c r="D72" s="1">
        <v>1.8266407878716864</v>
      </c>
      <c r="E72" s="1">
        <v>98.534816136669264</v>
      </c>
      <c r="F72" s="1">
        <v>7.2650485881260254</v>
      </c>
      <c r="G72" s="1">
        <v>0.60196116873044203</v>
      </c>
      <c r="H72" s="1">
        <v>1071.4701230585065</v>
      </c>
      <c r="I72" s="1">
        <v>25.054038988194606</v>
      </c>
      <c r="J72" s="1">
        <v>19.657145751300988</v>
      </c>
      <c r="K72" s="1">
        <v>455.08264356021419</v>
      </c>
      <c r="L72" s="1">
        <v>21.774388482697717</v>
      </c>
      <c r="M72" s="1">
        <v>53.553786735328991</v>
      </c>
    </row>
    <row r="73" spans="1:13" s="2" customFormat="1" ht="9" customHeight="1">
      <c r="A73" s="2" t="s">
        <v>22</v>
      </c>
      <c r="B73" s="1">
        <v>2708.4855130197443</v>
      </c>
      <c r="C73" s="1">
        <v>0.88349675393826566</v>
      </c>
      <c r="D73" s="1">
        <v>2.2718487958412545</v>
      </c>
      <c r="E73" s="1">
        <v>86.204040419976494</v>
      </c>
      <c r="F73" s="1">
        <v>7.509722408475259</v>
      </c>
      <c r="G73" s="1">
        <v>0.25242764398236162</v>
      </c>
      <c r="H73" s="1">
        <v>678.90414849056151</v>
      </c>
      <c r="I73" s="1">
        <v>14.514589528985793</v>
      </c>
      <c r="J73" s="1">
        <v>14.00973424102107</v>
      </c>
      <c r="K73" s="1">
        <v>474.37464995385307</v>
      </c>
      <c r="L73" s="1">
        <v>15.398086282924059</v>
      </c>
      <c r="M73" s="1">
        <v>59.446710157846155</v>
      </c>
    </row>
    <row r="74" spans="1:13" s="2" customFormat="1" ht="9" customHeight="1">
      <c r="A74" s="83" t="s">
        <v>23</v>
      </c>
      <c r="B74" s="9">
        <v>3994.4331438792537</v>
      </c>
      <c r="C74" s="9">
        <v>0.41578492176770454</v>
      </c>
      <c r="D74" s="9">
        <v>1.2599543083869835</v>
      </c>
      <c r="E74" s="9">
        <v>103.6501411794552</v>
      </c>
      <c r="F74" s="9">
        <v>10.363124186482938</v>
      </c>
      <c r="G74" s="9">
        <v>0.64257669727736155</v>
      </c>
      <c r="H74" s="9">
        <v>1575.7177573833874</v>
      </c>
      <c r="I74" s="9">
        <v>47.63257262856991</v>
      </c>
      <c r="J74" s="9">
        <v>16.971584533972667</v>
      </c>
      <c r="K74" s="9">
        <v>565.59978880645883</v>
      </c>
      <c r="L74" s="9">
        <v>21.797209535094815</v>
      </c>
      <c r="M74" s="9">
        <v>49.950888556001956</v>
      </c>
    </row>
    <row r="75" spans="1:13" s="2" customFormat="1" ht="9" customHeight="1">
      <c r="A75" s="83" t="s">
        <v>24</v>
      </c>
      <c r="B75" s="9">
        <v>3348.1228652724167</v>
      </c>
      <c r="C75" s="9">
        <v>0.47518187694335889</v>
      </c>
      <c r="D75" s="9">
        <v>1.0626794702551481</v>
      </c>
      <c r="E75" s="9">
        <v>100.12514130721065</v>
      </c>
      <c r="F75" s="9">
        <v>10.989660863126408</v>
      </c>
      <c r="G75" s="9">
        <v>0.67389429821058167</v>
      </c>
      <c r="H75" s="9">
        <v>1315.2947957087276</v>
      </c>
      <c r="I75" s="9">
        <v>32.54563873537515</v>
      </c>
      <c r="J75" s="9">
        <v>14.557844775446542</v>
      </c>
      <c r="K75" s="9">
        <v>494.96672236518242</v>
      </c>
      <c r="L75" s="9">
        <v>19.784845421823491</v>
      </c>
      <c r="M75" s="9">
        <v>48.719101892429109</v>
      </c>
    </row>
    <row r="76" spans="1:13" s="2" customFormat="1" ht="9" customHeight="1">
      <c r="A76" s="83" t="s">
        <v>25</v>
      </c>
      <c r="B76" s="9">
        <v>3841.3385907761494</v>
      </c>
      <c r="C76" s="9">
        <v>0.41652874464866824</v>
      </c>
      <c r="D76" s="9">
        <v>1.5896096989653257</v>
      </c>
      <c r="E76" s="9">
        <v>100.59594212596612</v>
      </c>
      <c r="F76" s="9">
        <v>8.551590145235922</v>
      </c>
      <c r="G76" s="9">
        <v>0.60354165040929475</v>
      </c>
      <c r="H76" s="9">
        <v>1599.9634134751639</v>
      </c>
      <c r="I76" s="9">
        <v>36.52702072970056</v>
      </c>
      <c r="J76" s="9">
        <v>16.805659758579939</v>
      </c>
      <c r="K76" s="9">
        <v>488.37570280725078</v>
      </c>
      <c r="L76" s="9">
        <v>20.851938992309858</v>
      </c>
      <c r="M76" s="9">
        <v>63.618390305114964</v>
      </c>
    </row>
    <row r="77" spans="1:13" s="2" customFormat="1" ht="9" customHeight="1">
      <c r="A77" s="83" t="s">
        <v>26</v>
      </c>
      <c r="B77" s="9">
        <v>3234.1450935286239</v>
      </c>
      <c r="C77" s="9">
        <v>0.65207077857806706</v>
      </c>
      <c r="D77" s="9">
        <v>2.1785091920676329</v>
      </c>
      <c r="E77" s="9">
        <v>94.883708178319864</v>
      </c>
      <c r="F77" s="9">
        <v>6.5281176809917847</v>
      </c>
      <c r="G77" s="9">
        <v>0.62243119773360944</v>
      </c>
      <c r="H77" s="9">
        <v>1175.3427585965437</v>
      </c>
      <c r="I77" s="9">
        <v>37.279182807116541</v>
      </c>
      <c r="J77" s="9">
        <v>18.717395303274969</v>
      </c>
      <c r="K77" s="9">
        <v>449.62503151521059</v>
      </c>
      <c r="L77" s="9">
        <v>21.00705292350932</v>
      </c>
      <c r="M77" s="9">
        <v>48.794159965188314</v>
      </c>
    </row>
    <row r="78" spans="1:13" s="2" customFormat="1" ht="9" customHeight="1">
      <c r="A78" s="83" t="s">
        <v>27</v>
      </c>
      <c r="B78" s="9">
        <v>3032.5830234267942</v>
      </c>
      <c r="C78" s="9">
        <v>0.71850312681627049</v>
      </c>
      <c r="D78" s="9">
        <v>1.9368345157655988</v>
      </c>
      <c r="E78" s="9">
        <v>95.482817700605679</v>
      </c>
      <c r="F78" s="9">
        <v>7.3256079668876275</v>
      </c>
      <c r="G78" s="9">
        <v>0.5154478953247158</v>
      </c>
      <c r="H78" s="9">
        <v>974.30585959605435</v>
      </c>
      <c r="I78" s="9">
        <v>22.445412896412623</v>
      </c>
      <c r="J78" s="9">
        <v>18.259351201048265</v>
      </c>
      <c r="K78" s="9">
        <v>459.85762079560476</v>
      </c>
      <c r="L78" s="9">
        <v>20.196185716813865</v>
      </c>
      <c r="M78" s="9">
        <v>55.012348101019661</v>
      </c>
    </row>
    <row r="79" spans="1:13" s="2" customFormat="1" ht="9" customHeight="1">
      <c r="A79" s="92" t="s">
        <v>28</v>
      </c>
      <c r="B79" s="9">
        <v>3559.6782878198392</v>
      </c>
      <c r="C79" s="9">
        <v>0.51429827447430665</v>
      </c>
      <c r="D79" s="9">
        <v>1.5699631536584095</v>
      </c>
      <c r="E79" s="9">
        <v>99.465962991586792</v>
      </c>
      <c r="F79" s="9">
        <v>8.9223983538733318</v>
      </c>
      <c r="G79" s="9">
        <v>0.62257159541626583</v>
      </c>
      <c r="H79" s="9">
        <v>1373.0038322411474</v>
      </c>
      <c r="I79" s="9">
        <v>37.376288743292285</v>
      </c>
      <c r="J79" s="9">
        <v>17.003986699806759</v>
      </c>
      <c r="K79" s="9">
        <v>498.47852722230249</v>
      </c>
      <c r="L79" s="9">
        <v>20.861223758364062</v>
      </c>
      <c r="M79" s="9">
        <v>52.713881362976707</v>
      </c>
    </row>
    <row r="80" spans="1:13" s="2" customFormat="1" ht="3" customHeight="1">
      <c r="A80" s="91"/>
      <c r="B80" s="91"/>
      <c r="C80" s="90"/>
      <c r="D80" s="90"/>
      <c r="E80" s="90"/>
      <c r="F80" s="90"/>
      <c r="G80" s="90"/>
      <c r="H80" s="90"/>
      <c r="I80" s="90"/>
      <c r="J80" s="90"/>
      <c r="K80" s="90"/>
      <c r="L80" s="90"/>
      <c r="M80" s="90"/>
    </row>
    <row r="81" spans="1:13" s="2" customFormat="1" ht="21.6" customHeight="1">
      <c r="A81" s="830" t="s">
        <v>673</v>
      </c>
      <c r="B81" s="830"/>
      <c r="C81" s="830"/>
      <c r="D81" s="830"/>
      <c r="E81" s="830"/>
      <c r="F81" s="830"/>
      <c r="G81" s="830"/>
      <c r="H81" s="830"/>
      <c r="I81" s="830"/>
      <c r="J81" s="830"/>
      <c r="K81" s="830"/>
      <c r="L81" s="830"/>
      <c r="M81" s="830"/>
    </row>
    <row r="82" spans="1:13" s="2" customFormat="1" ht="18" customHeight="1">
      <c r="A82" s="825" t="s">
        <v>141</v>
      </c>
      <c r="B82" s="825"/>
      <c r="C82" s="825"/>
      <c r="D82" s="825"/>
      <c r="E82" s="825"/>
      <c r="F82" s="825"/>
      <c r="G82" s="825"/>
      <c r="H82" s="825"/>
      <c r="I82" s="825"/>
      <c r="J82" s="825"/>
      <c r="K82" s="825"/>
      <c r="L82" s="825"/>
      <c r="M82" s="825"/>
    </row>
    <row r="83" spans="1:13" s="89" customFormat="1" ht="9" customHeight="1">
      <c r="A83" s="333"/>
    </row>
    <row r="84" spans="1:13" customFormat="1" ht="15"/>
  </sheetData>
  <mergeCells count="21">
    <mergeCell ref="A5:M5"/>
    <mergeCell ref="A8:A10"/>
    <mergeCell ref="B8:B10"/>
    <mergeCell ref="C8:M8"/>
    <mergeCell ref="N8:N10"/>
    <mergeCell ref="C9:C10"/>
    <mergeCell ref="D9:D10"/>
    <mergeCell ref="E9:E10"/>
    <mergeCell ref="F9:F10"/>
    <mergeCell ref="G9:G10"/>
    <mergeCell ref="B17:M17"/>
    <mergeCell ref="B19:M19"/>
    <mergeCell ref="B50:M50"/>
    <mergeCell ref="A82:M82"/>
    <mergeCell ref="H9:H10"/>
    <mergeCell ref="I9:I10"/>
    <mergeCell ref="J9:J10"/>
    <mergeCell ref="K9:K10"/>
    <mergeCell ref="L9:L10"/>
    <mergeCell ref="M9:M10"/>
    <mergeCell ref="A81:M81"/>
  </mergeCells>
  <pageMargins left="0.59055118110236227" right="0.59055118110236227" top="0.78740157480314965" bottom="0.78740157480314965" header="0" footer="0"/>
  <pageSetup paperSize="9" scale="94"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5"/>
  <sheetViews>
    <sheetView zoomScaleNormal="100" zoomScalePageLayoutView="180" workbookViewId="0"/>
  </sheetViews>
  <sheetFormatPr defaultColWidth="8.85546875" defaultRowHeight="12.75"/>
  <cols>
    <col min="1" max="1" width="23.28515625" style="285" customWidth="1"/>
    <col min="2" max="6" width="8.85546875" style="285"/>
    <col min="7" max="7" width="0.85546875" style="285" customWidth="1"/>
    <col min="8" max="232" width="8.85546875" style="285"/>
    <col min="233" max="233" width="24.28515625" style="285" customWidth="1"/>
    <col min="234" max="234" width="13.42578125" style="285" customWidth="1"/>
    <col min="235" max="235" width="8.85546875" style="285"/>
    <col min="236" max="236" width="10.28515625" style="285" customWidth="1"/>
    <col min="237" max="238" width="8.85546875" style="285"/>
    <col min="239" max="239" width="0.85546875" style="285" customWidth="1"/>
    <col min="240" max="242" width="8.85546875" style="285"/>
    <col min="243" max="243" width="9.140625" style="285" customWidth="1"/>
    <col min="244" max="488" width="8.85546875" style="285"/>
    <col min="489" max="489" width="24.28515625" style="285" customWidth="1"/>
    <col min="490" max="490" width="13.42578125" style="285" customWidth="1"/>
    <col min="491" max="491" width="8.85546875" style="285"/>
    <col min="492" max="492" width="10.28515625" style="285" customWidth="1"/>
    <col min="493" max="494" width="8.85546875" style="285"/>
    <col min="495" max="495" width="0.85546875" style="285" customWidth="1"/>
    <col min="496" max="498" width="8.85546875" style="285"/>
    <col min="499" max="499" width="9.140625" style="285" customWidth="1"/>
    <col min="500" max="744" width="8.85546875" style="285"/>
    <col min="745" max="745" width="24.28515625" style="285" customWidth="1"/>
    <col min="746" max="746" width="13.42578125" style="285" customWidth="1"/>
    <col min="747" max="747" width="8.85546875" style="285"/>
    <col min="748" max="748" width="10.28515625" style="285" customWidth="1"/>
    <col min="749" max="750" width="8.85546875" style="285"/>
    <col min="751" max="751" width="0.85546875" style="285" customWidth="1"/>
    <col min="752" max="754" width="8.85546875" style="285"/>
    <col min="755" max="755" width="9.140625" style="285" customWidth="1"/>
    <col min="756" max="1000" width="8.85546875" style="285"/>
    <col min="1001" max="1001" width="24.28515625" style="285" customWidth="1"/>
    <col min="1002" max="1002" width="13.42578125" style="285" customWidth="1"/>
    <col min="1003" max="1003" width="8.85546875" style="285"/>
    <col min="1004" max="1004" width="10.28515625" style="285" customWidth="1"/>
    <col min="1005" max="1006" width="8.85546875" style="285"/>
    <col min="1007" max="1007" width="0.85546875" style="285" customWidth="1"/>
    <col min="1008" max="1010" width="8.85546875" style="285"/>
    <col min="1011" max="1011" width="9.140625" style="285" customWidth="1"/>
    <col min="1012" max="1256" width="8.85546875" style="285"/>
    <col min="1257" max="1257" width="24.28515625" style="285" customWidth="1"/>
    <col min="1258" max="1258" width="13.42578125" style="285" customWidth="1"/>
    <col min="1259" max="1259" width="8.85546875" style="285"/>
    <col min="1260" max="1260" width="10.28515625" style="285" customWidth="1"/>
    <col min="1261" max="1262" width="8.85546875" style="285"/>
    <col min="1263" max="1263" width="0.85546875" style="285" customWidth="1"/>
    <col min="1264" max="1266" width="8.85546875" style="285"/>
    <col min="1267" max="1267" width="9.140625" style="285" customWidth="1"/>
    <col min="1268" max="1512" width="8.85546875" style="285"/>
    <col min="1513" max="1513" width="24.28515625" style="285" customWidth="1"/>
    <col min="1514" max="1514" width="13.42578125" style="285" customWidth="1"/>
    <col min="1515" max="1515" width="8.85546875" style="285"/>
    <col min="1516" max="1516" width="10.28515625" style="285" customWidth="1"/>
    <col min="1517" max="1518" width="8.85546875" style="285"/>
    <col min="1519" max="1519" width="0.85546875" style="285" customWidth="1"/>
    <col min="1520" max="1522" width="8.85546875" style="285"/>
    <col min="1523" max="1523" width="9.140625" style="285" customWidth="1"/>
    <col min="1524" max="1768" width="8.85546875" style="285"/>
    <col min="1769" max="1769" width="24.28515625" style="285" customWidth="1"/>
    <col min="1770" max="1770" width="13.42578125" style="285" customWidth="1"/>
    <col min="1771" max="1771" width="8.85546875" style="285"/>
    <col min="1772" max="1772" width="10.28515625" style="285" customWidth="1"/>
    <col min="1773" max="1774" width="8.85546875" style="285"/>
    <col min="1775" max="1775" width="0.85546875" style="285" customWidth="1"/>
    <col min="1776" max="1778" width="8.85546875" style="285"/>
    <col min="1779" max="1779" width="9.140625" style="285" customWidth="1"/>
    <col min="1780" max="2024" width="8.85546875" style="285"/>
    <col min="2025" max="2025" width="24.28515625" style="285" customWidth="1"/>
    <col min="2026" max="2026" width="13.42578125" style="285" customWidth="1"/>
    <col min="2027" max="2027" width="8.85546875" style="285"/>
    <col min="2028" max="2028" width="10.28515625" style="285" customWidth="1"/>
    <col min="2029" max="2030" width="8.85546875" style="285"/>
    <col min="2031" max="2031" width="0.85546875" style="285" customWidth="1"/>
    <col min="2032" max="2034" width="8.85546875" style="285"/>
    <col min="2035" max="2035" width="9.140625" style="285" customWidth="1"/>
    <col min="2036" max="2280" width="8.85546875" style="285"/>
    <col min="2281" max="2281" width="24.28515625" style="285" customWidth="1"/>
    <col min="2282" max="2282" width="13.42578125" style="285" customWidth="1"/>
    <col min="2283" max="2283" width="8.85546875" style="285"/>
    <col min="2284" max="2284" width="10.28515625" style="285" customWidth="1"/>
    <col min="2285" max="2286" width="8.85546875" style="285"/>
    <col min="2287" max="2287" width="0.85546875" style="285" customWidth="1"/>
    <col min="2288" max="2290" width="8.85546875" style="285"/>
    <col min="2291" max="2291" width="9.140625" style="285" customWidth="1"/>
    <col min="2292" max="2536" width="8.85546875" style="285"/>
    <col min="2537" max="2537" width="24.28515625" style="285" customWidth="1"/>
    <col min="2538" max="2538" width="13.42578125" style="285" customWidth="1"/>
    <col min="2539" max="2539" width="8.85546875" style="285"/>
    <col min="2540" max="2540" width="10.28515625" style="285" customWidth="1"/>
    <col min="2541" max="2542" width="8.85546875" style="285"/>
    <col min="2543" max="2543" width="0.85546875" style="285" customWidth="1"/>
    <col min="2544" max="2546" width="8.85546875" style="285"/>
    <col min="2547" max="2547" width="9.140625" style="285" customWidth="1"/>
    <col min="2548" max="2792" width="8.85546875" style="285"/>
    <col min="2793" max="2793" width="24.28515625" style="285" customWidth="1"/>
    <col min="2794" max="2794" width="13.42578125" style="285" customWidth="1"/>
    <col min="2795" max="2795" width="8.85546875" style="285"/>
    <col min="2796" max="2796" width="10.28515625" style="285" customWidth="1"/>
    <col min="2797" max="2798" width="8.85546875" style="285"/>
    <col min="2799" max="2799" width="0.85546875" style="285" customWidth="1"/>
    <col min="2800" max="2802" width="8.85546875" style="285"/>
    <col min="2803" max="2803" width="9.140625" style="285" customWidth="1"/>
    <col min="2804" max="3048" width="8.85546875" style="285"/>
    <col min="3049" max="3049" width="24.28515625" style="285" customWidth="1"/>
    <col min="3050" max="3050" width="13.42578125" style="285" customWidth="1"/>
    <col min="3051" max="3051" width="8.85546875" style="285"/>
    <col min="3052" max="3052" width="10.28515625" style="285" customWidth="1"/>
    <col min="3053" max="3054" width="8.85546875" style="285"/>
    <col min="3055" max="3055" width="0.85546875" style="285" customWidth="1"/>
    <col min="3056" max="3058" width="8.85546875" style="285"/>
    <col min="3059" max="3059" width="9.140625" style="285" customWidth="1"/>
    <col min="3060" max="3304" width="8.85546875" style="285"/>
    <col min="3305" max="3305" width="24.28515625" style="285" customWidth="1"/>
    <col min="3306" max="3306" width="13.42578125" style="285" customWidth="1"/>
    <col min="3307" max="3307" width="8.85546875" style="285"/>
    <col min="3308" max="3308" width="10.28515625" style="285" customWidth="1"/>
    <col min="3309" max="3310" width="8.85546875" style="285"/>
    <col min="3311" max="3311" width="0.85546875" style="285" customWidth="1"/>
    <col min="3312" max="3314" width="8.85546875" style="285"/>
    <col min="3315" max="3315" width="9.140625" style="285" customWidth="1"/>
    <col min="3316" max="3560" width="8.85546875" style="285"/>
    <col min="3561" max="3561" width="24.28515625" style="285" customWidth="1"/>
    <col min="3562" max="3562" width="13.42578125" style="285" customWidth="1"/>
    <col min="3563" max="3563" width="8.85546875" style="285"/>
    <col min="3564" max="3564" width="10.28515625" style="285" customWidth="1"/>
    <col min="3565" max="3566" width="8.85546875" style="285"/>
    <col min="3567" max="3567" width="0.85546875" style="285" customWidth="1"/>
    <col min="3568" max="3570" width="8.85546875" style="285"/>
    <col min="3571" max="3571" width="9.140625" style="285" customWidth="1"/>
    <col min="3572" max="3816" width="8.85546875" style="285"/>
    <col min="3817" max="3817" width="24.28515625" style="285" customWidth="1"/>
    <col min="3818" max="3818" width="13.42578125" style="285" customWidth="1"/>
    <col min="3819" max="3819" width="8.85546875" style="285"/>
    <col min="3820" max="3820" width="10.28515625" style="285" customWidth="1"/>
    <col min="3821" max="3822" width="8.85546875" style="285"/>
    <col min="3823" max="3823" width="0.85546875" style="285" customWidth="1"/>
    <col min="3824" max="3826" width="8.85546875" style="285"/>
    <col min="3827" max="3827" width="9.140625" style="285" customWidth="1"/>
    <col min="3828" max="4072" width="8.85546875" style="285"/>
    <col min="4073" max="4073" width="24.28515625" style="285" customWidth="1"/>
    <col min="4074" max="4074" width="13.42578125" style="285" customWidth="1"/>
    <col min="4075" max="4075" width="8.85546875" style="285"/>
    <col min="4076" max="4076" width="10.28515625" style="285" customWidth="1"/>
    <col min="4077" max="4078" width="8.85546875" style="285"/>
    <col min="4079" max="4079" width="0.85546875" style="285" customWidth="1"/>
    <col min="4080" max="4082" width="8.85546875" style="285"/>
    <col min="4083" max="4083" width="9.140625" style="285" customWidth="1"/>
    <col min="4084" max="4328" width="8.85546875" style="285"/>
    <col min="4329" max="4329" width="24.28515625" style="285" customWidth="1"/>
    <col min="4330" max="4330" width="13.42578125" style="285" customWidth="1"/>
    <col min="4331" max="4331" width="8.85546875" style="285"/>
    <col min="4332" max="4332" width="10.28515625" style="285" customWidth="1"/>
    <col min="4333" max="4334" width="8.85546875" style="285"/>
    <col min="4335" max="4335" width="0.85546875" style="285" customWidth="1"/>
    <col min="4336" max="4338" width="8.85546875" style="285"/>
    <col min="4339" max="4339" width="9.140625" style="285" customWidth="1"/>
    <col min="4340" max="4584" width="8.85546875" style="285"/>
    <col min="4585" max="4585" width="24.28515625" style="285" customWidth="1"/>
    <col min="4586" max="4586" width="13.42578125" style="285" customWidth="1"/>
    <col min="4587" max="4587" width="8.85546875" style="285"/>
    <col min="4588" max="4588" width="10.28515625" style="285" customWidth="1"/>
    <col min="4589" max="4590" width="8.85546875" style="285"/>
    <col min="4591" max="4591" width="0.85546875" style="285" customWidth="1"/>
    <col min="4592" max="4594" width="8.85546875" style="285"/>
    <col min="4595" max="4595" width="9.140625" style="285" customWidth="1"/>
    <col min="4596" max="4840" width="8.85546875" style="285"/>
    <col min="4841" max="4841" width="24.28515625" style="285" customWidth="1"/>
    <col min="4842" max="4842" width="13.42578125" style="285" customWidth="1"/>
    <col min="4843" max="4843" width="8.85546875" style="285"/>
    <col min="4844" max="4844" width="10.28515625" style="285" customWidth="1"/>
    <col min="4845" max="4846" width="8.85546875" style="285"/>
    <col min="4847" max="4847" width="0.85546875" style="285" customWidth="1"/>
    <col min="4848" max="4850" width="8.85546875" style="285"/>
    <col min="4851" max="4851" width="9.140625" style="285" customWidth="1"/>
    <col min="4852" max="5096" width="8.85546875" style="285"/>
    <col min="5097" max="5097" width="24.28515625" style="285" customWidth="1"/>
    <col min="5098" max="5098" width="13.42578125" style="285" customWidth="1"/>
    <col min="5099" max="5099" width="8.85546875" style="285"/>
    <col min="5100" max="5100" width="10.28515625" style="285" customWidth="1"/>
    <col min="5101" max="5102" width="8.85546875" style="285"/>
    <col min="5103" max="5103" width="0.85546875" style="285" customWidth="1"/>
    <col min="5104" max="5106" width="8.85546875" style="285"/>
    <col min="5107" max="5107" width="9.140625" style="285" customWidth="1"/>
    <col min="5108" max="5352" width="8.85546875" style="285"/>
    <col min="5353" max="5353" width="24.28515625" style="285" customWidth="1"/>
    <col min="5354" max="5354" width="13.42578125" style="285" customWidth="1"/>
    <col min="5355" max="5355" width="8.85546875" style="285"/>
    <col min="5356" max="5356" width="10.28515625" style="285" customWidth="1"/>
    <col min="5357" max="5358" width="8.85546875" style="285"/>
    <col min="5359" max="5359" width="0.85546875" style="285" customWidth="1"/>
    <col min="5360" max="5362" width="8.85546875" style="285"/>
    <col min="5363" max="5363" width="9.140625" style="285" customWidth="1"/>
    <col min="5364" max="5608" width="8.85546875" style="285"/>
    <col min="5609" max="5609" width="24.28515625" style="285" customWidth="1"/>
    <col min="5610" max="5610" width="13.42578125" style="285" customWidth="1"/>
    <col min="5611" max="5611" width="8.85546875" style="285"/>
    <col min="5612" max="5612" width="10.28515625" style="285" customWidth="1"/>
    <col min="5613" max="5614" width="8.85546875" style="285"/>
    <col min="5615" max="5615" width="0.85546875" style="285" customWidth="1"/>
    <col min="5616" max="5618" width="8.85546875" style="285"/>
    <col min="5619" max="5619" width="9.140625" style="285" customWidth="1"/>
    <col min="5620" max="5864" width="8.85546875" style="285"/>
    <col min="5865" max="5865" width="24.28515625" style="285" customWidth="1"/>
    <col min="5866" max="5866" width="13.42578125" style="285" customWidth="1"/>
    <col min="5867" max="5867" width="8.85546875" style="285"/>
    <col min="5868" max="5868" width="10.28515625" style="285" customWidth="1"/>
    <col min="5869" max="5870" width="8.85546875" style="285"/>
    <col min="5871" max="5871" width="0.85546875" style="285" customWidth="1"/>
    <col min="5872" max="5874" width="8.85546875" style="285"/>
    <col min="5875" max="5875" width="9.140625" style="285" customWidth="1"/>
    <col min="5876" max="6120" width="8.85546875" style="285"/>
    <col min="6121" max="6121" width="24.28515625" style="285" customWidth="1"/>
    <col min="6122" max="6122" width="13.42578125" style="285" customWidth="1"/>
    <col min="6123" max="6123" width="8.85546875" style="285"/>
    <col min="6124" max="6124" width="10.28515625" style="285" customWidth="1"/>
    <col min="6125" max="6126" width="8.85546875" style="285"/>
    <col min="6127" max="6127" width="0.85546875" style="285" customWidth="1"/>
    <col min="6128" max="6130" width="8.85546875" style="285"/>
    <col min="6131" max="6131" width="9.140625" style="285" customWidth="1"/>
    <col min="6132" max="6376" width="8.85546875" style="285"/>
    <col min="6377" max="6377" width="24.28515625" style="285" customWidth="1"/>
    <col min="6378" max="6378" width="13.42578125" style="285" customWidth="1"/>
    <col min="6379" max="6379" width="8.85546875" style="285"/>
    <col min="6380" max="6380" width="10.28515625" style="285" customWidth="1"/>
    <col min="6381" max="6382" width="8.85546875" style="285"/>
    <col min="6383" max="6383" width="0.85546875" style="285" customWidth="1"/>
    <col min="6384" max="6386" width="8.85546875" style="285"/>
    <col min="6387" max="6387" width="9.140625" style="285" customWidth="1"/>
    <col min="6388" max="6632" width="8.85546875" style="285"/>
    <col min="6633" max="6633" width="24.28515625" style="285" customWidth="1"/>
    <col min="6634" max="6634" width="13.42578125" style="285" customWidth="1"/>
    <col min="6635" max="6635" width="8.85546875" style="285"/>
    <col min="6636" max="6636" width="10.28515625" style="285" customWidth="1"/>
    <col min="6637" max="6638" width="8.85546875" style="285"/>
    <col min="6639" max="6639" width="0.85546875" style="285" customWidth="1"/>
    <col min="6640" max="6642" width="8.85546875" style="285"/>
    <col min="6643" max="6643" width="9.140625" style="285" customWidth="1"/>
    <col min="6644" max="6888" width="8.85546875" style="285"/>
    <col min="6889" max="6889" width="24.28515625" style="285" customWidth="1"/>
    <col min="6890" max="6890" width="13.42578125" style="285" customWidth="1"/>
    <col min="6891" max="6891" width="8.85546875" style="285"/>
    <col min="6892" max="6892" width="10.28515625" style="285" customWidth="1"/>
    <col min="6893" max="6894" width="8.85546875" style="285"/>
    <col min="6895" max="6895" width="0.85546875" style="285" customWidth="1"/>
    <col min="6896" max="6898" width="8.85546875" style="285"/>
    <col min="6899" max="6899" width="9.140625" style="285" customWidth="1"/>
    <col min="6900" max="7144" width="8.85546875" style="285"/>
    <col min="7145" max="7145" width="24.28515625" style="285" customWidth="1"/>
    <col min="7146" max="7146" width="13.42578125" style="285" customWidth="1"/>
    <col min="7147" max="7147" width="8.85546875" style="285"/>
    <col min="7148" max="7148" width="10.28515625" style="285" customWidth="1"/>
    <col min="7149" max="7150" width="8.85546875" style="285"/>
    <col min="7151" max="7151" width="0.85546875" style="285" customWidth="1"/>
    <col min="7152" max="7154" width="8.85546875" style="285"/>
    <col min="7155" max="7155" width="9.140625" style="285" customWidth="1"/>
    <col min="7156" max="7400" width="8.85546875" style="285"/>
    <col min="7401" max="7401" width="24.28515625" style="285" customWidth="1"/>
    <col min="7402" max="7402" width="13.42578125" style="285" customWidth="1"/>
    <col min="7403" max="7403" width="8.85546875" style="285"/>
    <col min="7404" max="7404" width="10.28515625" style="285" customWidth="1"/>
    <col min="7405" max="7406" width="8.85546875" style="285"/>
    <col min="7407" max="7407" width="0.85546875" style="285" customWidth="1"/>
    <col min="7408" max="7410" width="8.85546875" style="285"/>
    <col min="7411" max="7411" width="9.140625" style="285" customWidth="1"/>
    <col min="7412" max="7656" width="8.85546875" style="285"/>
    <col min="7657" max="7657" width="24.28515625" style="285" customWidth="1"/>
    <col min="7658" max="7658" width="13.42578125" style="285" customWidth="1"/>
    <col min="7659" max="7659" width="8.85546875" style="285"/>
    <col min="7660" max="7660" width="10.28515625" style="285" customWidth="1"/>
    <col min="7661" max="7662" width="8.85546875" style="285"/>
    <col min="7663" max="7663" width="0.85546875" style="285" customWidth="1"/>
    <col min="7664" max="7666" width="8.85546875" style="285"/>
    <col min="7667" max="7667" width="9.140625" style="285" customWidth="1"/>
    <col min="7668" max="7912" width="8.85546875" style="285"/>
    <col min="7913" max="7913" width="24.28515625" style="285" customWidth="1"/>
    <col min="7914" max="7914" width="13.42578125" style="285" customWidth="1"/>
    <col min="7915" max="7915" width="8.85546875" style="285"/>
    <col min="7916" max="7916" width="10.28515625" style="285" customWidth="1"/>
    <col min="7917" max="7918" width="8.85546875" style="285"/>
    <col min="7919" max="7919" width="0.85546875" style="285" customWidth="1"/>
    <col min="7920" max="7922" width="8.85546875" style="285"/>
    <col min="7923" max="7923" width="9.140625" style="285" customWidth="1"/>
    <col min="7924" max="8168" width="8.85546875" style="285"/>
    <col min="8169" max="8169" width="24.28515625" style="285" customWidth="1"/>
    <col min="8170" max="8170" width="13.42578125" style="285" customWidth="1"/>
    <col min="8171" max="8171" width="8.85546875" style="285"/>
    <col min="8172" max="8172" width="10.28515625" style="285" customWidth="1"/>
    <col min="8173" max="8174" width="8.85546875" style="285"/>
    <col min="8175" max="8175" width="0.85546875" style="285" customWidth="1"/>
    <col min="8176" max="8178" width="8.85546875" style="285"/>
    <col min="8179" max="8179" width="9.140625" style="285" customWidth="1"/>
    <col min="8180" max="8424" width="8.85546875" style="285"/>
    <col min="8425" max="8425" width="24.28515625" style="285" customWidth="1"/>
    <col min="8426" max="8426" width="13.42578125" style="285" customWidth="1"/>
    <col min="8427" max="8427" width="8.85546875" style="285"/>
    <col min="8428" max="8428" width="10.28515625" style="285" customWidth="1"/>
    <col min="8429" max="8430" width="8.85546875" style="285"/>
    <col min="8431" max="8431" width="0.85546875" style="285" customWidth="1"/>
    <col min="8432" max="8434" width="8.85546875" style="285"/>
    <col min="8435" max="8435" width="9.140625" style="285" customWidth="1"/>
    <col min="8436" max="8680" width="8.85546875" style="285"/>
    <col min="8681" max="8681" width="24.28515625" style="285" customWidth="1"/>
    <col min="8682" max="8682" width="13.42578125" style="285" customWidth="1"/>
    <col min="8683" max="8683" width="8.85546875" style="285"/>
    <col min="8684" max="8684" width="10.28515625" style="285" customWidth="1"/>
    <col min="8685" max="8686" width="8.85546875" style="285"/>
    <col min="8687" max="8687" width="0.85546875" style="285" customWidth="1"/>
    <col min="8688" max="8690" width="8.85546875" style="285"/>
    <col min="8691" max="8691" width="9.140625" style="285" customWidth="1"/>
    <col min="8692" max="8936" width="8.85546875" style="285"/>
    <col min="8937" max="8937" width="24.28515625" style="285" customWidth="1"/>
    <col min="8938" max="8938" width="13.42578125" style="285" customWidth="1"/>
    <col min="8939" max="8939" width="8.85546875" style="285"/>
    <col min="8940" max="8940" width="10.28515625" style="285" customWidth="1"/>
    <col min="8941" max="8942" width="8.85546875" style="285"/>
    <col min="8943" max="8943" width="0.85546875" style="285" customWidth="1"/>
    <col min="8944" max="8946" width="8.85546875" style="285"/>
    <col min="8947" max="8947" width="9.140625" style="285" customWidth="1"/>
    <col min="8948" max="9192" width="8.85546875" style="285"/>
    <col min="9193" max="9193" width="24.28515625" style="285" customWidth="1"/>
    <col min="9194" max="9194" width="13.42578125" style="285" customWidth="1"/>
    <col min="9195" max="9195" width="8.85546875" style="285"/>
    <col min="9196" max="9196" width="10.28515625" style="285" customWidth="1"/>
    <col min="9197" max="9198" width="8.85546875" style="285"/>
    <col min="9199" max="9199" width="0.85546875" style="285" customWidth="1"/>
    <col min="9200" max="9202" width="8.85546875" style="285"/>
    <col min="9203" max="9203" width="9.140625" style="285" customWidth="1"/>
    <col min="9204" max="9448" width="8.85546875" style="285"/>
    <col min="9449" max="9449" width="24.28515625" style="285" customWidth="1"/>
    <col min="9450" max="9450" width="13.42578125" style="285" customWidth="1"/>
    <col min="9451" max="9451" width="8.85546875" style="285"/>
    <col min="9452" max="9452" width="10.28515625" style="285" customWidth="1"/>
    <col min="9453" max="9454" width="8.85546875" style="285"/>
    <col min="9455" max="9455" width="0.85546875" style="285" customWidth="1"/>
    <col min="9456" max="9458" width="8.85546875" style="285"/>
    <col min="9459" max="9459" width="9.140625" style="285" customWidth="1"/>
    <col min="9460" max="9704" width="8.85546875" style="285"/>
    <col min="9705" max="9705" width="24.28515625" style="285" customWidth="1"/>
    <col min="9706" max="9706" width="13.42578125" style="285" customWidth="1"/>
    <col min="9707" max="9707" width="8.85546875" style="285"/>
    <col min="9708" max="9708" width="10.28515625" style="285" customWidth="1"/>
    <col min="9709" max="9710" width="8.85546875" style="285"/>
    <col min="9711" max="9711" width="0.85546875" style="285" customWidth="1"/>
    <col min="9712" max="9714" width="8.85546875" style="285"/>
    <col min="9715" max="9715" width="9.140625" style="285" customWidth="1"/>
    <col min="9716" max="9960" width="8.85546875" style="285"/>
    <col min="9961" max="9961" width="24.28515625" style="285" customWidth="1"/>
    <col min="9962" max="9962" width="13.42578125" style="285" customWidth="1"/>
    <col min="9963" max="9963" width="8.85546875" style="285"/>
    <col min="9964" max="9964" width="10.28515625" style="285" customWidth="1"/>
    <col min="9965" max="9966" width="8.85546875" style="285"/>
    <col min="9967" max="9967" width="0.85546875" style="285" customWidth="1"/>
    <col min="9968" max="9970" width="8.85546875" style="285"/>
    <col min="9971" max="9971" width="9.140625" style="285" customWidth="1"/>
    <col min="9972" max="10216" width="8.85546875" style="285"/>
    <col min="10217" max="10217" width="24.28515625" style="285" customWidth="1"/>
    <col min="10218" max="10218" width="13.42578125" style="285" customWidth="1"/>
    <col min="10219" max="10219" width="8.85546875" style="285"/>
    <col min="10220" max="10220" width="10.28515625" style="285" customWidth="1"/>
    <col min="10221" max="10222" width="8.85546875" style="285"/>
    <col min="10223" max="10223" width="0.85546875" style="285" customWidth="1"/>
    <col min="10224" max="10226" width="8.85546875" style="285"/>
    <col min="10227" max="10227" width="9.140625" style="285" customWidth="1"/>
    <col min="10228" max="10472" width="8.85546875" style="285"/>
    <col min="10473" max="10473" width="24.28515625" style="285" customWidth="1"/>
    <col min="10474" max="10474" width="13.42578125" style="285" customWidth="1"/>
    <col min="10475" max="10475" width="8.85546875" style="285"/>
    <col min="10476" max="10476" width="10.28515625" style="285" customWidth="1"/>
    <col min="10477" max="10478" width="8.85546875" style="285"/>
    <col min="10479" max="10479" width="0.85546875" style="285" customWidth="1"/>
    <col min="10480" max="10482" width="8.85546875" style="285"/>
    <col min="10483" max="10483" width="9.140625" style="285" customWidth="1"/>
    <col min="10484" max="10728" width="8.85546875" style="285"/>
    <col min="10729" max="10729" width="24.28515625" style="285" customWidth="1"/>
    <col min="10730" max="10730" width="13.42578125" style="285" customWidth="1"/>
    <col min="10731" max="10731" width="8.85546875" style="285"/>
    <col min="10732" max="10732" width="10.28515625" style="285" customWidth="1"/>
    <col min="10733" max="10734" width="8.85546875" style="285"/>
    <col min="10735" max="10735" width="0.85546875" style="285" customWidth="1"/>
    <col min="10736" max="10738" width="8.85546875" style="285"/>
    <col min="10739" max="10739" width="9.140625" style="285" customWidth="1"/>
    <col min="10740" max="10984" width="8.85546875" style="285"/>
    <col min="10985" max="10985" width="24.28515625" style="285" customWidth="1"/>
    <col min="10986" max="10986" width="13.42578125" style="285" customWidth="1"/>
    <col min="10987" max="10987" width="8.85546875" style="285"/>
    <col min="10988" max="10988" width="10.28515625" style="285" customWidth="1"/>
    <col min="10989" max="10990" width="8.85546875" style="285"/>
    <col min="10991" max="10991" width="0.85546875" style="285" customWidth="1"/>
    <col min="10992" max="10994" width="8.85546875" style="285"/>
    <col min="10995" max="10995" width="9.140625" style="285" customWidth="1"/>
    <col min="10996" max="11240" width="8.85546875" style="285"/>
    <col min="11241" max="11241" width="24.28515625" style="285" customWidth="1"/>
    <col min="11242" max="11242" width="13.42578125" style="285" customWidth="1"/>
    <col min="11243" max="11243" width="8.85546875" style="285"/>
    <col min="11244" max="11244" width="10.28515625" style="285" customWidth="1"/>
    <col min="11245" max="11246" width="8.85546875" style="285"/>
    <col min="11247" max="11247" width="0.85546875" style="285" customWidth="1"/>
    <col min="11248" max="11250" width="8.85546875" style="285"/>
    <col min="11251" max="11251" width="9.140625" style="285" customWidth="1"/>
    <col min="11252" max="11496" width="8.85546875" style="285"/>
    <col min="11497" max="11497" width="24.28515625" style="285" customWidth="1"/>
    <col min="11498" max="11498" width="13.42578125" style="285" customWidth="1"/>
    <col min="11499" max="11499" width="8.85546875" style="285"/>
    <col min="11500" max="11500" width="10.28515625" style="285" customWidth="1"/>
    <col min="11501" max="11502" width="8.85546875" style="285"/>
    <col min="11503" max="11503" width="0.85546875" style="285" customWidth="1"/>
    <col min="11504" max="11506" width="8.85546875" style="285"/>
    <col min="11507" max="11507" width="9.140625" style="285" customWidth="1"/>
    <col min="11508" max="11752" width="8.85546875" style="285"/>
    <col min="11753" max="11753" width="24.28515625" style="285" customWidth="1"/>
    <col min="11754" max="11754" width="13.42578125" style="285" customWidth="1"/>
    <col min="11755" max="11755" width="8.85546875" style="285"/>
    <col min="11756" max="11756" width="10.28515625" style="285" customWidth="1"/>
    <col min="11757" max="11758" width="8.85546875" style="285"/>
    <col min="11759" max="11759" width="0.85546875" style="285" customWidth="1"/>
    <col min="11760" max="11762" width="8.85546875" style="285"/>
    <col min="11763" max="11763" width="9.140625" style="285" customWidth="1"/>
    <col min="11764" max="12008" width="8.85546875" style="285"/>
    <col min="12009" max="12009" width="24.28515625" style="285" customWidth="1"/>
    <col min="12010" max="12010" width="13.42578125" style="285" customWidth="1"/>
    <col min="12011" max="12011" width="8.85546875" style="285"/>
    <col min="12012" max="12012" width="10.28515625" style="285" customWidth="1"/>
    <col min="12013" max="12014" width="8.85546875" style="285"/>
    <col min="12015" max="12015" width="0.85546875" style="285" customWidth="1"/>
    <col min="12016" max="12018" width="8.85546875" style="285"/>
    <col min="12019" max="12019" width="9.140625" style="285" customWidth="1"/>
    <col min="12020" max="12264" width="8.85546875" style="285"/>
    <col min="12265" max="12265" width="24.28515625" style="285" customWidth="1"/>
    <col min="12266" max="12266" width="13.42578125" style="285" customWidth="1"/>
    <col min="12267" max="12267" width="8.85546875" style="285"/>
    <col min="12268" max="12268" width="10.28515625" style="285" customWidth="1"/>
    <col min="12269" max="12270" width="8.85546875" style="285"/>
    <col min="12271" max="12271" width="0.85546875" style="285" customWidth="1"/>
    <col min="12272" max="12274" width="8.85546875" style="285"/>
    <col min="12275" max="12275" width="9.140625" style="285" customWidth="1"/>
    <col min="12276" max="12520" width="8.85546875" style="285"/>
    <col min="12521" max="12521" width="24.28515625" style="285" customWidth="1"/>
    <col min="12522" max="12522" width="13.42578125" style="285" customWidth="1"/>
    <col min="12523" max="12523" width="8.85546875" style="285"/>
    <col min="12524" max="12524" width="10.28515625" style="285" customWidth="1"/>
    <col min="12525" max="12526" width="8.85546875" style="285"/>
    <col min="12527" max="12527" width="0.85546875" style="285" customWidth="1"/>
    <col min="12528" max="12530" width="8.85546875" style="285"/>
    <col min="12531" max="12531" width="9.140625" style="285" customWidth="1"/>
    <col min="12532" max="12776" width="8.85546875" style="285"/>
    <col min="12777" max="12777" width="24.28515625" style="285" customWidth="1"/>
    <col min="12778" max="12778" width="13.42578125" style="285" customWidth="1"/>
    <col min="12779" max="12779" width="8.85546875" style="285"/>
    <col min="12780" max="12780" width="10.28515625" style="285" customWidth="1"/>
    <col min="12781" max="12782" width="8.85546875" style="285"/>
    <col min="12783" max="12783" width="0.85546875" style="285" customWidth="1"/>
    <col min="12784" max="12786" width="8.85546875" style="285"/>
    <col min="12787" max="12787" width="9.140625" style="285" customWidth="1"/>
    <col min="12788" max="13032" width="8.85546875" style="285"/>
    <col min="13033" max="13033" width="24.28515625" style="285" customWidth="1"/>
    <col min="13034" max="13034" width="13.42578125" style="285" customWidth="1"/>
    <col min="13035" max="13035" width="8.85546875" style="285"/>
    <col min="13036" max="13036" width="10.28515625" style="285" customWidth="1"/>
    <col min="13037" max="13038" width="8.85546875" style="285"/>
    <col min="13039" max="13039" width="0.85546875" style="285" customWidth="1"/>
    <col min="13040" max="13042" width="8.85546875" style="285"/>
    <col min="13043" max="13043" width="9.140625" style="285" customWidth="1"/>
    <col min="13044" max="13288" width="8.85546875" style="285"/>
    <col min="13289" max="13289" width="24.28515625" style="285" customWidth="1"/>
    <col min="13290" max="13290" width="13.42578125" style="285" customWidth="1"/>
    <col min="13291" max="13291" width="8.85546875" style="285"/>
    <col min="13292" max="13292" width="10.28515625" style="285" customWidth="1"/>
    <col min="13293" max="13294" width="8.85546875" style="285"/>
    <col min="13295" max="13295" width="0.85546875" style="285" customWidth="1"/>
    <col min="13296" max="13298" width="8.85546875" style="285"/>
    <col min="13299" max="13299" width="9.140625" style="285" customWidth="1"/>
    <col min="13300" max="13544" width="8.85546875" style="285"/>
    <col min="13545" max="13545" width="24.28515625" style="285" customWidth="1"/>
    <col min="13546" max="13546" width="13.42578125" style="285" customWidth="1"/>
    <col min="13547" max="13547" width="8.85546875" style="285"/>
    <col min="13548" max="13548" width="10.28515625" style="285" customWidth="1"/>
    <col min="13549" max="13550" width="8.85546875" style="285"/>
    <col min="13551" max="13551" width="0.85546875" style="285" customWidth="1"/>
    <col min="13552" max="13554" width="8.85546875" style="285"/>
    <col min="13555" max="13555" width="9.140625" style="285" customWidth="1"/>
    <col min="13556" max="13800" width="8.85546875" style="285"/>
    <col min="13801" max="13801" width="24.28515625" style="285" customWidth="1"/>
    <col min="13802" max="13802" width="13.42578125" style="285" customWidth="1"/>
    <col min="13803" max="13803" width="8.85546875" style="285"/>
    <col min="13804" max="13804" width="10.28515625" style="285" customWidth="1"/>
    <col min="13805" max="13806" width="8.85546875" style="285"/>
    <col min="13807" max="13807" width="0.85546875" style="285" customWidth="1"/>
    <col min="13808" max="13810" width="8.85546875" style="285"/>
    <col min="13811" max="13811" width="9.140625" style="285" customWidth="1"/>
    <col min="13812" max="14056" width="8.85546875" style="285"/>
    <col min="14057" max="14057" width="24.28515625" style="285" customWidth="1"/>
    <col min="14058" max="14058" width="13.42578125" style="285" customWidth="1"/>
    <col min="14059" max="14059" width="8.85546875" style="285"/>
    <col min="14060" max="14060" width="10.28515625" style="285" customWidth="1"/>
    <col min="14061" max="14062" width="8.85546875" style="285"/>
    <col min="14063" max="14063" width="0.85546875" style="285" customWidth="1"/>
    <col min="14064" max="14066" width="8.85546875" style="285"/>
    <col min="14067" max="14067" width="9.140625" style="285" customWidth="1"/>
    <col min="14068" max="14312" width="8.85546875" style="285"/>
    <col min="14313" max="14313" width="24.28515625" style="285" customWidth="1"/>
    <col min="14314" max="14314" width="13.42578125" style="285" customWidth="1"/>
    <col min="14315" max="14315" width="8.85546875" style="285"/>
    <col min="14316" max="14316" width="10.28515625" style="285" customWidth="1"/>
    <col min="14317" max="14318" width="8.85546875" style="285"/>
    <col min="14319" max="14319" width="0.85546875" style="285" customWidth="1"/>
    <col min="14320" max="14322" width="8.85546875" style="285"/>
    <col min="14323" max="14323" width="9.140625" style="285" customWidth="1"/>
    <col min="14324" max="14568" width="8.85546875" style="285"/>
    <col min="14569" max="14569" width="24.28515625" style="285" customWidth="1"/>
    <col min="14570" max="14570" width="13.42578125" style="285" customWidth="1"/>
    <col min="14571" max="14571" width="8.85546875" style="285"/>
    <col min="14572" max="14572" width="10.28515625" style="285" customWidth="1"/>
    <col min="14573" max="14574" width="8.85546875" style="285"/>
    <col min="14575" max="14575" width="0.85546875" style="285" customWidth="1"/>
    <col min="14576" max="14578" width="8.85546875" style="285"/>
    <col min="14579" max="14579" width="9.140625" style="285" customWidth="1"/>
    <col min="14580" max="14824" width="8.85546875" style="285"/>
    <col min="14825" max="14825" width="24.28515625" style="285" customWidth="1"/>
    <col min="14826" max="14826" width="13.42578125" style="285" customWidth="1"/>
    <col min="14827" max="14827" width="8.85546875" style="285"/>
    <col min="14828" max="14828" width="10.28515625" style="285" customWidth="1"/>
    <col min="14829" max="14830" width="8.85546875" style="285"/>
    <col min="14831" max="14831" width="0.85546875" style="285" customWidth="1"/>
    <col min="14832" max="14834" width="8.85546875" style="285"/>
    <col min="14835" max="14835" width="9.140625" style="285" customWidth="1"/>
    <col min="14836" max="15080" width="8.85546875" style="285"/>
    <col min="15081" max="15081" width="24.28515625" style="285" customWidth="1"/>
    <col min="15082" max="15082" width="13.42578125" style="285" customWidth="1"/>
    <col min="15083" max="15083" width="8.85546875" style="285"/>
    <col min="15084" max="15084" width="10.28515625" style="285" customWidth="1"/>
    <col min="15085" max="15086" width="8.85546875" style="285"/>
    <col min="15087" max="15087" width="0.85546875" style="285" customWidth="1"/>
    <col min="15088" max="15090" width="8.85546875" style="285"/>
    <col min="15091" max="15091" width="9.140625" style="285" customWidth="1"/>
    <col min="15092" max="15336" width="8.85546875" style="285"/>
    <col min="15337" max="15337" width="24.28515625" style="285" customWidth="1"/>
    <col min="15338" max="15338" width="13.42578125" style="285" customWidth="1"/>
    <col min="15339" max="15339" width="8.85546875" style="285"/>
    <col min="15340" max="15340" width="10.28515625" style="285" customWidth="1"/>
    <col min="15341" max="15342" width="8.85546875" style="285"/>
    <col min="15343" max="15343" width="0.85546875" style="285" customWidth="1"/>
    <col min="15344" max="15346" width="8.85546875" style="285"/>
    <col min="15347" max="15347" width="9.140625" style="285" customWidth="1"/>
    <col min="15348" max="15592" width="8.85546875" style="285"/>
    <col min="15593" max="15593" width="24.28515625" style="285" customWidth="1"/>
    <col min="15594" max="15594" width="13.42578125" style="285" customWidth="1"/>
    <col min="15595" max="15595" width="8.85546875" style="285"/>
    <col min="15596" max="15596" width="10.28515625" style="285" customWidth="1"/>
    <col min="15597" max="15598" width="8.85546875" style="285"/>
    <col min="15599" max="15599" width="0.85546875" style="285" customWidth="1"/>
    <col min="15600" max="15602" width="8.85546875" style="285"/>
    <col min="15603" max="15603" width="9.140625" style="285" customWidth="1"/>
    <col min="15604" max="15848" width="8.85546875" style="285"/>
    <col min="15849" max="15849" width="24.28515625" style="285" customWidth="1"/>
    <col min="15850" max="15850" width="13.42578125" style="285" customWidth="1"/>
    <col min="15851" max="15851" width="8.85546875" style="285"/>
    <col min="15852" max="15852" width="10.28515625" style="285" customWidth="1"/>
    <col min="15853" max="15854" width="8.85546875" style="285"/>
    <col min="15855" max="15855" width="0.85546875" style="285" customWidth="1"/>
    <col min="15856" max="15858" width="8.85546875" style="285"/>
    <col min="15859" max="15859" width="9.140625" style="285" customWidth="1"/>
    <col min="15860" max="16104" width="8.85546875" style="285"/>
    <col min="16105" max="16105" width="24.28515625" style="285" customWidth="1"/>
    <col min="16106" max="16106" width="13.42578125" style="285" customWidth="1"/>
    <col min="16107" max="16107" width="8.85546875" style="285"/>
    <col min="16108" max="16108" width="10.28515625" style="285" customWidth="1"/>
    <col min="16109" max="16110" width="8.85546875" style="285"/>
    <col min="16111" max="16111" width="0.85546875" style="285" customWidth="1"/>
    <col min="16112" max="16114" width="8.85546875" style="285"/>
    <col min="16115" max="16115" width="9.140625" style="285" customWidth="1"/>
    <col min="16116" max="16384" width="8.85546875" style="285"/>
  </cols>
  <sheetData>
    <row r="1" spans="1:11">
      <c r="A1" s="284"/>
      <c r="B1" s="284"/>
      <c r="C1" s="284"/>
      <c r="D1" s="284"/>
      <c r="E1" s="284"/>
      <c r="F1" s="284"/>
      <c r="G1" s="284"/>
      <c r="H1" s="284"/>
      <c r="I1" s="284"/>
      <c r="J1" s="284"/>
      <c r="K1" s="284"/>
    </row>
    <row r="2" spans="1:11" ht="12.75" customHeight="1">
      <c r="A2" s="284"/>
      <c r="B2" s="284"/>
      <c r="C2" s="284"/>
      <c r="D2" s="284"/>
      <c r="E2" s="284"/>
      <c r="F2" s="284"/>
      <c r="G2" s="284"/>
      <c r="H2" s="284"/>
      <c r="I2" s="284"/>
      <c r="J2" s="284"/>
      <c r="K2" s="284"/>
    </row>
    <row r="3" spans="1:11" ht="12.75" customHeight="1">
      <c r="A3" s="284"/>
      <c r="B3" s="284"/>
      <c r="C3" s="284"/>
      <c r="D3" s="284"/>
      <c r="E3" s="284"/>
      <c r="F3" s="284"/>
      <c r="G3" s="284"/>
      <c r="H3" s="284"/>
      <c r="I3" s="284"/>
      <c r="J3" s="284"/>
      <c r="K3" s="284"/>
    </row>
    <row r="4" spans="1:11" ht="12.75" customHeight="1">
      <c r="A4" s="286" t="s">
        <v>371</v>
      </c>
      <c r="B4" s="287"/>
      <c r="C4" s="287"/>
      <c r="D4" s="287"/>
      <c r="E4" s="287"/>
      <c r="F4" s="287"/>
      <c r="G4" s="287"/>
      <c r="H4" s="287"/>
      <c r="I4" s="287"/>
      <c r="J4" s="287"/>
      <c r="K4" s="287"/>
    </row>
    <row r="5" spans="1:11" ht="26.25" customHeight="1">
      <c r="A5" s="839" t="s">
        <v>372</v>
      </c>
      <c r="B5" s="839"/>
      <c r="C5" s="839"/>
      <c r="D5" s="839"/>
      <c r="E5" s="839"/>
      <c r="F5" s="839"/>
      <c r="G5" s="839"/>
      <c r="H5" s="839"/>
      <c r="I5" s="839"/>
      <c r="J5" s="839"/>
      <c r="K5" s="839"/>
    </row>
    <row r="6" spans="1:11">
      <c r="A6" s="288" t="s">
        <v>373</v>
      </c>
      <c r="B6" s="289"/>
      <c r="C6" s="289"/>
      <c r="D6" s="289"/>
      <c r="E6" s="289"/>
      <c r="F6" s="289"/>
      <c r="G6" s="289"/>
      <c r="H6" s="289"/>
      <c r="I6" s="289"/>
      <c r="J6" s="289"/>
      <c r="K6" s="289"/>
    </row>
    <row r="7" spans="1:11" ht="22.5" customHeight="1">
      <c r="A7" s="840" t="s">
        <v>2</v>
      </c>
      <c r="B7" s="290" t="s">
        <v>374</v>
      </c>
      <c r="C7" s="290"/>
      <c r="D7" s="290"/>
      <c r="E7" s="290"/>
      <c r="F7" s="290"/>
      <c r="G7" s="291"/>
      <c r="H7" s="842" t="s">
        <v>375</v>
      </c>
      <c r="I7" s="842"/>
      <c r="J7" s="842"/>
      <c r="K7" s="842"/>
    </row>
    <row r="8" spans="1:11" ht="28.5" customHeight="1">
      <c r="A8" s="841"/>
      <c r="B8" s="292" t="s">
        <v>376</v>
      </c>
      <c r="C8" s="293" t="s">
        <v>377</v>
      </c>
      <c r="D8" s="293" t="s">
        <v>378</v>
      </c>
      <c r="E8" s="292" t="s">
        <v>0</v>
      </c>
      <c r="F8" s="293" t="s">
        <v>379</v>
      </c>
      <c r="G8" s="294"/>
      <c r="H8" s="292" t="s">
        <v>0</v>
      </c>
      <c r="I8" s="293" t="s">
        <v>380</v>
      </c>
      <c r="J8" s="292" t="s">
        <v>381</v>
      </c>
      <c r="K8" s="292" t="s">
        <v>382</v>
      </c>
    </row>
    <row r="9" spans="1:11">
      <c r="A9" s="295"/>
      <c r="B9" s="296"/>
      <c r="C9" s="296"/>
      <c r="D9" s="296"/>
      <c r="E9" s="297"/>
      <c r="F9" s="297"/>
      <c r="G9" s="295"/>
      <c r="H9" s="298"/>
      <c r="I9" s="298"/>
      <c r="J9" s="298"/>
      <c r="K9" s="298"/>
    </row>
    <row r="10" spans="1:11">
      <c r="A10" s="299">
        <v>2014</v>
      </c>
      <c r="B10" s="300">
        <v>654304</v>
      </c>
      <c r="C10" s="300">
        <v>677338</v>
      </c>
      <c r="D10" s="300">
        <v>2135016</v>
      </c>
      <c r="E10" s="300">
        <v>3466658</v>
      </c>
      <c r="F10" s="301">
        <v>5702.7587493423989</v>
      </c>
      <c r="G10" s="302"/>
      <c r="H10" s="303">
        <v>618646</v>
      </c>
      <c r="I10" s="301">
        <v>1017.6916468961397</v>
      </c>
      <c r="J10" s="301">
        <v>23.172379680786751</v>
      </c>
      <c r="K10" s="301">
        <v>2.9968673522499136</v>
      </c>
    </row>
    <row r="11" spans="1:11">
      <c r="A11" s="299">
        <v>2015</v>
      </c>
      <c r="B11" s="300">
        <v>600881</v>
      </c>
      <c r="C11" s="300">
        <v>694024</v>
      </c>
      <c r="D11" s="300">
        <v>2191533</v>
      </c>
      <c r="E11" s="300">
        <v>3486438</v>
      </c>
      <c r="F11" s="301">
        <v>5740.8</v>
      </c>
      <c r="G11" s="302"/>
      <c r="H11" s="303">
        <v>564152</v>
      </c>
      <c r="I11" s="301">
        <v>928.94220023234925</v>
      </c>
      <c r="J11" s="301">
        <v>24.021894808491329</v>
      </c>
      <c r="K11" s="301">
        <v>3.4162778825564741</v>
      </c>
    </row>
    <row r="12" spans="1:11">
      <c r="A12" s="299">
        <v>2016</v>
      </c>
      <c r="B12" s="300">
        <v>566831</v>
      </c>
      <c r="C12" s="300">
        <v>677372</v>
      </c>
      <c r="D12" s="300">
        <v>2168698</v>
      </c>
      <c r="E12" s="300">
        <v>3412901</v>
      </c>
      <c r="F12" s="301">
        <v>5629.2954724933561</v>
      </c>
      <c r="G12" s="302"/>
      <c r="H12" s="302">
        <v>542158</v>
      </c>
      <c r="I12" s="304">
        <v>894.24439055690539</v>
      </c>
      <c r="J12" s="304">
        <v>25.058377816061</v>
      </c>
      <c r="K12" s="304">
        <v>3.3726330700644467</v>
      </c>
    </row>
    <row r="13" spans="1:11">
      <c r="A13" s="299">
        <v>2017</v>
      </c>
      <c r="B13" s="300">
        <v>559849</v>
      </c>
      <c r="C13" s="300">
        <v>560185</v>
      </c>
      <c r="D13" s="300">
        <v>2372503</v>
      </c>
      <c r="E13" s="300">
        <v>3492537</v>
      </c>
      <c r="F13" s="301">
        <v>5769.2878547461178</v>
      </c>
      <c r="G13" s="302"/>
      <c r="H13" s="302">
        <v>544224</v>
      </c>
      <c r="I13" s="304">
        <v>898.99832513194599</v>
      </c>
      <c r="J13" s="304">
        <v>25.747670077027106</v>
      </c>
      <c r="K13" s="304">
        <v>3.5571749867701534</v>
      </c>
    </row>
    <row r="14" spans="1:11">
      <c r="A14" s="305"/>
      <c r="B14" s="306" t="s">
        <v>383</v>
      </c>
      <c r="C14" s="307"/>
      <c r="D14" s="307"/>
      <c r="E14" s="307"/>
      <c r="F14" s="307"/>
      <c r="G14" s="307"/>
      <c r="H14" s="307"/>
      <c r="I14" s="308"/>
      <c r="J14" s="307"/>
      <c r="K14" s="307"/>
    </row>
    <row r="15" spans="1:11">
      <c r="A15" s="309" t="s">
        <v>142</v>
      </c>
      <c r="B15" s="302">
        <v>28022</v>
      </c>
      <c r="C15" s="302">
        <v>35673</v>
      </c>
      <c r="D15" s="302">
        <v>123862</v>
      </c>
      <c r="E15" s="302">
        <v>187557</v>
      </c>
      <c r="F15" s="304">
        <v>4295.7210100327857</v>
      </c>
      <c r="G15" s="302"/>
      <c r="H15" s="302">
        <v>25892</v>
      </c>
      <c r="I15" s="304">
        <v>593.01870040451104</v>
      </c>
      <c r="J15" s="304">
        <v>32.191410474277774</v>
      </c>
      <c r="K15" s="304">
        <v>2.058550903754055</v>
      </c>
    </row>
    <row r="16" spans="1:11">
      <c r="A16" s="309" t="s">
        <v>98</v>
      </c>
      <c r="B16" s="302">
        <v>1304</v>
      </c>
      <c r="C16" s="302">
        <v>963</v>
      </c>
      <c r="D16" s="302">
        <v>2633</v>
      </c>
      <c r="E16" s="302">
        <v>4900</v>
      </c>
      <c r="F16" s="304">
        <v>3890.9269935045345</v>
      </c>
      <c r="G16" s="302"/>
      <c r="H16" s="302">
        <v>1231</v>
      </c>
      <c r="I16" s="304">
        <v>977.49614877634326</v>
      </c>
      <c r="J16" s="304">
        <v>28.594638505280262</v>
      </c>
      <c r="K16" s="310">
        <v>0.56864337936636877</v>
      </c>
    </row>
    <row r="17" spans="1:11">
      <c r="A17" s="309" t="s">
        <v>4</v>
      </c>
      <c r="B17" s="302">
        <v>16551</v>
      </c>
      <c r="C17" s="302">
        <v>21293</v>
      </c>
      <c r="D17" s="302">
        <v>68675</v>
      </c>
      <c r="E17" s="302">
        <v>106519</v>
      </c>
      <c r="F17" s="304">
        <v>6855.3404678369716</v>
      </c>
      <c r="G17" s="302"/>
      <c r="H17" s="302">
        <v>15141</v>
      </c>
      <c r="I17" s="304">
        <v>974.44315120794977</v>
      </c>
      <c r="J17" s="304">
        <v>39.574664817383265</v>
      </c>
      <c r="K17" s="304">
        <v>4.3920480813684692</v>
      </c>
    </row>
    <row r="18" spans="1:11">
      <c r="A18" s="309" t="s">
        <v>5</v>
      </c>
      <c r="B18" s="302">
        <v>74390</v>
      </c>
      <c r="C18" s="302">
        <v>77138</v>
      </c>
      <c r="D18" s="302">
        <v>443336</v>
      </c>
      <c r="E18" s="302">
        <v>594864</v>
      </c>
      <c r="F18" s="304">
        <v>5919.9778353125512</v>
      </c>
      <c r="G18" s="302"/>
      <c r="H18" s="302">
        <v>71425</v>
      </c>
      <c r="I18" s="304">
        <v>710.80854932757563</v>
      </c>
      <c r="J18" s="304">
        <v>38.594329716485824</v>
      </c>
      <c r="K18" s="304">
        <v>5.3692684634231718</v>
      </c>
    </row>
    <row r="19" spans="1:11">
      <c r="A19" s="309" t="s">
        <v>6</v>
      </c>
      <c r="B19" s="302">
        <v>6745</v>
      </c>
      <c r="C19" s="302">
        <v>7106</v>
      </c>
      <c r="D19" s="302">
        <v>22702</v>
      </c>
      <c r="E19" s="302">
        <v>36553</v>
      </c>
      <c r="F19" s="304">
        <v>3416.2895504700168</v>
      </c>
      <c r="G19" s="302"/>
      <c r="H19" s="302">
        <v>6298</v>
      </c>
      <c r="I19" s="304">
        <v>588.61903506853514</v>
      </c>
      <c r="J19" s="304">
        <v>41.743410606541758</v>
      </c>
      <c r="K19" s="304">
        <v>7.0816132105430292</v>
      </c>
    </row>
    <row r="20" spans="1:11">
      <c r="A20" s="311" t="s">
        <v>7</v>
      </c>
      <c r="B20" s="312">
        <v>3428</v>
      </c>
      <c r="C20" s="312">
        <v>4316</v>
      </c>
      <c r="D20" s="312">
        <v>10756</v>
      </c>
      <c r="E20" s="312">
        <v>18500</v>
      </c>
      <c r="F20" s="313">
        <v>3494.0996932747084</v>
      </c>
      <c r="G20" s="302"/>
      <c r="H20" s="312">
        <v>3207</v>
      </c>
      <c r="I20" s="313">
        <v>605.70690358551292</v>
      </c>
      <c r="J20" s="313">
        <v>44.184596195821641</v>
      </c>
      <c r="K20" s="313">
        <v>8.6685375740567512</v>
      </c>
    </row>
    <row r="21" spans="1:11">
      <c r="A21" s="311" t="s">
        <v>1</v>
      </c>
      <c r="B21" s="312">
        <v>3317</v>
      </c>
      <c r="C21" s="312">
        <v>2790</v>
      </c>
      <c r="D21" s="312">
        <v>11946</v>
      </c>
      <c r="E21" s="312">
        <v>18053</v>
      </c>
      <c r="F21" s="313">
        <v>3340.0678633408447</v>
      </c>
      <c r="G21" s="302"/>
      <c r="H21" s="312">
        <v>3091</v>
      </c>
      <c r="I21" s="313">
        <v>571.8800069565475</v>
      </c>
      <c r="J21" s="313">
        <v>39.210611452604333</v>
      </c>
      <c r="K21" s="313">
        <v>5.435134260757037</v>
      </c>
    </row>
    <row r="22" spans="1:11">
      <c r="A22" s="314" t="s">
        <v>8</v>
      </c>
      <c r="B22" s="302">
        <v>29624</v>
      </c>
      <c r="C22" s="302">
        <v>40091</v>
      </c>
      <c r="D22" s="302">
        <v>112611</v>
      </c>
      <c r="E22" s="302">
        <v>182326</v>
      </c>
      <c r="F22" s="304">
        <v>3716.8081879617253</v>
      </c>
      <c r="H22" s="302">
        <v>28120</v>
      </c>
      <c r="I22" s="304">
        <v>573.24049365139206</v>
      </c>
      <c r="J22" s="304">
        <v>36.415362731152207</v>
      </c>
      <c r="K22" s="304">
        <v>5.4018492176386914</v>
      </c>
    </row>
    <row r="23" spans="1:11">
      <c r="A23" s="309" t="s">
        <v>33</v>
      </c>
      <c r="B23" s="302">
        <v>10085</v>
      </c>
      <c r="C23" s="302">
        <v>10972</v>
      </c>
      <c r="D23" s="302">
        <v>27435</v>
      </c>
      <c r="E23" s="302">
        <v>48492</v>
      </c>
      <c r="F23" s="304">
        <v>3989.866535459309</v>
      </c>
      <c r="G23" s="302"/>
      <c r="H23" s="302">
        <v>9489</v>
      </c>
      <c r="I23" s="304">
        <v>780.74411356457529</v>
      </c>
      <c r="J23" s="304">
        <v>37.654125829908317</v>
      </c>
      <c r="K23" s="304">
        <v>4.9741806302033931</v>
      </c>
    </row>
    <row r="24" spans="1:11">
      <c r="A24" s="309" t="s">
        <v>10</v>
      </c>
      <c r="B24" s="302">
        <v>45142</v>
      </c>
      <c r="C24" s="302">
        <v>37597</v>
      </c>
      <c r="D24" s="302">
        <v>212837</v>
      </c>
      <c r="E24" s="302">
        <v>295576</v>
      </c>
      <c r="F24" s="304">
        <v>6633.1347495193622</v>
      </c>
      <c r="G24" s="302"/>
      <c r="H24" s="302">
        <v>42493</v>
      </c>
      <c r="I24" s="304">
        <v>953.60176371331318</v>
      </c>
      <c r="J24" s="304">
        <v>39.55710352293319</v>
      </c>
      <c r="K24" s="304">
        <v>5.0267102816934557</v>
      </c>
    </row>
    <row r="25" spans="1:11">
      <c r="A25" s="309" t="s">
        <v>11</v>
      </c>
      <c r="B25" s="302">
        <v>39250</v>
      </c>
      <c r="C25" s="302">
        <v>37562</v>
      </c>
      <c r="D25" s="302">
        <v>150133</v>
      </c>
      <c r="E25" s="302">
        <v>226945</v>
      </c>
      <c r="F25" s="304">
        <v>6078.9308774572237</v>
      </c>
      <c r="G25" s="302"/>
      <c r="H25" s="302">
        <v>37344</v>
      </c>
      <c r="I25" s="304">
        <v>1000.2934397662982</v>
      </c>
      <c r="J25" s="304">
        <v>38.670201371036846</v>
      </c>
      <c r="K25" s="304">
        <v>4.3862467866323911</v>
      </c>
    </row>
    <row r="26" spans="1:11">
      <c r="A26" s="314" t="s">
        <v>12</v>
      </c>
      <c r="B26" s="302">
        <v>9141</v>
      </c>
      <c r="C26" s="302">
        <v>7102</v>
      </c>
      <c r="D26" s="302">
        <v>22883</v>
      </c>
      <c r="E26" s="302">
        <v>39126</v>
      </c>
      <c r="F26" s="304">
        <v>4429.3877412398006</v>
      </c>
      <c r="H26" s="302">
        <v>8958</v>
      </c>
      <c r="I26" s="304">
        <v>1014.1199045654074</v>
      </c>
      <c r="J26" s="304">
        <v>35.164099129269928</v>
      </c>
      <c r="K26" s="304">
        <v>3.2261665550346064</v>
      </c>
    </row>
    <row r="27" spans="1:11">
      <c r="A27" s="309" t="s">
        <v>13</v>
      </c>
      <c r="B27" s="302">
        <v>11848</v>
      </c>
      <c r="C27" s="302">
        <v>11317</v>
      </c>
      <c r="D27" s="302">
        <v>27243</v>
      </c>
      <c r="E27" s="302">
        <v>50408</v>
      </c>
      <c r="F27" s="304">
        <v>3297.8478415609429</v>
      </c>
      <c r="G27" s="302"/>
      <c r="H27" s="302">
        <v>11325</v>
      </c>
      <c r="I27" s="304">
        <v>740.91665619896992</v>
      </c>
      <c r="J27" s="304">
        <v>29.766004415011039</v>
      </c>
      <c r="K27" s="304">
        <v>5.1390728476821188</v>
      </c>
    </row>
    <row r="28" spans="1:11">
      <c r="A28" s="309" t="s">
        <v>14</v>
      </c>
      <c r="B28" s="302">
        <v>65703</v>
      </c>
      <c r="C28" s="302">
        <v>52053</v>
      </c>
      <c r="D28" s="302">
        <v>239872</v>
      </c>
      <c r="E28" s="302">
        <v>357628</v>
      </c>
      <c r="F28" s="304">
        <v>6073.961161791899</v>
      </c>
      <c r="G28" s="302"/>
      <c r="H28" s="302">
        <v>63517</v>
      </c>
      <c r="I28" s="304">
        <v>1078.7740085047483</v>
      </c>
      <c r="J28" s="304">
        <v>31.49865390367933</v>
      </c>
      <c r="K28" s="304">
        <v>3.1566352315128237</v>
      </c>
    </row>
    <row r="29" spans="1:11">
      <c r="A29" s="309" t="s">
        <v>15</v>
      </c>
      <c r="B29" s="302">
        <v>14926</v>
      </c>
      <c r="C29" s="302">
        <v>13999</v>
      </c>
      <c r="D29" s="302">
        <v>33682</v>
      </c>
      <c r="E29" s="302">
        <v>62607</v>
      </c>
      <c r="F29" s="304">
        <v>4766.8320404937458</v>
      </c>
      <c r="G29" s="302"/>
      <c r="H29" s="302">
        <v>14635</v>
      </c>
      <c r="I29" s="304">
        <v>1114.2937197537972</v>
      </c>
      <c r="J29" s="304">
        <v>20.785787495729416</v>
      </c>
      <c r="K29" s="304">
        <v>2.0157157499145884</v>
      </c>
    </row>
    <row r="30" spans="1:11">
      <c r="A30" s="309" t="s">
        <v>16</v>
      </c>
      <c r="B30" s="302">
        <v>3052</v>
      </c>
      <c r="C30" s="302">
        <v>3993</v>
      </c>
      <c r="D30" s="302">
        <v>7821</v>
      </c>
      <c r="E30" s="302">
        <v>14866</v>
      </c>
      <c r="F30" s="304">
        <v>4841.4779111234147</v>
      </c>
      <c r="G30" s="302"/>
      <c r="H30" s="302">
        <v>3054</v>
      </c>
      <c r="I30" s="304">
        <v>994.61008614091929</v>
      </c>
      <c r="J30" s="304">
        <v>14.571054354944335</v>
      </c>
      <c r="K30" s="304">
        <v>4.4859201047806154</v>
      </c>
    </row>
    <row r="31" spans="1:11">
      <c r="A31" s="309" t="s">
        <v>17</v>
      </c>
      <c r="B31" s="302">
        <v>65697</v>
      </c>
      <c r="C31" s="302">
        <v>73033</v>
      </c>
      <c r="D31" s="302">
        <v>208917</v>
      </c>
      <c r="E31" s="302">
        <v>347647</v>
      </c>
      <c r="F31" s="304">
        <v>5979.1967219994367</v>
      </c>
      <c r="G31" s="302"/>
      <c r="H31" s="302">
        <v>64143</v>
      </c>
      <c r="I31" s="304">
        <v>1103.1984033781678</v>
      </c>
      <c r="J31" s="304">
        <v>10.574809410224031</v>
      </c>
      <c r="K31" s="304">
        <v>0.82627878334346694</v>
      </c>
    </row>
    <row r="32" spans="1:11">
      <c r="A32" s="314" t="s">
        <v>18</v>
      </c>
      <c r="B32" s="302">
        <v>42488</v>
      </c>
      <c r="C32" s="302">
        <v>36808</v>
      </c>
      <c r="D32" s="302">
        <v>122573</v>
      </c>
      <c r="E32" s="302">
        <v>201869</v>
      </c>
      <c r="F32" s="304">
        <v>4998.4307865442579</v>
      </c>
      <c r="H32" s="302">
        <v>42205</v>
      </c>
      <c r="I32" s="304">
        <v>1045.0280694217556</v>
      </c>
      <c r="J32" s="304">
        <v>11.038976424594242</v>
      </c>
      <c r="K32" s="304">
        <v>2.4925956640208509</v>
      </c>
    </row>
    <row r="33" spans="1:11">
      <c r="A33" s="309" t="s">
        <v>19</v>
      </c>
      <c r="B33" s="302">
        <v>5476</v>
      </c>
      <c r="C33" s="302">
        <v>5575</v>
      </c>
      <c r="D33" s="302">
        <v>9656</v>
      </c>
      <c r="E33" s="302">
        <v>20707</v>
      </c>
      <c r="F33" s="304">
        <v>3664.9979159052273</v>
      </c>
      <c r="G33" s="302"/>
      <c r="H33" s="302">
        <v>5671</v>
      </c>
      <c r="I33" s="304">
        <v>1003.728361476725</v>
      </c>
      <c r="J33" s="304">
        <v>11.814494798095573</v>
      </c>
      <c r="K33" s="304">
        <v>2.0631281960853465</v>
      </c>
    </row>
    <row r="34" spans="1:11">
      <c r="A34" s="309" t="s">
        <v>20</v>
      </c>
      <c r="B34" s="302">
        <v>22619</v>
      </c>
      <c r="C34" s="302">
        <v>20769</v>
      </c>
      <c r="D34" s="302">
        <v>53568</v>
      </c>
      <c r="E34" s="302">
        <v>96956</v>
      </c>
      <c r="F34" s="304">
        <v>4967.2397637389859</v>
      </c>
      <c r="G34" s="302"/>
      <c r="H34" s="302">
        <v>24146</v>
      </c>
      <c r="I34" s="304">
        <v>1237.0453745538343</v>
      </c>
      <c r="J34" s="304">
        <v>11.832187525884203</v>
      </c>
      <c r="K34" s="304">
        <v>1.8222479913857368</v>
      </c>
    </row>
    <row r="35" spans="1:11">
      <c r="A35" s="309" t="s">
        <v>21</v>
      </c>
      <c r="B35" s="302">
        <v>55261</v>
      </c>
      <c r="C35" s="302">
        <v>47379</v>
      </c>
      <c r="D35" s="302">
        <v>157162</v>
      </c>
      <c r="E35" s="302">
        <v>259802</v>
      </c>
      <c r="F35" s="304">
        <v>5182.1104870109148</v>
      </c>
      <c r="G35" s="302"/>
      <c r="H35" s="302">
        <v>55145</v>
      </c>
      <c r="I35" s="304">
        <v>1099.9433522691006</v>
      </c>
      <c r="J35" s="304">
        <v>12.158853930546741</v>
      </c>
      <c r="K35" s="304">
        <v>3.8915586181884123</v>
      </c>
    </row>
    <row r="36" spans="1:11">
      <c r="A36" s="309" t="s">
        <v>22</v>
      </c>
      <c r="B36" s="302">
        <v>15541</v>
      </c>
      <c r="C36" s="302">
        <v>14544</v>
      </c>
      <c r="D36" s="302">
        <v>36636</v>
      </c>
      <c r="E36" s="302">
        <v>66721</v>
      </c>
      <c r="F36" s="304">
        <v>4058.7</v>
      </c>
      <c r="G36" s="302"/>
      <c r="H36" s="302">
        <v>15325</v>
      </c>
      <c r="I36" s="304">
        <v>932.2</v>
      </c>
      <c r="J36" s="304">
        <v>11.9</v>
      </c>
      <c r="K36" s="304">
        <v>4.5987444217532714</v>
      </c>
    </row>
    <row r="37" spans="1:11">
      <c r="A37" s="315" t="s">
        <v>23</v>
      </c>
      <c r="B37" s="316">
        <v>120267</v>
      </c>
      <c r="C37" s="316">
        <v>135067</v>
      </c>
      <c r="D37" s="316">
        <v>638506</v>
      </c>
      <c r="E37" s="316">
        <v>893840</v>
      </c>
      <c r="F37" s="317">
        <v>5553.7688632047029</v>
      </c>
      <c r="G37" s="318"/>
      <c r="H37" s="316">
        <v>113689</v>
      </c>
      <c r="I37" s="317">
        <v>706.39312213469918</v>
      </c>
      <c r="J37" s="317">
        <v>37.158388234569742</v>
      </c>
      <c r="K37" s="317">
        <v>4.4331465665103922</v>
      </c>
    </row>
    <row r="38" spans="1:11">
      <c r="A38" s="315" t="s">
        <v>24</v>
      </c>
      <c r="B38" s="316">
        <v>91596</v>
      </c>
      <c r="C38" s="316">
        <v>95766</v>
      </c>
      <c r="D38" s="316">
        <v>375585</v>
      </c>
      <c r="E38" s="316">
        <v>562947</v>
      </c>
      <c r="F38" s="319">
        <v>4833.4743515612108</v>
      </c>
      <c r="H38" s="316">
        <v>86400</v>
      </c>
      <c r="I38" s="317">
        <v>741.83215111704772</v>
      </c>
      <c r="J38" s="317">
        <v>38.484953703703709</v>
      </c>
      <c r="K38" s="317">
        <v>5.2928240740740744</v>
      </c>
    </row>
    <row r="39" spans="1:11">
      <c r="A39" s="315" t="s">
        <v>25</v>
      </c>
      <c r="B39" s="316">
        <v>125942</v>
      </c>
      <c r="C39" s="316">
        <v>108034</v>
      </c>
      <c r="D39" s="316">
        <v>440131</v>
      </c>
      <c r="E39" s="316">
        <v>674107</v>
      </c>
      <c r="F39" s="319">
        <v>5602.1377489122333</v>
      </c>
      <c r="H39" s="316">
        <v>121144</v>
      </c>
      <c r="I39" s="317">
        <v>1006.7620948220738</v>
      </c>
      <c r="J39" s="317">
        <v>33.818430958198512</v>
      </c>
      <c r="K39" s="317">
        <v>3.7261440929802547</v>
      </c>
    </row>
    <row r="40" spans="1:11">
      <c r="A40" s="315" t="s">
        <v>26</v>
      </c>
      <c r="B40" s="316">
        <v>154258</v>
      </c>
      <c r="C40" s="316">
        <v>154177</v>
      </c>
      <c r="D40" s="316">
        <v>436217</v>
      </c>
      <c r="E40" s="316">
        <v>744652</v>
      </c>
      <c r="F40" s="319">
        <v>5322.6424738509313</v>
      </c>
      <c r="H40" s="316">
        <v>153854</v>
      </c>
      <c r="I40" s="317">
        <v>1099.7215278705505</v>
      </c>
      <c r="J40" s="317">
        <v>11.995788214801046</v>
      </c>
      <c r="K40" s="317">
        <v>1.6710647756964396</v>
      </c>
    </row>
    <row r="41" spans="1:11">
      <c r="A41" s="315" t="s">
        <v>27</v>
      </c>
      <c r="B41" s="316">
        <v>70802</v>
      </c>
      <c r="C41" s="316">
        <v>61923</v>
      </c>
      <c r="D41" s="316">
        <v>193798</v>
      </c>
      <c r="E41" s="316">
        <v>326523</v>
      </c>
      <c r="F41" s="317">
        <v>4904.7</v>
      </c>
      <c r="G41" s="318"/>
      <c r="H41" s="316">
        <v>70470</v>
      </c>
      <c r="I41" s="317">
        <v>1058.5</v>
      </c>
      <c r="J41" s="317">
        <v>12.1</v>
      </c>
      <c r="K41" s="317">
        <v>4.0283181698505102</v>
      </c>
    </row>
    <row r="42" spans="1:11">
      <c r="A42" s="315" t="s">
        <v>384</v>
      </c>
      <c r="B42" s="316">
        <v>562947</v>
      </c>
      <c r="C42" s="316">
        <v>555147</v>
      </c>
      <c r="D42" s="316">
        <v>2084237</v>
      </c>
      <c r="E42" s="316">
        <v>3202331</v>
      </c>
      <c r="F42" s="319">
        <v>5300</v>
      </c>
      <c r="H42" s="316">
        <v>545675</v>
      </c>
      <c r="I42" s="317">
        <v>903.1</v>
      </c>
      <c r="J42" s="317">
        <v>26.269518002940302</v>
      </c>
      <c r="K42" s="317">
        <v>3.5839067901936126</v>
      </c>
    </row>
    <row r="43" spans="1:11">
      <c r="A43" s="6" t="s">
        <v>385</v>
      </c>
      <c r="B43" s="320">
        <v>32</v>
      </c>
      <c r="C43" s="302">
        <v>186</v>
      </c>
      <c r="D43" s="302">
        <v>10216</v>
      </c>
      <c r="E43" s="302">
        <v>10434</v>
      </c>
      <c r="F43" s="304" t="s">
        <v>386</v>
      </c>
      <c r="G43" s="302"/>
      <c r="H43" s="302">
        <v>27</v>
      </c>
      <c r="I43" s="304" t="s">
        <v>386</v>
      </c>
      <c r="J43" s="321">
        <v>100</v>
      </c>
      <c r="K43" s="321">
        <v>18.5</v>
      </c>
    </row>
    <row r="44" spans="1:11">
      <c r="A44" s="6" t="s">
        <v>387</v>
      </c>
      <c r="B44" s="322">
        <v>5</v>
      </c>
      <c r="C44" s="322">
        <v>35</v>
      </c>
      <c r="D44" s="302">
        <v>206080</v>
      </c>
      <c r="E44" s="302">
        <v>206120</v>
      </c>
      <c r="F44" s="304" t="s">
        <v>298</v>
      </c>
      <c r="G44" s="302"/>
      <c r="H44" s="322">
        <v>2</v>
      </c>
      <c r="I44" s="322" t="s">
        <v>386</v>
      </c>
      <c r="J44" s="322" t="s">
        <v>346</v>
      </c>
      <c r="K44" s="322" t="s">
        <v>346</v>
      </c>
    </row>
    <row r="45" spans="1:11">
      <c r="A45" s="323" t="s">
        <v>388</v>
      </c>
      <c r="B45" s="324">
        <v>562984</v>
      </c>
      <c r="C45" s="324">
        <v>555368</v>
      </c>
      <c r="D45" s="324">
        <v>2300533</v>
      </c>
      <c r="E45" s="324">
        <v>3418885</v>
      </c>
      <c r="F45" s="325">
        <v>5658.3671648952895</v>
      </c>
      <c r="G45" s="326"/>
      <c r="H45" s="327">
        <v>545704</v>
      </c>
      <c r="I45" s="328">
        <v>903.15807503090014</v>
      </c>
      <c r="J45" s="328">
        <v>26.29337516309208</v>
      </c>
      <c r="K45" s="328">
        <v>3.587659243839151</v>
      </c>
    </row>
    <row r="46" spans="1:11" ht="3" customHeight="1">
      <c r="A46" s="295"/>
      <c r="B46" s="295"/>
      <c r="C46" s="295"/>
      <c r="D46" s="329"/>
      <c r="E46" s="295"/>
      <c r="F46" s="295"/>
      <c r="G46" s="295"/>
      <c r="H46" s="295"/>
      <c r="I46" s="295"/>
      <c r="J46" s="284"/>
      <c r="K46" s="284"/>
    </row>
    <row r="47" spans="1:11">
      <c r="A47" s="330" t="s">
        <v>389</v>
      </c>
      <c r="B47" s="331"/>
      <c r="C47" s="331"/>
      <c r="D47" s="331"/>
      <c r="E47" s="331"/>
      <c r="F47" s="331"/>
      <c r="G47" s="331"/>
      <c r="H47" s="331"/>
      <c r="I47" s="331"/>
      <c r="J47" s="295"/>
      <c r="K47" s="295"/>
    </row>
    <row r="48" spans="1:11" ht="12" customHeight="1">
      <c r="A48" s="843" t="s">
        <v>390</v>
      </c>
      <c r="B48" s="843"/>
      <c r="C48" s="843"/>
      <c r="D48" s="843"/>
      <c r="E48" s="843"/>
      <c r="F48" s="843"/>
      <c r="G48" s="843"/>
      <c r="H48" s="843"/>
      <c r="I48" s="843"/>
      <c r="J48" s="843"/>
      <c r="K48" s="843"/>
    </row>
    <row r="49" spans="1:11" ht="17.100000000000001" customHeight="1">
      <c r="A49" s="843" t="s">
        <v>391</v>
      </c>
      <c r="B49" s="843"/>
      <c r="C49" s="843"/>
      <c r="D49" s="843"/>
      <c r="E49" s="843"/>
      <c r="F49" s="843"/>
      <c r="G49" s="843"/>
      <c r="H49" s="843"/>
      <c r="I49" s="843"/>
      <c r="J49" s="843"/>
      <c r="K49" s="843"/>
    </row>
    <row r="50" spans="1:11">
      <c r="B50" s="332"/>
      <c r="C50" s="332"/>
      <c r="D50" s="332"/>
      <c r="E50" s="332"/>
      <c r="F50" s="332"/>
      <c r="G50" s="332"/>
      <c r="H50" s="332"/>
      <c r="I50" s="332"/>
      <c r="J50" s="332"/>
      <c r="K50" s="332"/>
    </row>
    <row r="51" spans="1:11">
      <c r="B51" s="332"/>
      <c r="C51" s="332"/>
      <c r="D51" s="332"/>
      <c r="E51" s="332"/>
      <c r="F51" s="332"/>
      <c r="G51" s="332"/>
      <c r="H51" s="332"/>
      <c r="I51" s="332"/>
      <c r="J51" s="332"/>
      <c r="K51" s="332"/>
    </row>
    <row r="52" spans="1:11">
      <c r="B52" s="332"/>
      <c r="C52" s="332"/>
      <c r="D52" s="332"/>
      <c r="E52" s="332"/>
      <c r="F52" s="332"/>
      <c r="G52" s="332"/>
      <c r="H52" s="332"/>
      <c r="I52" s="332"/>
    </row>
    <row r="53" spans="1:11">
      <c r="B53" s="332"/>
      <c r="C53" s="332"/>
      <c r="D53" s="332"/>
      <c r="E53" s="332"/>
      <c r="F53" s="332"/>
      <c r="G53" s="332"/>
      <c r="H53" s="332"/>
      <c r="I53" s="332"/>
    </row>
    <row r="54" spans="1:11">
      <c r="B54" s="332"/>
      <c r="C54" s="332"/>
      <c r="D54" s="332"/>
      <c r="E54" s="332"/>
      <c r="F54" s="332"/>
      <c r="G54" s="332"/>
      <c r="H54" s="332"/>
    </row>
    <row r="55" spans="1:11">
      <c r="B55" s="332"/>
      <c r="C55" s="332"/>
      <c r="D55" s="332"/>
      <c r="E55" s="332"/>
      <c r="F55" s="332"/>
      <c r="G55" s="332"/>
      <c r="H55" s="332"/>
    </row>
  </sheetData>
  <mergeCells count="5">
    <mergeCell ref="A5:K5"/>
    <mergeCell ref="A7:A8"/>
    <mergeCell ref="H7:K7"/>
    <mergeCell ref="A48:K48"/>
    <mergeCell ref="A49:K49"/>
  </mergeCells>
  <pageMargins left="0.25" right="0.25" top="0.75" bottom="0.75" header="0.3" footer="0.3"/>
  <pageSetup paperSize="9" scale="29" fitToHeight="0"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49"/>
  <sheetViews>
    <sheetView workbookViewId="0"/>
  </sheetViews>
  <sheetFormatPr defaultColWidth="8.85546875" defaultRowHeight="12.75"/>
  <cols>
    <col min="1" max="1" width="24.140625" style="285" customWidth="1"/>
    <col min="2" max="3" width="8.85546875" style="285"/>
    <col min="4" max="4" width="8.28515625" style="285" customWidth="1"/>
    <col min="5" max="5" width="6.42578125" style="285" customWidth="1"/>
    <col min="6" max="6" width="7" style="285" customWidth="1"/>
    <col min="7" max="7" width="0.85546875" style="285" customWidth="1"/>
    <col min="8" max="8" width="8.85546875" style="285"/>
    <col min="9" max="9" width="7.85546875" style="285" customWidth="1"/>
    <col min="10" max="10" width="8.85546875" style="285"/>
    <col min="11" max="11" width="7.42578125" style="285" customWidth="1"/>
    <col min="12" max="12" width="8.85546875" style="285"/>
    <col min="13" max="13" width="7.28515625" style="285" customWidth="1"/>
    <col min="14" max="226" width="8.85546875" style="285"/>
    <col min="227" max="227" width="22" style="285" customWidth="1"/>
    <col min="228" max="232" width="9" style="285" customWidth="1"/>
    <col min="233" max="233" width="0.85546875" style="285" customWidth="1"/>
    <col min="234" max="482" width="8.85546875" style="285"/>
    <col min="483" max="483" width="22" style="285" customWidth="1"/>
    <col min="484" max="488" width="9" style="285" customWidth="1"/>
    <col min="489" max="489" width="0.85546875" style="285" customWidth="1"/>
    <col min="490" max="738" width="8.85546875" style="285"/>
    <col min="739" max="739" width="22" style="285" customWidth="1"/>
    <col min="740" max="744" width="9" style="285" customWidth="1"/>
    <col min="745" max="745" width="0.85546875" style="285" customWidth="1"/>
    <col min="746" max="994" width="8.85546875" style="285"/>
    <col min="995" max="995" width="22" style="285" customWidth="1"/>
    <col min="996" max="1000" width="9" style="285" customWidth="1"/>
    <col min="1001" max="1001" width="0.85546875" style="285" customWidth="1"/>
    <col min="1002" max="1250" width="8.85546875" style="285"/>
    <col min="1251" max="1251" width="22" style="285" customWidth="1"/>
    <col min="1252" max="1256" width="9" style="285" customWidth="1"/>
    <col min="1257" max="1257" width="0.85546875" style="285" customWidth="1"/>
    <col min="1258" max="1506" width="8.85546875" style="285"/>
    <col min="1507" max="1507" width="22" style="285" customWidth="1"/>
    <col min="1508" max="1512" width="9" style="285" customWidth="1"/>
    <col min="1513" max="1513" width="0.85546875" style="285" customWidth="1"/>
    <col min="1514" max="1762" width="8.85546875" style="285"/>
    <col min="1763" max="1763" width="22" style="285" customWidth="1"/>
    <col min="1764" max="1768" width="9" style="285" customWidth="1"/>
    <col min="1769" max="1769" width="0.85546875" style="285" customWidth="1"/>
    <col min="1770" max="2018" width="8.85546875" style="285"/>
    <col min="2019" max="2019" width="22" style="285" customWidth="1"/>
    <col min="2020" max="2024" width="9" style="285" customWidth="1"/>
    <col min="2025" max="2025" width="0.85546875" style="285" customWidth="1"/>
    <col min="2026" max="2274" width="8.85546875" style="285"/>
    <col min="2275" max="2275" width="22" style="285" customWidth="1"/>
    <col min="2276" max="2280" width="9" style="285" customWidth="1"/>
    <col min="2281" max="2281" width="0.85546875" style="285" customWidth="1"/>
    <col min="2282" max="2530" width="8.85546875" style="285"/>
    <col min="2531" max="2531" width="22" style="285" customWidth="1"/>
    <col min="2532" max="2536" width="9" style="285" customWidth="1"/>
    <col min="2537" max="2537" width="0.85546875" style="285" customWidth="1"/>
    <col min="2538" max="2786" width="8.85546875" style="285"/>
    <col min="2787" max="2787" width="22" style="285" customWidth="1"/>
    <col min="2788" max="2792" width="9" style="285" customWidth="1"/>
    <col min="2793" max="2793" width="0.85546875" style="285" customWidth="1"/>
    <col min="2794" max="3042" width="8.85546875" style="285"/>
    <col min="3043" max="3043" width="22" style="285" customWidth="1"/>
    <col min="3044" max="3048" width="9" style="285" customWidth="1"/>
    <col min="3049" max="3049" width="0.85546875" style="285" customWidth="1"/>
    <col min="3050" max="3298" width="8.85546875" style="285"/>
    <col min="3299" max="3299" width="22" style="285" customWidth="1"/>
    <col min="3300" max="3304" width="9" style="285" customWidth="1"/>
    <col min="3305" max="3305" width="0.85546875" style="285" customWidth="1"/>
    <col min="3306" max="3554" width="8.85546875" style="285"/>
    <col min="3555" max="3555" width="22" style="285" customWidth="1"/>
    <col min="3556" max="3560" width="9" style="285" customWidth="1"/>
    <col min="3561" max="3561" width="0.85546875" style="285" customWidth="1"/>
    <col min="3562" max="3810" width="8.85546875" style="285"/>
    <col min="3811" max="3811" width="22" style="285" customWidth="1"/>
    <col min="3812" max="3816" width="9" style="285" customWidth="1"/>
    <col min="3817" max="3817" width="0.85546875" style="285" customWidth="1"/>
    <col min="3818" max="4066" width="8.85546875" style="285"/>
    <col min="4067" max="4067" width="22" style="285" customWidth="1"/>
    <col min="4068" max="4072" width="9" style="285" customWidth="1"/>
    <col min="4073" max="4073" width="0.85546875" style="285" customWidth="1"/>
    <col min="4074" max="4322" width="8.85546875" style="285"/>
    <col min="4323" max="4323" width="22" style="285" customWidth="1"/>
    <col min="4324" max="4328" width="9" style="285" customWidth="1"/>
    <col min="4329" max="4329" width="0.85546875" style="285" customWidth="1"/>
    <col min="4330" max="4578" width="8.85546875" style="285"/>
    <col min="4579" max="4579" width="22" style="285" customWidth="1"/>
    <col min="4580" max="4584" width="9" style="285" customWidth="1"/>
    <col min="4585" max="4585" width="0.85546875" style="285" customWidth="1"/>
    <col min="4586" max="4834" width="8.85546875" style="285"/>
    <col min="4835" max="4835" width="22" style="285" customWidth="1"/>
    <col min="4836" max="4840" width="9" style="285" customWidth="1"/>
    <col min="4841" max="4841" width="0.85546875" style="285" customWidth="1"/>
    <col min="4842" max="5090" width="8.85546875" style="285"/>
    <col min="5091" max="5091" width="22" style="285" customWidth="1"/>
    <col min="5092" max="5096" width="9" style="285" customWidth="1"/>
    <col min="5097" max="5097" width="0.85546875" style="285" customWidth="1"/>
    <col min="5098" max="5346" width="8.85546875" style="285"/>
    <col min="5347" max="5347" width="22" style="285" customWidth="1"/>
    <col min="5348" max="5352" width="9" style="285" customWidth="1"/>
    <col min="5353" max="5353" width="0.85546875" style="285" customWidth="1"/>
    <col min="5354" max="5602" width="8.85546875" style="285"/>
    <col min="5603" max="5603" width="22" style="285" customWidth="1"/>
    <col min="5604" max="5608" width="9" style="285" customWidth="1"/>
    <col min="5609" max="5609" width="0.85546875" style="285" customWidth="1"/>
    <col min="5610" max="5858" width="8.85546875" style="285"/>
    <col min="5859" max="5859" width="22" style="285" customWidth="1"/>
    <col min="5860" max="5864" width="9" style="285" customWidth="1"/>
    <col min="5865" max="5865" width="0.85546875" style="285" customWidth="1"/>
    <col min="5866" max="6114" width="8.85546875" style="285"/>
    <col min="6115" max="6115" width="22" style="285" customWidth="1"/>
    <col min="6116" max="6120" width="9" style="285" customWidth="1"/>
    <col min="6121" max="6121" width="0.85546875" style="285" customWidth="1"/>
    <col min="6122" max="6370" width="8.85546875" style="285"/>
    <col min="6371" max="6371" width="22" style="285" customWidth="1"/>
    <col min="6372" max="6376" width="9" style="285" customWidth="1"/>
    <col min="6377" max="6377" width="0.85546875" style="285" customWidth="1"/>
    <col min="6378" max="6626" width="8.85546875" style="285"/>
    <col min="6627" max="6627" width="22" style="285" customWidth="1"/>
    <col min="6628" max="6632" width="9" style="285" customWidth="1"/>
    <col min="6633" max="6633" width="0.85546875" style="285" customWidth="1"/>
    <col min="6634" max="6882" width="8.85546875" style="285"/>
    <col min="6883" max="6883" width="22" style="285" customWidth="1"/>
    <col min="6884" max="6888" width="9" style="285" customWidth="1"/>
    <col min="6889" max="6889" width="0.85546875" style="285" customWidth="1"/>
    <col min="6890" max="7138" width="8.85546875" style="285"/>
    <col min="7139" max="7139" width="22" style="285" customWidth="1"/>
    <col min="7140" max="7144" width="9" style="285" customWidth="1"/>
    <col min="7145" max="7145" width="0.85546875" style="285" customWidth="1"/>
    <col min="7146" max="7394" width="8.85546875" style="285"/>
    <col min="7395" max="7395" width="22" style="285" customWidth="1"/>
    <col min="7396" max="7400" width="9" style="285" customWidth="1"/>
    <col min="7401" max="7401" width="0.85546875" style="285" customWidth="1"/>
    <col min="7402" max="7650" width="8.85546875" style="285"/>
    <col min="7651" max="7651" width="22" style="285" customWidth="1"/>
    <col min="7652" max="7656" width="9" style="285" customWidth="1"/>
    <col min="7657" max="7657" width="0.85546875" style="285" customWidth="1"/>
    <col min="7658" max="7906" width="8.85546875" style="285"/>
    <col min="7907" max="7907" width="22" style="285" customWidth="1"/>
    <col min="7908" max="7912" width="9" style="285" customWidth="1"/>
    <col min="7913" max="7913" width="0.85546875" style="285" customWidth="1"/>
    <col min="7914" max="8162" width="8.85546875" style="285"/>
    <col min="8163" max="8163" width="22" style="285" customWidth="1"/>
    <col min="8164" max="8168" width="9" style="285" customWidth="1"/>
    <col min="8169" max="8169" width="0.85546875" style="285" customWidth="1"/>
    <col min="8170" max="8418" width="8.85546875" style="285"/>
    <col min="8419" max="8419" width="22" style="285" customWidth="1"/>
    <col min="8420" max="8424" width="9" style="285" customWidth="1"/>
    <col min="8425" max="8425" width="0.85546875" style="285" customWidth="1"/>
    <col min="8426" max="8674" width="8.85546875" style="285"/>
    <col min="8675" max="8675" width="22" style="285" customWidth="1"/>
    <col min="8676" max="8680" width="9" style="285" customWidth="1"/>
    <col min="8681" max="8681" width="0.85546875" style="285" customWidth="1"/>
    <col min="8682" max="8930" width="8.85546875" style="285"/>
    <col min="8931" max="8931" width="22" style="285" customWidth="1"/>
    <col min="8932" max="8936" width="9" style="285" customWidth="1"/>
    <col min="8937" max="8937" width="0.85546875" style="285" customWidth="1"/>
    <col min="8938" max="9186" width="8.85546875" style="285"/>
    <col min="9187" max="9187" width="22" style="285" customWidth="1"/>
    <col min="9188" max="9192" width="9" style="285" customWidth="1"/>
    <col min="9193" max="9193" width="0.85546875" style="285" customWidth="1"/>
    <col min="9194" max="9442" width="8.85546875" style="285"/>
    <col min="9443" max="9443" width="22" style="285" customWidth="1"/>
    <col min="9444" max="9448" width="9" style="285" customWidth="1"/>
    <col min="9449" max="9449" width="0.85546875" style="285" customWidth="1"/>
    <col min="9450" max="9698" width="8.85546875" style="285"/>
    <col min="9699" max="9699" width="22" style="285" customWidth="1"/>
    <col min="9700" max="9704" width="9" style="285" customWidth="1"/>
    <col min="9705" max="9705" width="0.85546875" style="285" customWidth="1"/>
    <col min="9706" max="9954" width="8.85546875" style="285"/>
    <col min="9955" max="9955" width="22" style="285" customWidth="1"/>
    <col min="9956" max="9960" width="9" style="285" customWidth="1"/>
    <col min="9961" max="9961" width="0.85546875" style="285" customWidth="1"/>
    <col min="9962" max="10210" width="8.85546875" style="285"/>
    <col min="10211" max="10211" width="22" style="285" customWidth="1"/>
    <col min="10212" max="10216" width="9" style="285" customWidth="1"/>
    <col min="10217" max="10217" width="0.85546875" style="285" customWidth="1"/>
    <col min="10218" max="10466" width="8.85546875" style="285"/>
    <col min="10467" max="10467" width="22" style="285" customWidth="1"/>
    <col min="10468" max="10472" width="9" style="285" customWidth="1"/>
    <col min="10473" max="10473" width="0.85546875" style="285" customWidth="1"/>
    <col min="10474" max="10722" width="8.85546875" style="285"/>
    <col min="10723" max="10723" width="22" style="285" customWidth="1"/>
    <col min="10724" max="10728" width="9" style="285" customWidth="1"/>
    <col min="10729" max="10729" width="0.85546875" style="285" customWidth="1"/>
    <col min="10730" max="10978" width="8.85546875" style="285"/>
    <col min="10979" max="10979" width="22" style="285" customWidth="1"/>
    <col min="10980" max="10984" width="9" style="285" customWidth="1"/>
    <col min="10985" max="10985" width="0.85546875" style="285" customWidth="1"/>
    <col min="10986" max="11234" width="8.85546875" style="285"/>
    <col min="11235" max="11235" width="22" style="285" customWidth="1"/>
    <col min="11236" max="11240" width="9" style="285" customWidth="1"/>
    <col min="11241" max="11241" width="0.85546875" style="285" customWidth="1"/>
    <col min="11242" max="11490" width="8.85546875" style="285"/>
    <col min="11491" max="11491" width="22" style="285" customWidth="1"/>
    <col min="11492" max="11496" width="9" style="285" customWidth="1"/>
    <col min="11497" max="11497" width="0.85546875" style="285" customWidth="1"/>
    <col min="11498" max="11746" width="8.85546875" style="285"/>
    <col min="11747" max="11747" width="22" style="285" customWidth="1"/>
    <col min="11748" max="11752" width="9" style="285" customWidth="1"/>
    <col min="11753" max="11753" width="0.85546875" style="285" customWidth="1"/>
    <col min="11754" max="12002" width="8.85546875" style="285"/>
    <col min="12003" max="12003" width="22" style="285" customWidth="1"/>
    <col min="12004" max="12008" width="9" style="285" customWidth="1"/>
    <col min="12009" max="12009" width="0.85546875" style="285" customWidth="1"/>
    <col min="12010" max="12258" width="8.85546875" style="285"/>
    <col min="12259" max="12259" width="22" style="285" customWidth="1"/>
    <col min="12260" max="12264" width="9" style="285" customWidth="1"/>
    <col min="12265" max="12265" width="0.85546875" style="285" customWidth="1"/>
    <col min="12266" max="12514" width="8.85546875" style="285"/>
    <col min="12515" max="12515" width="22" style="285" customWidth="1"/>
    <col min="12516" max="12520" width="9" style="285" customWidth="1"/>
    <col min="12521" max="12521" width="0.85546875" style="285" customWidth="1"/>
    <col min="12522" max="12770" width="8.85546875" style="285"/>
    <col min="12771" max="12771" width="22" style="285" customWidth="1"/>
    <col min="12772" max="12776" width="9" style="285" customWidth="1"/>
    <col min="12777" max="12777" width="0.85546875" style="285" customWidth="1"/>
    <col min="12778" max="13026" width="8.85546875" style="285"/>
    <col min="13027" max="13027" width="22" style="285" customWidth="1"/>
    <col min="13028" max="13032" width="9" style="285" customWidth="1"/>
    <col min="13033" max="13033" width="0.85546875" style="285" customWidth="1"/>
    <col min="13034" max="13282" width="8.85546875" style="285"/>
    <col min="13283" max="13283" width="22" style="285" customWidth="1"/>
    <col min="13284" max="13288" width="9" style="285" customWidth="1"/>
    <col min="13289" max="13289" width="0.85546875" style="285" customWidth="1"/>
    <col min="13290" max="13538" width="8.85546875" style="285"/>
    <col min="13539" max="13539" width="22" style="285" customWidth="1"/>
    <col min="13540" max="13544" width="9" style="285" customWidth="1"/>
    <col min="13545" max="13545" width="0.85546875" style="285" customWidth="1"/>
    <col min="13546" max="13794" width="8.85546875" style="285"/>
    <col min="13795" max="13795" width="22" style="285" customWidth="1"/>
    <col min="13796" max="13800" width="9" style="285" customWidth="1"/>
    <col min="13801" max="13801" width="0.85546875" style="285" customWidth="1"/>
    <col min="13802" max="14050" width="8.85546875" style="285"/>
    <col min="14051" max="14051" width="22" style="285" customWidth="1"/>
    <col min="14052" max="14056" width="9" style="285" customWidth="1"/>
    <col min="14057" max="14057" width="0.85546875" style="285" customWidth="1"/>
    <col min="14058" max="14306" width="8.85546875" style="285"/>
    <col min="14307" max="14307" width="22" style="285" customWidth="1"/>
    <col min="14308" max="14312" width="9" style="285" customWidth="1"/>
    <col min="14313" max="14313" width="0.85546875" style="285" customWidth="1"/>
    <col min="14314" max="14562" width="8.85546875" style="285"/>
    <col min="14563" max="14563" width="22" style="285" customWidth="1"/>
    <col min="14564" max="14568" width="9" style="285" customWidth="1"/>
    <col min="14569" max="14569" width="0.85546875" style="285" customWidth="1"/>
    <col min="14570" max="14818" width="8.85546875" style="285"/>
    <col min="14819" max="14819" width="22" style="285" customWidth="1"/>
    <col min="14820" max="14824" width="9" style="285" customWidth="1"/>
    <col min="14825" max="14825" width="0.85546875" style="285" customWidth="1"/>
    <col min="14826" max="15074" width="8.85546875" style="285"/>
    <col min="15075" max="15075" width="22" style="285" customWidth="1"/>
    <col min="15076" max="15080" width="9" style="285" customWidth="1"/>
    <col min="15081" max="15081" width="0.85546875" style="285" customWidth="1"/>
    <col min="15082" max="15330" width="8.85546875" style="285"/>
    <col min="15331" max="15331" width="22" style="285" customWidth="1"/>
    <col min="15332" max="15336" width="9" style="285" customWidth="1"/>
    <col min="15337" max="15337" width="0.85546875" style="285" customWidth="1"/>
    <col min="15338" max="15586" width="8.85546875" style="285"/>
    <col min="15587" max="15587" width="22" style="285" customWidth="1"/>
    <col min="15588" max="15592" width="9" style="285" customWidth="1"/>
    <col min="15593" max="15593" width="0.85546875" style="285" customWidth="1"/>
    <col min="15594" max="15842" width="8.85546875" style="285"/>
    <col min="15843" max="15843" width="22" style="285" customWidth="1"/>
    <col min="15844" max="15848" width="9" style="285" customWidth="1"/>
    <col min="15849" max="15849" width="0.85546875" style="285" customWidth="1"/>
    <col min="15850" max="16098" width="8.85546875" style="285"/>
    <col min="16099" max="16099" width="22" style="285" customWidth="1"/>
    <col min="16100" max="16104" width="9" style="285" customWidth="1"/>
    <col min="16105" max="16105" width="0.85546875" style="285" customWidth="1"/>
    <col min="16106" max="16384" width="8.85546875" style="285"/>
  </cols>
  <sheetData>
    <row r="1" spans="1:14">
      <c r="A1" s="240"/>
      <c r="B1" s="240"/>
      <c r="C1" s="240"/>
      <c r="D1" s="240"/>
      <c r="E1" s="240"/>
      <c r="F1" s="240"/>
      <c r="G1" s="240"/>
      <c r="H1" s="240"/>
      <c r="I1" s="240"/>
      <c r="J1" s="240"/>
      <c r="K1" s="240"/>
      <c r="L1" s="240"/>
      <c r="M1" s="240"/>
      <c r="N1" s="240"/>
    </row>
    <row r="2" spans="1:14">
      <c r="A2" s="240"/>
      <c r="B2" s="240"/>
      <c r="C2" s="240"/>
      <c r="D2" s="240"/>
      <c r="E2" s="240"/>
      <c r="F2" s="240"/>
      <c r="G2" s="240"/>
      <c r="H2" s="240"/>
      <c r="I2" s="240"/>
      <c r="J2" s="240"/>
      <c r="K2" s="240"/>
      <c r="L2" s="240"/>
      <c r="M2" s="240"/>
      <c r="N2" s="240"/>
    </row>
    <row r="3" spans="1:14">
      <c r="A3" s="240"/>
      <c r="B3" s="240"/>
      <c r="C3" s="240"/>
      <c r="D3" s="240"/>
      <c r="E3" s="240"/>
      <c r="F3" s="240"/>
      <c r="G3" s="240"/>
      <c r="H3" s="240"/>
      <c r="I3" s="240"/>
      <c r="J3" s="240"/>
      <c r="K3" s="240"/>
      <c r="L3" s="240"/>
      <c r="M3" s="240"/>
      <c r="N3" s="240"/>
    </row>
    <row r="4" spans="1:14" ht="25.5" customHeight="1">
      <c r="A4" s="334" t="s">
        <v>392</v>
      </c>
      <c r="B4" s="335"/>
      <c r="C4" s="335"/>
      <c r="D4" s="335"/>
      <c r="E4" s="335"/>
      <c r="F4" s="335"/>
      <c r="G4" s="335"/>
      <c r="H4" s="335"/>
      <c r="I4" s="335"/>
      <c r="J4" s="335"/>
      <c r="K4" s="335"/>
      <c r="L4" s="335"/>
      <c r="M4" s="335"/>
      <c r="N4" s="335"/>
    </row>
    <row r="5" spans="1:14" ht="12.75" customHeight="1">
      <c r="A5" s="845" t="s">
        <v>393</v>
      </c>
      <c r="B5" s="846"/>
      <c r="C5" s="846"/>
      <c r="D5" s="846"/>
      <c r="E5" s="846"/>
      <c r="F5" s="846"/>
      <c r="G5" s="846"/>
      <c r="H5" s="846"/>
      <c r="I5" s="846"/>
      <c r="J5" s="846"/>
      <c r="K5" s="846"/>
      <c r="L5" s="846"/>
      <c r="M5" s="846"/>
      <c r="N5" s="846"/>
    </row>
    <row r="6" spans="1:14">
      <c r="A6" s="336" t="s">
        <v>373</v>
      </c>
      <c r="B6" s="337"/>
      <c r="C6" s="337"/>
      <c r="D6" s="337"/>
      <c r="E6" s="337"/>
      <c r="F6" s="337"/>
      <c r="G6" s="337"/>
      <c r="H6" s="337"/>
      <c r="I6" s="337"/>
      <c r="J6" s="337"/>
      <c r="K6" s="337"/>
      <c r="L6" s="337"/>
      <c r="M6" s="337"/>
      <c r="N6" s="337"/>
    </row>
    <row r="7" spans="1:14">
      <c r="B7" s="335"/>
      <c r="C7" s="335"/>
      <c r="D7" s="335"/>
      <c r="E7" s="335"/>
      <c r="F7" s="335"/>
      <c r="G7" s="335"/>
      <c r="H7" s="335"/>
      <c r="I7" s="335"/>
      <c r="J7" s="335"/>
      <c r="K7" s="335"/>
      <c r="L7" s="335"/>
      <c r="M7" s="335"/>
      <c r="N7" s="335"/>
    </row>
    <row r="8" spans="1:14" ht="12.75" customHeight="1">
      <c r="A8" s="847" t="s">
        <v>394</v>
      </c>
      <c r="B8" s="338" t="s">
        <v>395</v>
      </c>
      <c r="C8" s="338"/>
      <c r="D8" s="338"/>
      <c r="E8" s="338"/>
      <c r="F8" s="338"/>
      <c r="G8" s="339"/>
      <c r="H8" s="338" t="s">
        <v>396</v>
      </c>
      <c r="I8" s="338"/>
      <c r="J8" s="338"/>
      <c r="K8" s="338"/>
      <c r="L8" s="338"/>
      <c r="M8" s="338"/>
      <c r="N8" s="338"/>
    </row>
    <row r="9" spans="1:14" ht="47.25" customHeight="1">
      <c r="A9" s="848"/>
      <c r="B9" s="340" t="s">
        <v>397</v>
      </c>
      <c r="C9" s="341" t="s">
        <v>398</v>
      </c>
      <c r="D9" s="341" t="s">
        <v>399</v>
      </c>
      <c r="E9" s="341" t="s">
        <v>400</v>
      </c>
      <c r="F9" s="341" t="s">
        <v>401</v>
      </c>
      <c r="G9" s="279"/>
      <c r="H9" s="340" t="s">
        <v>397</v>
      </c>
      <c r="I9" s="341" t="s">
        <v>402</v>
      </c>
      <c r="J9" s="341" t="s">
        <v>403</v>
      </c>
      <c r="K9" s="341" t="s">
        <v>404</v>
      </c>
      <c r="L9" s="341" t="s">
        <v>405</v>
      </c>
      <c r="M9" s="341" t="s">
        <v>406</v>
      </c>
      <c r="N9" s="341" t="s">
        <v>407</v>
      </c>
    </row>
    <row r="10" spans="1:14">
      <c r="A10" s="342"/>
      <c r="B10" s="343"/>
      <c r="C10" s="120"/>
      <c r="D10" s="342"/>
      <c r="E10" s="343"/>
      <c r="F10" s="343"/>
      <c r="G10" s="343"/>
      <c r="H10" s="343"/>
      <c r="I10" s="240"/>
      <c r="J10" s="240"/>
      <c r="K10" s="240"/>
      <c r="L10" s="240"/>
      <c r="M10" s="240"/>
      <c r="N10" s="240"/>
    </row>
    <row r="11" spans="1:14">
      <c r="A11" s="280">
        <v>2014</v>
      </c>
      <c r="B11" s="3">
        <v>661162</v>
      </c>
      <c r="C11" s="1">
        <v>39.34376143819518</v>
      </c>
      <c r="D11" s="1">
        <v>40.359246296671621</v>
      </c>
      <c r="E11" s="1">
        <v>9.0315232877872589</v>
      </c>
      <c r="F11" s="1">
        <v>11.265468977345945</v>
      </c>
      <c r="G11" s="1"/>
      <c r="H11" s="3">
        <v>636045</v>
      </c>
      <c r="I11" s="1">
        <v>52.57190922025957</v>
      </c>
      <c r="J11" s="1">
        <v>16.815319670778013</v>
      </c>
      <c r="K11" s="1">
        <v>7.4540323404790536</v>
      </c>
      <c r="L11" s="1">
        <v>17.30192046160256</v>
      </c>
      <c r="M11" s="1">
        <v>4.6080072950813227</v>
      </c>
      <c r="N11" s="1">
        <v>1.2488110117994797</v>
      </c>
    </row>
    <row r="12" spans="1:14">
      <c r="A12" s="280">
        <v>2015</v>
      </c>
      <c r="B12" s="3">
        <v>678158</v>
      </c>
      <c r="C12" s="1">
        <v>41.659760704732527</v>
      </c>
      <c r="D12" s="1">
        <v>39.405418796209737</v>
      </c>
      <c r="E12" s="1">
        <v>8.9645775763170228</v>
      </c>
      <c r="F12" s="1">
        <v>9.9702429227407183</v>
      </c>
      <c r="G12" s="1"/>
      <c r="H12" s="3">
        <v>581363</v>
      </c>
      <c r="I12" s="1">
        <v>55.360936282494755</v>
      </c>
      <c r="J12" s="1">
        <v>12.736448656003221</v>
      </c>
      <c r="K12" s="1">
        <v>7.7342383330208486</v>
      </c>
      <c r="L12" s="1">
        <v>18.686431713060514</v>
      </c>
      <c r="M12" s="1">
        <v>4.2943909399118967</v>
      </c>
      <c r="N12" s="1">
        <v>1.1875540755087612</v>
      </c>
    </row>
    <row r="13" spans="1:14">
      <c r="A13" s="280">
        <v>2016</v>
      </c>
      <c r="B13" s="3">
        <v>662702</v>
      </c>
      <c r="C13" s="1">
        <v>45.53207927545111</v>
      </c>
      <c r="D13" s="1">
        <v>36.153655790989013</v>
      </c>
      <c r="E13" s="1">
        <v>8.9394629863800024</v>
      </c>
      <c r="F13" s="1">
        <v>9.3748019471798791</v>
      </c>
      <c r="G13" s="1"/>
      <c r="H13" s="3">
        <v>549166</v>
      </c>
      <c r="I13" s="1">
        <v>56.274241304086559</v>
      </c>
      <c r="J13" s="1">
        <v>9.3086607692391734</v>
      </c>
      <c r="K13" s="1">
        <v>7.9580673239057038</v>
      </c>
      <c r="L13" s="1">
        <v>20.723606341252008</v>
      </c>
      <c r="M13" s="1">
        <v>4.5938750760243714</v>
      </c>
      <c r="N13" s="1">
        <v>1.1415491854921829</v>
      </c>
    </row>
    <row r="14" spans="1:14">
      <c r="A14" s="280">
        <v>2017</v>
      </c>
      <c r="B14" s="3">
        <v>546773</v>
      </c>
      <c r="C14" s="1">
        <v>45.415007690577255</v>
      </c>
      <c r="D14" s="1">
        <v>38.464042664871897</v>
      </c>
      <c r="E14" s="1">
        <v>8.209439749219511</v>
      </c>
      <c r="F14" s="1">
        <v>7.911509895331335</v>
      </c>
      <c r="G14" s="1"/>
      <c r="H14" s="3">
        <v>541694</v>
      </c>
      <c r="I14" s="1">
        <v>55.629562077482866</v>
      </c>
      <c r="J14" s="1">
        <v>9.0364670828918179</v>
      </c>
      <c r="K14" s="1">
        <v>8.04088655218629</v>
      </c>
      <c r="L14" s="1">
        <v>21.000971027923516</v>
      </c>
      <c r="M14" s="1">
        <v>5.163985571189639</v>
      </c>
      <c r="N14" s="1">
        <v>1.1281276883258815</v>
      </c>
    </row>
    <row r="15" spans="1:14">
      <c r="A15" s="344"/>
      <c r="B15" s="345" t="s">
        <v>408</v>
      </c>
      <c r="C15" s="346"/>
      <c r="D15" s="346"/>
      <c r="E15" s="346"/>
      <c r="F15" s="346"/>
      <c r="G15" s="346"/>
      <c r="H15" s="346"/>
      <c r="I15" s="346"/>
      <c r="J15" s="346"/>
      <c r="K15" s="346"/>
      <c r="L15" s="346"/>
      <c r="M15" s="346"/>
      <c r="N15" s="346"/>
    </row>
    <row r="16" spans="1:14">
      <c r="A16" s="281" t="s">
        <v>409</v>
      </c>
      <c r="B16" s="3">
        <v>401</v>
      </c>
      <c r="C16" s="1">
        <v>39.401496259351617</v>
      </c>
      <c r="D16" s="1">
        <v>49.376558603491269</v>
      </c>
      <c r="E16" s="1">
        <v>0.24937655860349126</v>
      </c>
      <c r="F16" s="1">
        <v>10.972568578553615</v>
      </c>
      <c r="G16" s="1"/>
      <c r="H16" s="3">
        <v>446</v>
      </c>
      <c r="I16" s="1">
        <v>0.89686098654708524</v>
      </c>
      <c r="J16" s="1">
        <v>0</v>
      </c>
      <c r="K16" s="1">
        <v>0.44843049327354262</v>
      </c>
      <c r="L16" s="1">
        <v>60.762331838565018</v>
      </c>
      <c r="M16" s="1">
        <v>37.892376681614351</v>
      </c>
      <c r="N16" s="1">
        <v>0</v>
      </c>
    </row>
    <row r="17" spans="1:28">
      <c r="A17" s="281" t="s">
        <v>410</v>
      </c>
      <c r="B17" s="3">
        <v>296</v>
      </c>
      <c r="C17" s="1">
        <v>46.283783783783782</v>
      </c>
      <c r="D17" s="1">
        <v>40.878378378378379</v>
      </c>
      <c r="E17" s="1">
        <v>2.7027027027027026</v>
      </c>
      <c r="F17" s="1">
        <v>10.135135135135135</v>
      </c>
      <c r="G17" s="1"/>
      <c r="H17" s="3">
        <v>731</v>
      </c>
      <c r="I17" s="1">
        <v>1.6415868673050615</v>
      </c>
      <c r="J17" s="1">
        <v>0</v>
      </c>
      <c r="K17" s="1">
        <v>0.82079343365253077</v>
      </c>
      <c r="L17" s="1">
        <v>38.714090287277699</v>
      </c>
      <c r="M17" s="1">
        <v>57.181942544459638</v>
      </c>
      <c r="N17" s="1">
        <v>1.6415868673050615</v>
      </c>
    </row>
    <row r="18" spans="1:28">
      <c r="A18" s="281" t="s">
        <v>411</v>
      </c>
      <c r="B18" s="3">
        <v>2470</v>
      </c>
      <c r="C18" s="1">
        <v>56.720647773279353</v>
      </c>
      <c r="D18" s="1">
        <v>35.546558704453439</v>
      </c>
      <c r="E18" s="1">
        <v>0.80971659919028338</v>
      </c>
      <c r="F18" s="1">
        <v>6.9230769230769234</v>
      </c>
      <c r="G18" s="1"/>
      <c r="H18" s="3">
        <v>2711</v>
      </c>
      <c r="I18" s="1">
        <v>0.47952784950202876</v>
      </c>
      <c r="J18" s="1">
        <v>0.18443378827001106</v>
      </c>
      <c r="K18" s="1">
        <v>0</v>
      </c>
      <c r="L18" s="1">
        <v>89.597934341571374</v>
      </c>
      <c r="M18" s="1">
        <v>2.5820730357801547</v>
      </c>
      <c r="N18" s="1">
        <v>7.1560309848764296</v>
      </c>
    </row>
    <row r="19" spans="1:28">
      <c r="A19" s="281" t="s">
        <v>412</v>
      </c>
      <c r="B19" s="3">
        <v>1708</v>
      </c>
      <c r="C19" s="1">
        <v>56.030444964871194</v>
      </c>
      <c r="D19" s="1">
        <v>36.768149882903984</v>
      </c>
      <c r="E19" s="1">
        <v>1.1709601873536302</v>
      </c>
      <c r="F19" s="1">
        <v>6.0304449648711937</v>
      </c>
      <c r="G19" s="1"/>
      <c r="H19" s="3">
        <v>901</v>
      </c>
      <c r="I19" s="1">
        <v>0.77691453940066602</v>
      </c>
      <c r="J19" s="1">
        <v>0</v>
      </c>
      <c r="K19" s="1">
        <v>0</v>
      </c>
      <c r="L19" s="1">
        <v>93.340732519422858</v>
      </c>
      <c r="M19" s="1">
        <v>0.66592674805771357</v>
      </c>
      <c r="N19" s="1">
        <v>5.2164261931187568</v>
      </c>
    </row>
    <row r="20" spans="1:28" ht="28.5" customHeight="1">
      <c r="A20" s="281" t="s">
        <v>413</v>
      </c>
      <c r="B20" s="3">
        <v>5</v>
      </c>
      <c r="C20" s="1">
        <v>80</v>
      </c>
      <c r="D20" s="1">
        <v>20</v>
      </c>
      <c r="E20" s="1">
        <v>0</v>
      </c>
      <c r="F20" s="1">
        <v>0</v>
      </c>
      <c r="G20" s="1"/>
      <c r="H20" s="3">
        <v>0</v>
      </c>
      <c r="I20" s="1">
        <v>0</v>
      </c>
      <c r="J20" s="1">
        <v>0</v>
      </c>
      <c r="K20" s="1">
        <v>0</v>
      </c>
      <c r="L20" s="1">
        <v>0</v>
      </c>
      <c r="M20" s="1">
        <v>0</v>
      </c>
      <c r="N20" s="1">
        <v>0</v>
      </c>
    </row>
    <row r="21" spans="1:28">
      <c r="A21" s="281" t="s">
        <v>414</v>
      </c>
      <c r="B21" s="3">
        <v>675</v>
      </c>
      <c r="C21" s="1">
        <v>56.6</v>
      </c>
      <c r="D21" s="1">
        <v>33.5</v>
      </c>
      <c r="E21" s="1">
        <v>0</v>
      </c>
      <c r="F21" s="1">
        <v>9.9</v>
      </c>
      <c r="G21" s="1"/>
      <c r="H21" s="3">
        <v>1756</v>
      </c>
      <c r="I21" s="1">
        <v>0.3</v>
      </c>
      <c r="J21" s="1">
        <v>0.3</v>
      </c>
      <c r="K21" s="1">
        <v>0</v>
      </c>
      <c r="L21" s="1">
        <v>87.4</v>
      </c>
      <c r="M21" s="1">
        <v>3.6</v>
      </c>
      <c r="N21" s="1">
        <v>8.4</v>
      </c>
    </row>
    <row r="22" spans="1:28" ht="18">
      <c r="A22" s="281" t="s">
        <v>415</v>
      </c>
      <c r="B22" s="3">
        <v>82</v>
      </c>
      <c r="C22" s="1">
        <v>70.731707317073173</v>
      </c>
      <c r="D22" s="1">
        <v>28.04878048780488</v>
      </c>
      <c r="E22" s="1">
        <v>0</v>
      </c>
      <c r="F22" s="1">
        <v>1.2195121951219512</v>
      </c>
      <c r="G22" s="1"/>
      <c r="H22" s="3">
        <v>54</v>
      </c>
      <c r="I22" s="1">
        <v>0</v>
      </c>
      <c r="J22" s="1">
        <v>0</v>
      </c>
      <c r="K22" s="1">
        <v>0</v>
      </c>
      <c r="L22" s="1">
        <v>100</v>
      </c>
      <c r="M22" s="1">
        <v>0</v>
      </c>
      <c r="N22" s="1">
        <v>0</v>
      </c>
    </row>
    <row r="23" spans="1:28">
      <c r="A23" s="281" t="s">
        <v>416</v>
      </c>
      <c r="B23" s="3">
        <v>8074</v>
      </c>
      <c r="C23" s="1">
        <v>40.326975476839237</v>
      </c>
      <c r="D23" s="1">
        <v>45.838493931137002</v>
      </c>
      <c r="E23" s="1">
        <v>4.1986623730492934</v>
      </c>
      <c r="F23" s="1">
        <v>9.6358682189744869</v>
      </c>
      <c r="G23" s="1"/>
      <c r="H23" s="3">
        <v>7239</v>
      </c>
      <c r="I23" s="1">
        <v>90.551181102362193</v>
      </c>
      <c r="J23" s="1">
        <v>3.1634203619284431</v>
      </c>
      <c r="K23" s="1">
        <v>0.38679375604365246</v>
      </c>
      <c r="L23" s="1">
        <v>4.6138969470921403</v>
      </c>
      <c r="M23" s="1">
        <v>1.1880093935626468</v>
      </c>
      <c r="N23" s="1">
        <v>9.6698439010913115E-2</v>
      </c>
    </row>
    <row r="24" spans="1:28">
      <c r="A24" s="281" t="s">
        <v>417</v>
      </c>
      <c r="B24" s="3">
        <v>28132</v>
      </c>
      <c r="C24" s="1">
        <v>36.8726005971847</v>
      </c>
      <c r="D24" s="1">
        <v>44.824399260628468</v>
      </c>
      <c r="E24" s="1">
        <v>6.6294611119010378</v>
      </c>
      <c r="F24" s="1">
        <v>11.673539030285795</v>
      </c>
      <c r="G24" s="1"/>
      <c r="H24" s="3">
        <v>52185</v>
      </c>
      <c r="I24" s="1">
        <v>62.675098208297406</v>
      </c>
      <c r="J24" s="1">
        <v>4.790648653827728</v>
      </c>
      <c r="K24" s="1">
        <v>6.8832039858196801</v>
      </c>
      <c r="L24" s="1">
        <v>18.215962441314552</v>
      </c>
      <c r="M24" s="1">
        <v>6.9004503209734596</v>
      </c>
      <c r="N24" s="1">
        <v>0.53463638976717454</v>
      </c>
    </row>
    <row r="25" spans="1:28">
      <c r="A25" s="281" t="s">
        <v>418</v>
      </c>
      <c r="B25" s="3">
        <v>34927</v>
      </c>
      <c r="C25" s="1">
        <v>19.200045809831938</v>
      </c>
      <c r="D25" s="1">
        <v>74.629942451398634</v>
      </c>
      <c r="E25" s="1">
        <v>1.6520170641623959</v>
      </c>
      <c r="F25" s="1">
        <v>4.5179946746070376</v>
      </c>
      <c r="G25" s="1"/>
      <c r="H25" s="3">
        <v>13546</v>
      </c>
      <c r="I25" s="1">
        <v>85.7301048279935</v>
      </c>
      <c r="J25" s="1">
        <v>9.9217481175254676</v>
      </c>
      <c r="K25" s="1">
        <v>3.691126531817511E-2</v>
      </c>
      <c r="L25" s="1">
        <v>3.078399527535804</v>
      </c>
      <c r="M25" s="1">
        <v>0.1033515428908903</v>
      </c>
      <c r="N25" s="1">
        <v>1.1294847187361583</v>
      </c>
    </row>
    <row r="26" spans="1:28">
      <c r="A26" s="281" t="s">
        <v>419</v>
      </c>
      <c r="B26" s="3">
        <v>34110</v>
      </c>
      <c r="C26" s="1">
        <v>18.501905599530929</v>
      </c>
      <c r="D26" s="1">
        <v>75.312225153913801</v>
      </c>
      <c r="E26" s="1">
        <v>1.68572266197596</v>
      </c>
      <c r="F26" s="1">
        <v>4.5001465845793023</v>
      </c>
      <c r="G26" s="1"/>
      <c r="H26" s="3">
        <v>10925</v>
      </c>
      <c r="I26" s="1">
        <v>91.350114416475975</v>
      </c>
      <c r="J26" s="1">
        <v>5.7665903890160184</v>
      </c>
      <c r="K26" s="1">
        <v>4.5766590389016024E-2</v>
      </c>
      <c r="L26" s="1">
        <v>2.0594965675057209</v>
      </c>
      <c r="M26" s="1">
        <v>7.3226544622425629E-2</v>
      </c>
      <c r="N26" s="1">
        <v>0.70480549199084663</v>
      </c>
    </row>
    <row r="27" spans="1:28">
      <c r="A27" s="281" t="s">
        <v>420</v>
      </c>
      <c r="B27" s="3">
        <v>617</v>
      </c>
      <c r="C27" s="1">
        <v>44.894651539708263</v>
      </c>
      <c r="D27" s="1">
        <v>49.918962722852513</v>
      </c>
      <c r="E27" s="1">
        <v>0</v>
      </c>
      <c r="F27" s="1">
        <v>5.1863857374392222</v>
      </c>
      <c r="G27" s="1"/>
      <c r="H27" s="3">
        <v>2583</v>
      </c>
      <c r="I27" s="1">
        <v>62.679055361982194</v>
      </c>
      <c r="J27" s="1">
        <v>27.603561749903214</v>
      </c>
      <c r="K27" s="1">
        <v>0</v>
      </c>
      <c r="L27" s="1">
        <v>6.542779713511421</v>
      </c>
      <c r="M27" s="1">
        <v>0.23228803716608595</v>
      </c>
      <c r="N27" s="1">
        <v>2.9423151374370886</v>
      </c>
    </row>
    <row r="28" spans="1:28" ht="27">
      <c r="A28" s="281" t="s">
        <v>421</v>
      </c>
      <c r="B28" s="3">
        <v>200</v>
      </c>
      <c r="C28" s="1">
        <v>59</v>
      </c>
      <c r="D28" s="1">
        <v>34.5</v>
      </c>
      <c r="E28" s="1">
        <v>1</v>
      </c>
      <c r="F28" s="1">
        <v>5.5</v>
      </c>
      <c r="G28" s="1"/>
      <c r="H28" s="3">
        <v>38</v>
      </c>
      <c r="I28" s="1">
        <v>36.84210526315789</v>
      </c>
      <c r="J28" s="1">
        <v>2.6315789473684208</v>
      </c>
      <c r="K28" s="1">
        <v>0</v>
      </c>
      <c r="L28" s="1">
        <v>60.526315789473685</v>
      </c>
      <c r="M28" s="1">
        <v>0</v>
      </c>
      <c r="N28" s="1">
        <v>0</v>
      </c>
    </row>
    <row r="29" spans="1:28">
      <c r="A29" s="281" t="s">
        <v>422</v>
      </c>
      <c r="B29" s="3">
        <v>42959</v>
      </c>
      <c r="C29" s="1">
        <v>44.749645010358712</v>
      </c>
      <c r="D29" s="1">
        <v>40.163877185223114</v>
      </c>
      <c r="E29" s="1">
        <v>5.4796433808980662</v>
      </c>
      <c r="F29" s="1">
        <v>9.6068344235201018</v>
      </c>
      <c r="G29" s="1"/>
      <c r="H29" s="3">
        <v>42126</v>
      </c>
      <c r="I29" s="1">
        <v>84.033613445378151</v>
      </c>
      <c r="J29" s="1">
        <v>8.2276978588045395</v>
      </c>
      <c r="K29" s="1">
        <v>0.61719603095475484</v>
      </c>
      <c r="L29" s="1">
        <v>5.4930446754973179</v>
      </c>
      <c r="M29" s="1">
        <v>1.3530836063238854</v>
      </c>
      <c r="N29" s="1">
        <v>0.27536438304135213</v>
      </c>
    </row>
    <row r="30" spans="1:28">
      <c r="A30" s="281" t="s">
        <v>423</v>
      </c>
      <c r="B30" s="3">
        <v>18320</v>
      </c>
      <c r="C30" s="1">
        <v>55.540393013100442</v>
      </c>
      <c r="D30" s="1">
        <v>32.974890829694324</v>
      </c>
      <c r="E30" s="1">
        <v>4.4705240174672491</v>
      </c>
      <c r="F30" s="1">
        <v>7.0141921397379914</v>
      </c>
      <c r="G30" s="1"/>
      <c r="H30" s="3">
        <v>7192</v>
      </c>
      <c r="I30" s="1">
        <v>68.103448275862064</v>
      </c>
      <c r="J30" s="1">
        <v>18.117352614015573</v>
      </c>
      <c r="K30" s="1">
        <v>1.3904338153503892E-2</v>
      </c>
      <c r="L30" s="1">
        <v>12.666852057842046</v>
      </c>
      <c r="M30" s="1">
        <v>0.50055617352614012</v>
      </c>
      <c r="N30" s="1">
        <v>0.59788654060066748</v>
      </c>
    </row>
    <row r="31" spans="1:28">
      <c r="A31" s="281" t="s">
        <v>424</v>
      </c>
      <c r="B31" s="3">
        <v>14921</v>
      </c>
      <c r="C31" s="1">
        <v>51.752563501105818</v>
      </c>
      <c r="D31" s="1">
        <v>39.038938408953818</v>
      </c>
      <c r="E31" s="1">
        <v>1.6955968098652903</v>
      </c>
      <c r="F31" s="1">
        <v>7.5129012800750612</v>
      </c>
      <c r="G31" s="1"/>
      <c r="H31" s="3">
        <v>11486</v>
      </c>
      <c r="I31" s="1">
        <v>3.4912066864008358</v>
      </c>
      <c r="J31" s="1">
        <v>0.72261884032735502</v>
      </c>
      <c r="K31" s="1">
        <v>2.0024377503047188</v>
      </c>
      <c r="L31" s="1">
        <v>65.810551976319005</v>
      </c>
      <c r="M31" s="1">
        <v>27.21574090196761</v>
      </c>
      <c r="N31" s="1">
        <v>0.75744384468048065</v>
      </c>
      <c r="P31" s="97"/>
      <c r="Q31" s="347"/>
      <c r="R31" s="347"/>
      <c r="S31" s="347"/>
      <c r="T31" s="347"/>
      <c r="U31" s="347"/>
      <c r="V31" s="97"/>
      <c r="W31" s="347"/>
      <c r="X31" s="347"/>
      <c r="Y31" s="347"/>
      <c r="Z31" s="347"/>
      <c r="AA31" s="347"/>
      <c r="AB31" s="347"/>
    </row>
    <row r="32" spans="1:28" ht="38.25" customHeight="1">
      <c r="A32" s="281" t="s">
        <v>425</v>
      </c>
      <c r="B32" s="3">
        <v>947</v>
      </c>
      <c r="C32" s="1">
        <v>55.12143611404435</v>
      </c>
      <c r="D32" s="1">
        <v>34.318901795142551</v>
      </c>
      <c r="E32" s="1">
        <v>0.21119324181626187</v>
      </c>
      <c r="F32" s="1">
        <v>10.348468848996832</v>
      </c>
      <c r="G32" s="1"/>
      <c r="H32" s="3">
        <v>1034</v>
      </c>
      <c r="I32" s="1">
        <v>21.373307543520308</v>
      </c>
      <c r="J32" s="1">
        <v>73.210831721470015</v>
      </c>
      <c r="K32" s="1">
        <v>0</v>
      </c>
      <c r="L32" s="1">
        <v>4.1586073500967116</v>
      </c>
      <c r="M32" s="1">
        <v>0.96711798839458418</v>
      </c>
      <c r="N32" s="1">
        <v>0.29013539651837528</v>
      </c>
      <c r="P32" s="97"/>
      <c r="Q32" s="347"/>
      <c r="R32" s="347"/>
      <c r="S32" s="347"/>
      <c r="T32" s="347"/>
      <c r="U32" s="347"/>
      <c r="V32" s="97"/>
      <c r="W32" s="347"/>
      <c r="X32" s="347"/>
      <c r="Y32" s="347"/>
      <c r="Z32" s="347"/>
      <c r="AA32" s="347"/>
      <c r="AB32" s="347"/>
    </row>
    <row r="33" spans="1:28">
      <c r="A33" s="281" t="s">
        <v>426</v>
      </c>
      <c r="B33" s="3">
        <v>9319</v>
      </c>
      <c r="C33" s="1">
        <v>49.318596415924453</v>
      </c>
      <c r="D33" s="1">
        <v>39.360446399828305</v>
      </c>
      <c r="E33" s="1">
        <v>0</v>
      </c>
      <c r="F33" s="1">
        <v>11.320957184247236</v>
      </c>
      <c r="G33" s="1"/>
      <c r="H33" s="3">
        <v>8673</v>
      </c>
      <c r="I33" s="1">
        <v>4.7388446904185404</v>
      </c>
      <c r="J33" s="1">
        <v>0</v>
      </c>
      <c r="K33" s="1">
        <v>1.1875936815404129</v>
      </c>
      <c r="L33" s="1">
        <v>68.765133171912822</v>
      </c>
      <c r="M33" s="1">
        <v>24.570506168569121</v>
      </c>
      <c r="N33" s="1">
        <v>0.73792228755909139</v>
      </c>
      <c r="P33" s="97"/>
      <c r="Q33" s="347"/>
      <c r="R33" s="347"/>
      <c r="S33" s="347"/>
      <c r="T33" s="347"/>
      <c r="U33" s="347"/>
      <c r="V33" s="97"/>
      <c r="W33" s="347"/>
      <c r="X33" s="347"/>
      <c r="Y33" s="347"/>
      <c r="Z33" s="347"/>
      <c r="AA33" s="347"/>
      <c r="AB33" s="347"/>
    </row>
    <row r="34" spans="1:28">
      <c r="A34" s="281" t="s">
        <v>427</v>
      </c>
      <c r="B34" s="3">
        <v>31297</v>
      </c>
      <c r="C34" s="1">
        <v>40.978368533725281</v>
      </c>
      <c r="D34" s="1">
        <v>40.828194395628977</v>
      </c>
      <c r="E34" s="1">
        <v>10.646387832699618</v>
      </c>
      <c r="F34" s="1">
        <v>7.5470492379461298</v>
      </c>
      <c r="G34" s="1"/>
      <c r="H34" s="3">
        <v>46731</v>
      </c>
      <c r="I34" s="1">
        <v>61.329738289358239</v>
      </c>
      <c r="J34" s="1">
        <v>14.73540048361901</v>
      </c>
      <c r="K34" s="1">
        <v>14.082728809569664</v>
      </c>
      <c r="L34" s="1">
        <v>6.4454002696282986</v>
      </c>
      <c r="M34" s="1">
        <v>2.1677259206950419</v>
      </c>
      <c r="N34" s="1">
        <v>1.2390062271297426</v>
      </c>
      <c r="P34" s="97"/>
      <c r="Q34" s="347"/>
      <c r="R34" s="347"/>
      <c r="S34" s="347"/>
      <c r="T34" s="347"/>
      <c r="U34" s="347"/>
      <c r="V34" s="97"/>
      <c r="W34" s="347"/>
      <c r="X34" s="347"/>
      <c r="Y34" s="347"/>
      <c r="Z34" s="347"/>
      <c r="AA34" s="347"/>
      <c r="AB34" s="347"/>
    </row>
    <row r="35" spans="1:28">
      <c r="A35" s="281" t="s">
        <v>428</v>
      </c>
      <c r="B35" s="3">
        <v>11904</v>
      </c>
      <c r="C35" s="1">
        <v>54.578293010752688</v>
      </c>
      <c r="D35" s="1">
        <v>30.2755376344086</v>
      </c>
      <c r="E35" s="1">
        <v>7.182459677419355</v>
      </c>
      <c r="F35" s="1">
        <v>7.963709677419355</v>
      </c>
      <c r="G35" s="1"/>
      <c r="H35" s="3">
        <v>11290</v>
      </c>
      <c r="I35" s="1">
        <v>63.002657218777678</v>
      </c>
      <c r="J35" s="1">
        <v>15.571302037201063</v>
      </c>
      <c r="K35" s="1">
        <v>6.8821966341895484</v>
      </c>
      <c r="L35" s="1">
        <v>10.407440212577503</v>
      </c>
      <c r="M35" s="1">
        <v>3.5429583702391501</v>
      </c>
      <c r="N35" s="1">
        <v>0.59344552701505759</v>
      </c>
      <c r="P35" s="97"/>
      <c r="Q35" s="347"/>
      <c r="R35" s="347"/>
      <c r="S35" s="347"/>
      <c r="T35" s="347"/>
      <c r="U35" s="347"/>
      <c r="V35" s="97"/>
      <c r="W35" s="347"/>
      <c r="X35" s="347"/>
      <c r="Y35" s="347"/>
      <c r="Z35" s="347"/>
      <c r="AA35" s="347"/>
      <c r="AB35" s="347"/>
    </row>
    <row r="36" spans="1:28">
      <c r="A36" s="281" t="s">
        <v>429</v>
      </c>
      <c r="B36" s="3">
        <v>2357</v>
      </c>
      <c r="C36" s="1">
        <v>47.942299533305047</v>
      </c>
      <c r="D36" s="1">
        <v>43.275350021213406</v>
      </c>
      <c r="E36" s="1">
        <v>1.9516334323292319</v>
      </c>
      <c r="F36" s="1">
        <v>6.8307170131523129</v>
      </c>
      <c r="G36" s="1"/>
      <c r="H36" s="3">
        <v>6817</v>
      </c>
      <c r="I36" s="1">
        <v>1.0708522810620509</v>
      </c>
      <c r="J36" s="1">
        <v>0</v>
      </c>
      <c r="K36" s="1">
        <v>14.771893794924454</v>
      </c>
      <c r="L36" s="1">
        <v>49.801965674050166</v>
      </c>
      <c r="M36" s="1">
        <v>33.211089922253187</v>
      </c>
      <c r="N36" s="1">
        <v>1.1441983277101364</v>
      </c>
    </row>
    <row r="37" spans="1:28">
      <c r="A37" s="281" t="s">
        <v>430</v>
      </c>
      <c r="B37" s="3">
        <v>2589</v>
      </c>
      <c r="C37" s="1">
        <v>51.371185786017769</v>
      </c>
      <c r="D37" s="1">
        <v>39.590575511780614</v>
      </c>
      <c r="E37" s="1">
        <v>2.3174971031286211</v>
      </c>
      <c r="F37" s="1">
        <v>6.7207415990730022</v>
      </c>
      <c r="G37" s="1"/>
      <c r="H37" s="3">
        <v>2451</v>
      </c>
      <c r="I37" s="1">
        <v>2.1215830273357814</v>
      </c>
      <c r="J37" s="1">
        <v>0</v>
      </c>
      <c r="K37" s="1">
        <v>2.5295797633618928</v>
      </c>
      <c r="L37" s="1">
        <v>64.137086903304777</v>
      </c>
      <c r="M37" s="1">
        <v>30.232558139534881</v>
      </c>
      <c r="N37" s="1">
        <v>0.97919216646266816</v>
      </c>
    </row>
    <row r="38" spans="1:28">
      <c r="A38" s="281" t="s">
        <v>431</v>
      </c>
      <c r="B38" s="3">
        <v>27</v>
      </c>
      <c r="C38" s="1">
        <v>37.037037037037038</v>
      </c>
      <c r="D38" s="1">
        <v>55.555555555555557</v>
      </c>
      <c r="E38" s="1">
        <v>0</v>
      </c>
      <c r="F38" s="1">
        <v>7.4074074074074066</v>
      </c>
      <c r="G38" s="1"/>
      <c r="H38" s="3">
        <v>25</v>
      </c>
      <c r="I38" s="1">
        <v>4</v>
      </c>
      <c r="J38" s="1">
        <v>0</v>
      </c>
      <c r="K38" s="1">
        <v>0</v>
      </c>
      <c r="L38" s="1">
        <v>72</v>
      </c>
      <c r="M38" s="1">
        <v>24</v>
      </c>
      <c r="N38" s="1">
        <v>0</v>
      </c>
    </row>
    <row r="39" spans="1:28">
      <c r="A39" s="418" t="s">
        <v>432</v>
      </c>
      <c r="B39" s="427">
        <v>42665</v>
      </c>
      <c r="C39" s="428">
        <v>43.76889722254775</v>
      </c>
      <c r="D39" s="428">
        <v>38.021797726473686</v>
      </c>
      <c r="E39" s="428">
        <v>9.0542599320285948</v>
      </c>
      <c r="F39" s="428">
        <v>9.1550451189499586</v>
      </c>
      <c r="G39" s="428"/>
      <c r="H39" s="427">
        <v>26849</v>
      </c>
      <c r="I39" s="428">
        <v>71.540839509851395</v>
      </c>
      <c r="J39" s="428">
        <v>12.648515773399382</v>
      </c>
      <c r="K39" s="428">
        <v>0.32030988118738124</v>
      </c>
      <c r="L39" s="428">
        <v>14.510782524488807</v>
      </c>
      <c r="M39" s="428">
        <v>0.55123095832247015</v>
      </c>
      <c r="N39" s="428">
        <v>0.42832135275056799</v>
      </c>
    </row>
    <row r="40" spans="1:28" ht="3" customHeight="1">
      <c r="A40" s="351"/>
      <c r="B40" s="9"/>
      <c r="C40" s="9"/>
      <c r="D40" s="9"/>
      <c r="E40" s="9"/>
      <c r="F40" s="9"/>
      <c r="G40" s="9"/>
      <c r="H40" s="9"/>
      <c r="I40" s="9"/>
      <c r="J40" s="9"/>
      <c r="K40" s="9"/>
      <c r="L40" s="9"/>
      <c r="M40" s="9"/>
      <c r="N40" s="9"/>
    </row>
    <row r="41" spans="1:28" ht="12.75" customHeight="1">
      <c r="A41" s="330" t="s">
        <v>451</v>
      </c>
      <c r="K41" s="342"/>
      <c r="L41" s="342"/>
      <c r="M41" s="342"/>
      <c r="N41" s="342"/>
    </row>
    <row r="42" spans="1:28">
      <c r="A42" s="843" t="s">
        <v>452</v>
      </c>
      <c r="B42" s="843"/>
      <c r="C42" s="843"/>
      <c r="D42" s="843"/>
      <c r="E42" s="843"/>
      <c r="F42" s="843"/>
      <c r="G42" s="843"/>
      <c r="H42" s="843"/>
      <c r="I42" s="843"/>
      <c r="J42" s="843"/>
      <c r="K42" s="843"/>
      <c r="L42" s="843"/>
      <c r="M42" s="843"/>
      <c r="N42" s="843"/>
    </row>
    <row r="43" spans="1:28" ht="18.75" customHeight="1">
      <c r="A43" s="843" t="s">
        <v>453</v>
      </c>
      <c r="B43" s="843"/>
      <c r="C43" s="843"/>
      <c r="D43" s="843"/>
      <c r="E43" s="843"/>
      <c r="F43" s="843"/>
      <c r="G43" s="843"/>
      <c r="H43" s="843"/>
      <c r="I43" s="843"/>
      <c r="J43" s="843"/>
      <c r="K43" s="843"/>
      <c r="L43" s="843"/>
      <c r="M43" s="843"/>
      <c r="N43" s="843"/>
    </row>
    <row r="44" spans="1:28" ht="18.75" customHeight="1">
      <c r="A44" s="843" t="s">
        <v>454</v>
      </c>
      <c r="B44" s="843"/>
      <c r="C44" s="843"/>
      <c r="D44" s="843"/>
      <c r="E44" s="843"/>
      <c r="F44" s="843"/>
      <c r="G44" s="843"/>
      <c r="H44" s="843"/>
      <c r="I44" s="843"/>
      <c r="J44" s="843"/>
      <c r="K44" s="843"/>
      <c r="L44" s="843"/>
      <c r="M44" s="843"/>
      <c r="N44" s="843"/>
    </row>
    <row r="45" spans="1:28" ht="17.25" customHeight="1">
      <c r="A45" s="843" t="s">
        <v>455</v>
      </c>
      <c r="B45" s="843"/>
      <c r="C45" s="843"/>
      <c r="D45" s="843"/>
      <c r="E45" s="843"/>
      <c r="F45" s="843"/>
      <c r="G45" s="843"/>
      <c r="H45" s="843"/>
      <c r="I45" s="843"/>
      <c r="J45" s="843"/>
      <c r="K45" s="843"/>
      <c r="L45" s="843"/>
      <c r="M45" s="843"/>
      <c r="N45" s="843"/>
    </row>
    <row r="46" spans="1:28" ht="18" customHeight="1">
      <c r="A46" s="844" t="s">
        <v>456</v>
      </c>
      <c r="B46" s="843"/>
      <c r="C46" s="843"/>
      <c r="D46" s="843"/>
      <c r="E46" s="843"/>
      <c r="F46" s="843"/>
      <c r="G46" s="843"/>
      <c r="H46" s="843"/>
      <c r="I46" s="843"/>
      <c r="J46" s="843"/>
      <c r="K46" s="843"/>
      <c r="L46" s="843"/>
      <c r="M46" s="843"/>
      <c r="N46" s="843"/>
    </row>
    <row r="47" spans="1:28" ht="17.25" customHeight="1">
      <c r="A47" s="844" t="s">
        <v>457</v>
      </c>
      <c r="B47" s="843"/>
      <c r="C47" s="843"/>
      <c r="D47" s="843"/>
      <c r="E47" s="843"/>
      <c r="F47" s="843"/>
      <c r="G47" s="843"/>
      <c r="H47" s="843"/>
      <c r="I47" s="843"/>
      <c r="J47" s="843"/>
      <c r="K47" s="843"/>
      <c r="L47" s="843"/>
      <c r="M47" s="843"/>
      <c r="N47" s="843"/>
    </row>
    <row r="48" spans="1:28" ht="12" customHeight="1">
      <c r="A48" s="843" t="s">
        <v>458</v>
      </c>
      <c r="B48" s="843"/>
      <c r="C48" s="843"/>
      <c r="D48" s="843"/>
      <c r="E48" s="843"/>
      <c r="F48" s="843"/>
      <c r="G48" s="843"/>
      <c r="H48" s="843"/>
      <c r="I48" s="843"/>
      <c r="J48" s="843"/>
      <c r="K48" s="843"/>
      <c r="L48" s="843"/>
      <c r="M48" s="843"/>
      <c r="N48" s="843"/>
    </row>
    <row r="49" spans="1:14" ht="12" customHeight="1">
      <c r="A49" s="844" t="s">
        <v>459</v>
      </c>
      <c r="B49" s="843"/>
      <c r="C49" s="843"/>
      <c r="D49" s="843"/>
      <c r="E49" s="843"/>
      <c r="F49" s="843"/>
      <c r="G49" s="843"/>
      <c r="H49" s="843"/>
      <c r="I49" s="843"/>
      <c r="J49" s="843"/>
      <c r="K49" s="843"/>
      <c r="L49" s="843"/>
      <c r="M49" s="843"/>
      <c r="N49" s="843"/>
    </row>
  </sheetData>
  <mergeCells count="10">
    <mergeCell ref="A46:N46"/>
    <mergeCell ref="A47:N47"/>
    <mergeCell ref="A48:N48"/>
    <mergeCell ref="A49:N49"/>
    <mergeCell ref="A5:N5"/>
    <mergeCell ref="A8:A9"/>
    <mergeCell ref="A42:N42"/>
    <mergeCell ref="A43:N43"/>
    <mergeCell ref="A44:N44"/>
    <mergeCell ref="A45:N45"/>
  </mergeCells>
  <pageMargins left="0.25" right="0.25" top="0.75" bottom="0.75" header="0.3" footer="0.3"/>
  <pageSetup paperSize="9" scale="23" fitToHeight="0" orientation="portrait" horizontalDpi="4294967293" verticalDpi="0"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workbookViewId="0"/>
  </sheetViews>
  <sheetFormatPr defaultRowHeight="15"/>
  <cols>
    <col min="1" max="1" width="24.140625" customWidth="1"/>
    <col min="2" max="3" width="8.85546875" customWidth="1"/>
    <col min="4" max="4" width="8.28515625" customWidth="1"/>
    <col min="5" max="5" width="6.42578125" customWidth="1"/>
    <col min="6" max="6" width="7" customWidth="1"/>
    <col min="7" max="7" width="0.85546875" customWidth="1"/>
    <col min="8" max="8" width="8.85546875" customWidth="1"/>
    <col min="9" max="9" width="7.85546875" customWidth="1"/>
    <col min="10" max="10" width="8.85546875" customWidth="1"/>
    <col min="11" max="11" width="7.42578125" customWidth="1"/>
    <col min="12" max="12" width="8.85546875" customWidth="1"/>
    <col min="13" max="13" width="7.28515625" customWidth="1"/>
    <col min="14" max="14" width="8.85546875" customWidth="1"/>
  </cols>
  <sheetData>
    <row r="1" spans="1:14" s="285" customFormat="1" ht="12.75">
      <c r="A1" s="240"/>
      <c r="B1" s="240"/>
      <c r="C1" s="240"/>
      <c r="D1" s="240"/>
      <c r="E1" s="240"/>
      <c r="F1" s="240"/>
      <c r="G1" s="240"/>
      <c r="H1" s="240"/>
      <c r="I1" s="240"/>
      <c r="J1" s="240"/>
      <c r="K1" s="240"/>
      <c r="L1" s="240"/>
      <c r="M1" s="240"/>
      <c r="N1" s="240"/>
    </row>
    <row r="2" spans="1:14" s="285" customFormat="1" ht="12.75">
      <c r="A2" s="240"/>
      <c r="B2" s="240"/>
      <c r="C2" s="240"/>
      <c r="D2" s="240"/>
      <c r="E2" s="240"/>
      <c r="F2" s="240"/>
      <c r="G2" s="240"/>
      <c r="H2" s="240"/>
      <c r="I2" s="240"/>
      <c r="J2" s="240"/>
      <c r="K2" s="240"/>
      <c r="L2" s="240"/>
      <c r="M2" s="240"/>
      <c r="N2" s="240"/>
    </row>
    <row r="3" spans="1:14" s="285" customFormat="1" ht="12.75">
      <c r="A3" s="240"/>
      <c r="B3" s="240"/>
      <c r="C3" s="240"/>
      <c r="D3" s="240"/>
      <c r="E3" s="240"/>
      <c r="F3" s="240"/>
      <c r="G3" s="240"/>
      <c r="H3" s="240"/>
      <c r="I3" s="240"/>
      <c r="J3" s="240"/>
      <c r="K3" s="240"/>
      <c r="L3" s="240"/>
      <c r="M3" s="240"/>
      <c r="N3" s="240"/>
    </row>
    <row r="4" spans="1:14" s="285" customFormat="1" ht="25.5" customHeight="1">
      <c r="A4" s="334" t="s">
        <v>541</v>
      </c>
      <c r="B4" s="335"/>
      <c r="C4" s="335"/>
      <c r="D4" s="335"/>
      <c r="E4" s="335"/>
      <c r="F4" s="335"/>
      <c r="G4" s="335"/>
      <c r="H4" s="335"/>
      <c r="I4" s="335"/>
      <c r="J4" s="335"/>
      <c r="K4" s="335"/>
      <c r="L4" s="335"/>
      <c r="M4" s="335"/>
      <c r="N4" s="335"/>
    </row>
    <row r="5" spans="1:14" s="285" customFormat="1" ht="12.75" customHeight="1">
      <c r="A5" s="845" t="s">
        <v>393</v>
      </c>
      <c r="B5" s="846"/>
      <c r="C5" s="846"/>
      <c r="D5" s="846"/>
      <c r="E5" s="846"/>
      <c r="F5" s="846"/>
      <c r="G5" s="846"/>
      <c r="H5" s="846"/>
      <c r="I5" s="846"/>
      <c r="J5" s="846"/>
      <c r="K5" s="846"/>
      <c r="L5" s="846"/>
      <c r="M5" s="846"/>
      <c r="N5" s="846"/>
    </row>
    <row r="6" spans="1:14" s="285" customFormat="1" ht="12.75">
      <c r="A6" s="336" t="s">
        <v>373</v>
      </c>
      <c r="B6" s="421"/>
      <c r="C6" s="421"/>
      <c r="D6" s="421"/>
      <c r="E6" s="421"/>
      <c r="F6" s="421"/>
      <c r="G6" s="421"/>
      <c r="H6" s="421"/>
      <c r="I6" s="421"/>
      <c r="J6" s="421"/>
      <c r="K6" s="421"/>
      <c r="L6" s="421"/>
      <c r="M6" s="421"/>
      <c r="N6" s="421"/>
    </row>
    <row r="7" spans="1:14" s="285" customFormat="1" ht="12.75">
      <c r="B7" s="335"/>
      <c r="C7" s="335"/>
      <c r="D7" s="335"/>
      <c r="E7" s="335"/>
      <c r="F7" s="335"/>
      <c r="G7" s="335"/>
      <c r="H7" s="335"/>
      <c r="I7" s="335"/>
      <c r="J7" s="335"/>
      <c r="K7" s="335"/>
      <c r="L7" s="335"/>
      <c r="M7" s="335"/>
      <c r="N7" s="335"/>
    </row>
    <row r="8" spans="1:14" s="285" customFormat="1" ht="12.75" customHeight="1">
      <c r="A8" s="847" t="s">
        <v>394</v>
      </c>
      <c r="B8" s="338" t="s">
        <v>395</v>
      </c>
      <c r="C8" s="338"/>
      <c r="D8" s="338"/>
      <c r="E8" s="338"/>
      <c r="F8" s="338"/>
      <c r="G8" s="339"/>
      <c r="H8" s="338" t="s">
        <v>396</v>
      </c>
      <c r="I8" s="338"/>
      <c r="J8" s="338"/>
      <c r="K8" s="338"/>
      <c r="L8" s="338"/>
      <c r="M8" s="338"/>
      <c r="N8" s="338"/>
    </row>
    <row r="9" spans="1:14" s="285" customFormat="1" ht="47.25" customHeight="1">
      <c r="A9" s="848"/>
      <c r="B9" s="422" t="s">
        <v>397</v>
      </c>
      <c r="C9" s="341" t="s">
        <v>398</v>
      </c>
      <c r="D9" s="341" t="s">
        <v>399</v>
      </c>
      <c r="E9" s="341" t="s">
        <v>400</v>
      </c>
      <c r="F9" s="341" t="s">
        <v>401</v>
      </c>
      <c r="G9" s="420"/>
      <c r="H9" s="422" t="s">
        <v>397</v>
      </c>
      <c r="I9" s="341" t="s">
        <v>402</v>
      </c>
      <c r="J9" s="341" t="s">
        <v>403</v>
      </c>
      <c r="K9" s="341" t="s">
        <v>404</v>
      </c>
      <c r="L9" s="341" t="s">
        <v>405</v>
      </c>
      <c r="M9" s="341" t="s">
        <v>406</v>
      </c>
      <c r="N9" s="341" t="s">
        <v>407</v>
      </c>
    </row>
    <row r="10" spans="1:14" s="285" customFormat="1" ht="9.75" customHeight="1">
      <c r="A10" s="423"/>
      <c r="B10" s="424"/>
      <c r="C10" s="425"/>
      <c r="D10" s="425"/>
      <c r="E10" s="425"/>
      <c r="F10" s="425"/>
      <c r="G10" s="426"/>
      <c r="H10" s="424"/>
      <c r="I10" s="425"/>
      <c r="J10" s="425"/>
      <c r="K10" s="425"/>
      <c r="L10" s="425"/>
      <c r="M10" s="425"/>
      <c r="N10" s="425"/>
    </row>
    <row r="11" spans="1:14" s="285" customFormat="1" ht="12.75">
      <c r="A11" s="344"/>
      <c r="B11" s="345" t="s">
        <v>408</v>
      </c>
      <c r="C11" s="346"/>
      <c r="D11" s="346"/>
      <c r="E11" s="346"/>
      <c r="F11" s="346"/>
      <c r="G11" s="346"/>
      <c r="H11" s="346"/>
      <c r="I11" s="346"/>
      <c r="J11" s="346"/>
      <c r="K11" s="346"/>
      <c r="L11" s="346"/>
      <c r="M11" s="346"/>
      <c r="N11" s="346"/>
    </row>
    <row r="12" spans="1:14" ht="9.75" customHeight="1"/>
    <row r="13" spans="1:14" s="285" customFormat="1" ht="12.75">
      <c r="A13" s="419" t="s">
        <v>433</v>
      </c>
      <c r="B13" s="3">
        <v>2452</v>
      </c>
      <c r="C13" s="1">
        <v>33.686786296900486</v>
      </c>
      <c r="D13" s="1">
        <v>47.104404567699838</v>
      </c>
      <c r="E13" s="1">
        <v>12.642740619902121</v>
      </c>
      <c r="F13" s="1">
        <v>6.5660685154975527</v>
      </c>
      <c r="G13" s="1"/>
      <c r="H13" s="3">
        <v>1382</v>
      </c>
      <c r="I13" s="1">
        <v>68.958031837916067</v>
      </c>
      <c r="J13" s="1">
        <v>3.1837916063675831</v>
      </c>
      <c r="K13" s="1">
        <v>0</v>
      </c>
      <c r="L13" s="1">
        <v>26.628075253256149</v>
      </c>
      <c r="M13" s="1">
        <v>0.94066570188133147</v>
      </c>
      <c r="N13" s="1">
        <v>0.28943560057887119</v>
      </c>
    </row>
    <row r="14" spans="1:14" s="285" customFormat="1" ht="12.75">
      <c r="A14" s="419" t="s">
        <v>434</v>
      </c>
      <c r="B14" s="3">
        <v>3689</v>
      </c>
      <c r="C14" s="1">
        <v>42.125237191650854</v>
      </c>
      <c r="D14" s="1">
        <v>32.664678774735698</v>
      </c>
      <c r="E14" s="1">
        <v>14.936297099484955</v>
      </c>
      <c r="F14" s="1">
        <v>10.27378693412849</v>
      </c>
      <c r="G14" s="1"/>
      <c r="H14" s="3">
        <v>7461</v>
      </c>
      <c r="I14" s="1">
        <v>12.263771612384398</v>
      </c>
      <c r="J14" s="1">
        <v>3.3775633293124248</v>
      </c>
      <c r="K14" s="1">
        <v>0</v>
      </c>
      <c r="L14" s="1">
        <v>79.855247285886605</v>
      </c>
      <c r="M14" s="1">
        <v>0.91140597775097176</v>
      </c>
      <c r="N14" s="1">
        <v>3.5920117946655941</v>
      </c>
    </row>
    <row r="15" spans="1:14" s="285" customFormat="1" ht="12.75">
      <c r="A15" s="419" t="s">
        <v>435</v>
      </c>
      <c r="B15" s="3">
        <v>1184</v>
      </c>
      <c r="C15" s="1">
        <v>60.388513513513509</v>
      </c>
      <c r="D15" s="1">
        <v>29.72972972972973</v>
      </c>
      <c r="E15" s="1">
        <v>3.125</v>
      </c>
      <c r="F15" s="1">
        <v>6.756756756756757</v>
      </c>
      <c r="G15" s="1"/>
      <c r="H15" s="3">
        <v>1006</v>
      </c>
      <c r="I15" s="1">
        <v>1.4910536779324055</v>
      </c>
      <c r="J15" s="1">
        <v>0</v>
      </c>
      <c r="K15" s="1">
        <v>0.29821073558648109</v>
      </c>
      <c r="L15" s="1">
        <v>92.147117296222675</v>
      </c>
      <c r="M15" s="1">
        <v>2.286282306163022</v>
      </c>
      <c r="N15" s="1">
        <v>3.7773359840954273</v>
      </c>
    </row>
    <row r="16" spans="1:14" s="285" customFormat="1" ht="12.75">
      <c r="A16" s="419" t="s">
        <v>436</v>
      </c>
      <c r="B16" s="3">
        <v>242</v>
      </c>
      <c r="C16" s="1">
        <v>58.677685950413228</v>
      </c>
      <c r="D16" s="1">
        <v>27.685950413223143</v>
      </c>
      <c r="E16" s="1">
        <v>10.330578512396695</v>
      </c>
      <c r="F16" s="1">
        <v>3.3057851239669422</v>
      </c>
      <c r="G16" s="1"/>
      <c r="H16" s="3">
        <v>98</v>
      </c>
      <c r="I16" s="1">
        <v>1.0204081632653061</v>
      </c>
      <c r="J16" s="1">
        <v>0</v>
      </c>
      <c r="K16" s="1">
        <v>1.0204081632653061</v>
      </c>
      <c r="L16" s="1">
        <v>86.734693877551024</v>
      </c>
      <c r="M16" s="1">
        <v>7.1428571428571423</v>
      </c>
      <c r="N16" s="1">
        <v>4.0816326530612246</v>
      </c>
    </row>
    <row r="17" spans="1:14" s="285" customFormat="1" ht="12.75">
      <c r="A17" s="419" t="s">
        <v>437</v>
      </c>
      <c r="B17" s="3">
        <v>539</v>
      </c>
      <c r="C17" s="1">
        <v>47.680890538033395</v>
      </c>
      <c r="D17" s="1">
        <v>38.404452690166977</v>
      </c>
      <c r="E17" s="1">
        <v>10.204081632653061</v>
      </c>
      <c r="F17" s="1">
        <v>3.710575139146568</v>
      </c>
      <c r="G17" s="1"/>
      <c r="H17" s="3">
        <v>318</v>
      </c>
      <c r="I17" s="1">
        <v>0.62893081761006298</v>
      </c>
      <c r="J17" s="1">
        <v>0</v>
      </c>
      <c r="K17" s="1">
        <v>0.31446540880503149</v>
      </c>
      <c r="L17" s="1">
        <v>76.729559748427675</v>
      </c>
      <c r="M17" s="1">
        <v>12.578616352201259</v>
      </c>
      <c r="N17" s="1">
        <v>9.7484276729559749</v>
      </c>
    </row>
    <row r="18" spans="1:14" s="285" customFormat="1" ht="12.75">
      <c r="A18" s="419" t="s">
        <v>438</v>
      </c>
      <c r="B18" s="3">
        <v>3234</v>
      </c>
      <c r="C18" s="1">
        <v>61.657390228818798</v>
      </c>
      <c r="D18" s="1">
        <v>31.539888682745826</v>
      </c>
      <c r="E18" s="1">
        <v>3.2158317872603583</v>
      </c>
      <c r="F18" s="1">
        <v>3.5868893011750154</v>
      </c>
      <c r="G18" s="1"/>
      <c r="H18" s="3">
        <v>383</v>
      </c>
      <c r="I18" s="1">
        <v>6.2663185378590072</v>
      </c>
      <c r="J18" s="1">
        <v>4.9608355091383807</v>
      </c>
      <c r="K18" s="1">
        <v>0</v>
      </c>
      <c r="L18" s="1">
        <v>86.945169712793728</v>
      </c>
      <c r="M18" s="1">
        <v>0.52219321148825071</v>
      </c>
      <c r="N18" s="1">
        <v>1.3054830287206265</v>
      </c>
    </row>
    <row r="19" spans="1:14" s="285" customFormat="1" ht="18">
      <c r="A19" s="419" t="s">
        <v>439</v>
      </c>
      <c r="B19" s="3">
        <v>16367</v>
      </c>
      <c r="C19" s="1">
        <v>59.949899187389256</v>
      </c>
      <c r="D19" s="1">
        <v>33.433127634875056</v>
      </c>
      <c r="E19" s="1">
        <v>2.2117675811083277</v>
      </c>
      <c r="F19" s="1">
        <v>4.4052055966273604</v>
      </c>
      <c r="G19" s="1"/>
      <c r="H19" s="3">
        <v>28926</v>
      </c>
      <c r="I19" s="1">
        <v>17.371914540551753</v>
      </c>
      <c r="J19" s="1">
        <v>1.7389200027656779</v>
      </c>
      <c r="K19" s="1">
        <v>39.81539099771831</v>
      </c>
      <c r="L19" s="1">
        <v>20.379589296826385</v>
      </c>
      <c r="M19" s="1">
        <v>17.365000345709742</v>
      </c>
      <c r="N19" s="1">
        <v>3.3291848164281266</v>
      </c>
    </row>
    <row r="20" spans="1:14" s="285" customFormat="1" ht="12.75">
      <c r="A20" s="419" t="s">
        <v>440</v>
      </c>
      <c r="B20" s="3">
        <v>2932</v>
      </c>
      <c r="C20" s="1">
        <v>51.296043656207367</v>
      </c>
      <c r="D20" s="1">
        <v>39.904502046384721</v>
      </c>
      <c r="E20" s="1">
        <v>1.9781718963165076</v>
      </c>
      <c r="F20" s="1">
        <v>6.8212824010914055</v>
      </c>
      <c r="G20" s="1"/>
      <c r="H20" s="3">
        <v>3448</v>
      </c>
      <c r="I20" s="1">
        <v>0.63805104408352664</v>
      </c>
      <c r="J20" s="1">
        <v>0</v>
      </c>
      <c r="K20" s="1">
        <v>0.87006960556844548</v>
      </c>
      <c r="L20" s="1">
        <v>72.911832946635741</v>
      </c>
      <c r="M20" s="1">
        <v>23.462877030162414</v>
      </c>
      <c r="N20" s="1">
        <v>2.117169373549884</v>
      </c>
    </row>
    <row r="21" spans="1:14" s="285" customFormat="1" ht="12.75">
      <c r="A21" s="419" t="s">
        <v>441</v>
      </c>
      <c r="B21" s="3">
        <v>722</v>
      </c>
      <c r="C21" s="1">
        <v>41.412742382271468</v>
      </c>
      <c r="D21" s="1">
        <v>21.052631578947366</v>
      </c>
      <c r="E21" s="1">
        <v>7.3407202216066487</v>
      </c>
      <c r="F21" s="1">
        <v>30.193905817174517</v>
      </c>
      <c r="G21" s="1"/>
      <c r="H21" s="3">
        <v>791</v>
      </c>
      <c r="I21" s="1">
        <v>24.525916561314791</v>
      </c>
      <c r="J21" s="1">
        <v>18.710493046776232</v>
      </c>
      <c r="K21" s="1">
        <v>5.4361567635903922</v>
      </c>
      <c r="L21" s="1">
        <v>47.408343868520859</v>
      </c>
      <c r="M21" s="1">
        <v>2.1491782553729455</v>
      </c>
      <c r="N21" s="1">
        <v>1.7699115044247788</v>
      </c>
    </row>
    <row r="22" spans="1:14" s="285" customFormat="1" ht="12.75">
      <c r="A22" s="419" t="s">
        <v>442</v>
      </c>
      <c r="B22" s="3">
        <v>185</v>
      </c>
      <c r="C22" s="1">
        <v>57.837837837837839</v>
      </c>
      <c r="D22" s="1">
        <v>31.891891891891895</v>
      </c>
      <c r="E22" s="1">
        <v>1.6216216216216217</v>
      </c>
      <c r="F22" s="1">
        <v>8.6486486486486491</v>
      </c>
      <c r="G22" s="1"/>
      <c r="H22" s="3">
        <v>150</v>
      </c>
      <c r="I22" s="1">
        <v>24.666666666666668</v>
      </c>
      <c r="J22" s="1">
        <v>9.3333333333333339</v>
      </c>
      <c r="K22" s="1">
        <v>0</v>
      </c>
      <c r="L22" s="1">
        <v>62</v>
      </c>
      <c r="M22" s="1">
        <v>0.66666666666666674</v>
      </c>
      <c r="N22" s="1">
        <v>3.3333333333333335</v>
      </c>
    </row>
    <row r="23" spans="1:14" s="285" customFormat="1" ht="18">
      <c r="A23" s="419" t="s">
        <v>443</v>
      </c>
      <c r="B23" s="3">
        <v>537</v>
      </c>
      <c r="C23" s="1">
        <v>35.754189944134076</v>
      </c>
      <c r="D23" s="1">
        <v>17.318435754189945</v>
      </c>
      <c r="E23" s="1">
        <v>9.3109869646182499</v>
      </c>
      <c r="F23" s="1">
        <v>37.616387337057731</v>
      </c>
      <c r="G23" s="1"/>
      <c r="H23" s="3">
        <v>641</v>
      </c>
      <c r="I23" s="1">
        <v>24.492979719188767</v>
      </c>
      <c r="J23" s="1">
        <v>20.904836193447736</v>
      </c>
      <c r="K23" s="1">
        <v>6.7082683307332287</v>
      </c>
      <c r="L23" s="1">
        <v>43.993759750390012</v>
      </c>
      <c r="M23" s="1">
        <v>2.4960998439937598</v>
      </c>
      <c r="N23" s="1">
        <v>1.40405616224649</v>
      </c>
    </row>
    <row r="24" spans="1:14" s="285" customFormat="1" ht="18">
      <c r="A24" s="419" t="s">
        <v>444</v>
      </c>
      <c r="B24" s="3">
        <v>6213</v>
      </c>
      <c r="C24" s="1">
        <v>34.556574923547402</v>
      </c>
      <c r="D24" s="1">
        <v>32.930951231289235</v>
      </c>
      <c r="E24" s="1">
        <v>20.811202317720909</v>
      </c>
      <c r="F24" s="1">
        <v>11.70127152744246</v>
      </c>
      <c r="G24" s="1"/>
      <c r="H24" s="3">
        <v>12042</v>
      </c>
      <c r="I24" s="1">
        <v>79.928583291811989</v>
      </c>
      <c r="J24" s="1">
        <v>3.3881415047334329</v>
      </c>
      <c r="K24" s="1">
        <v>7.0171067928915463</v>
      </c>
      <c r="L24" s="1">
        <v>7.6897525328018608</v>
      </c>
      <c r="M24" s="1">
        <v>1.6525494103969438</v>
      </c>
      <c r="N24" s="1">
        <v>0.32386646736422525</v>
      </c>
    </row>
    <row r="25" spans="1:14" s="285" customFormat="1" ht="12.75">
      <c r="A25" s="419" t="s">
        <v>445</v>
      </c>
      <c r="B25" s="3">
        <v>1435</v>
      </c>
      <c r="C25" s="1">
        <v>50.31358885017422</v>
      </c>
      <c r="D25" s="1">
        <v>38.606271777003485</v>
      </c>
      <c r="E25" s="1">
        <v>5.1567944250871083</v>
      </c>
      <c r="F25" s="1">
        <v>5.9233449477351918</v>
      </c>
      <c r="G25" s="1"/>
      <c r="H25" s="3">
        <v>1360</v>
      </c>
      <c r="I25" s="1">
        <v>6.5441176470588243</v>
      </c>
      <c r="J25" s="1">
        <v>0</v>
      </c>
      <c r="K25" s="1">
        <v>0.73529411764705876</v>
      </c>
      <c r="L25" s="1">
        <v>80.367647058823536</v>
      </c>
      <c r="M25" s="1">
        <v>8.9705882352941178</v>
      </c>
      <c r="N25" s="1">
        <v>3.3823529411764706</v>
      </c>
    </row>
    <row r="26" spans="1:14" s="285" customFormat="1" ht="12.75">
      <c r="A26" s="419" t="s">
        <v>446</v>
      </c>
      <c r="B26" s="3">
        <v>12777</v>
      </c>
      <c r="C26" s="1">
        <v>42.92087344447053</v>
      </c>
      <c r="D26" s="1">
        <v>37.653596305862095</v>
      </c>
      <c r="E26" s="1">
        <v>13.64169992956093</v>
      </c>
      <c r="F26" s="1">
        <v>5.7838303201064418</v>
      </c>
      <c r="G26" s="1"/>
      <c r="H26" s="3">
        <v>25171</v>
      </c>
      <c r="I26" s="1">
        <v>77.056930594732037</v>
      </c>
      <c r="J26" s="1">
        <v>6.9643637519367534</v>
      </c>
      <c r="K26" s="1">
        <v>1.9546303285526996</v>
      </c>
      <c r="L26" s="1">
        <v>9.0937984188153038</v>
      </c>
      <c r="M26" s="1">
        <v>3.5795161098089072</v>
      </c>
      <c r="N26" s="1">
        <v>1.3507607961543047</v>
      </c>
    </row>
    <row r="27" spans="1:14" s="285" customFormat="1" ht="12.75">
      <c r="A27" s="419" t="s">
        <v>447</v>
      </c>
      <c r="B27" s="3">
        <v>1454</v>
      </c>
      <c r="C27" s="1">
        <v>52.751031636863821</v>
      </c>
      <c r="D27" s="1">
        <v>37.689133425034385</v>
      </c>
      <c r="E27" s="1">
        <v>3.6451169188445669</v>
      </c>
      <c r="F27" s="1">
        <v>5.9147180192572213</v>
      </c>
      <c r="G27" s="1"/>
      <c r="H27" s="3">
        <v>340</v>
      </c>
      <c r="I27" s="1">
        <v>1.4705882352941175</v>
      </c>
      <c r="J27" s="1">
        <v>0</v>
      </c>
      <c r="K27" s="1">
        <v>0</v>
      </c>
      <c r="L27" s="1">
        <v>82.941176470588246</v>
      </c>
      <c r="M27" s="1">
        <v>11.470588235294118</v>
      </c>
      <c r="N27" s="1">
        <v>4.117647058823529</v>
      </c>
    </row>
    <row r="28" spans="1:14" s="285" customFormat="1" ht="12.75">
      <c r="A28" s="419" t="s">
        <v>448</v>
      </c>
      <c r="B28" s="3">
        <v>478</v>
      </c>
      <c r="C28" s="1">
        <v>39.539748953974893</v>
      </c>
      <c r="D28" s="1">
        <v>56.06694560669456</v>
      </c>
      <c r="E28" s="1">
        <v>1.2552301255230125</v>
      </c>
      <c r="F28" s="1">
        <v>3.1380753138075312</v>
      </c>
      <c r="G28" s="1"/>
      <c r="H28" s="3">
        <v>154</v>
      </c>
      <c r="I28" s="1">
        <v>0.64935064935064934</v>
      </c>
      <c r="J28" s="1">
        <v>0</v>
      </c>
      <c r="K28" s="1">
        <v>0</v>
      </c>
      <c r="L28" s="1">
        <v>80.519480519480524</v>
      </c>
      <c r="M28" s="1">
        <v>18.181818181818183</v>
      </c>
      <c r="N28" s="1">
        <v>0.64935064935064934</v>
      </c>
    </row>
    <row r="29" spans="1:14" s="285" customFormat="1" ht="12.75" customHeight="1">
      <c r="A29" s="419" t="s">
        <v>449</v>
      </c>
      <c r="B29" s="3">
        <v>1098</v>
      </c>
      <c r="C29" s="1">
        <v>44.080145719489984</v>
      </c>
      <c r="D29" s="1">
        <v>37.340619307832426</v>
      </c>
      <c r="E29" s="1">
        <v>12.021857923497267</v>
      </c>
      <c r="F29" s="1">
        <v>6.557377049180328</v>
      </c>
      <c r="G29" s="1"/>
      <c r="H29" s="3">
        <v>808</v>
      </c>
      <c r="I29" s="1">
        <v>4.5792079207920793</v>
      </c>
      <c r="J29" s="1">
        <v>0</v>
      </c>
      <c r="K29" s="1">
        <v>0</v>
      </c>
      <c r="L29" s="1">
        <v>72.524752475247524</v>
      </c>
      <c r="M29" s="1">
        <v>16.336633663366339</v>
      </c>
      <c r="N29" s="1">
        <v>6.5594059405940595</v>
      </c>
    </row>
    <row r="30" spans="1:14" s="285" customFormat="1" ht="12.75" customHeight="1">
      <c r="A30" s="348" t="s">
        <v>450</v>
      </c>
      <c r="B30" s="349">
        <v>541805</v>
      </c>
      <c r="C30" s="350">
        <v>45.510100497411429</v>
      </c>
      <c r="D30" s="350">
        <v>39.026771624477441</v>
      </c>
      <c r="E30" s="350">
        <v>7.8522715737211728</v>
      </c>
      <c r="F30" s="350">
        <v>7.6108563043899551</v>
      </c>
      <c r="G30" s="350"/>
      <c r="H30" s="349">
        <v>544681</v>
      </c>
      <c r="I30" s="350">
        <v>53.946805561420355</v>
      </c>
      <c r="J30" s="350">
        <v>9.6909934438689795</v>
      </c>
      <c r="K30" s="350">
        <v>7.6661385287902464</v>
      </c>
      <c r="L30" s="350">
        <v>22.21373611343153</v>
      </c>
      <c r="M30" s="350">
        <v>5.3642407207154275</v>
      </c>
      <c r="N30" s="350">
        <v>1.11808563177346</v>
      </c>
    </row>
    <row r="31" spans="1:14" s="285" customFormat="1" ht="3" customHeight="1">
      <c r="A31" s="351"/>
      <c r="B31" s="9"/>
      <c r="C31" s="9"/>
      <c r="D31" s="9"/>
      <c r="E31" s="9"/>
      <c r="F31" s="9"/>
      <c r="G31" s="9"/>
      <c r="H31" s="9"/>
      <c r="I31" s="9"/>
      <c r="J31" s="9"/>
      <c r="K31" s="9"/>
      <c r="L31" s="9"/>
      <c r="M31" s="9"/>
      <c r="N31" s="9"/>
    </row>
    <row r="32" spans="1:14" s="285" customFormat="1" ht="12.75" customHeight="1">
      <c r="A32" s="330" t="s">
        <v>451</v>
      </c>
      <c r="K32" s="342"/>
      <c r="L32" s="342"/>
      <c r="M32" s="342"/>
      <c r="N32" s="342"/>
    </row>
    <row r="33" spans="1:14" s="285" customFormat="1" ht="12.75">
      <c r="A33" s="843" t="s">
        <v>452</v>
      </c>
      <c r="B33" s="843"/>
      <c r="C33" s="843"/>
      <c r="D33" s="843"/>
      <c r="E33" s="843"/>
      <c r="F33" s="843"/>
      <c r="G33" s="843"/>
      <c r="H33" s="843"/>
      <c r="I33" s="843"/>
      <c r="J33" s="843"/>
      <c r="K33" s="843"/>
      <c r="L33" s="843"/>
      <c r="M33" s="843"/>
      <c r="N33" s="843"/>
    </row>
    <row r="34" spans="1:14" s="285" customFormat="1" ht="18.75" customHeight="1">
      <c r="A34" s="843" t="s">
        <v>453</v>
      </c>
      <c r="B34" s="843"/>
      <c r="C34" s="843"/>
      <c r="D34" s="843"/>
      <c r="E34" s="843"/>
      <c r="F34" s="843"/>
      <c r="G34" s="843"/>
      <c r="H34" s="843"/>
      <c r="I34" s="843"/>
      <c r="J34" s="843"/>
      <c r="K34" s="843"/>
      <c r="L34" s="843"/>
      <c r="M34" s="843"/>
      <c r="N34" s="843"/>
    </row>
    <row r="35" spans="1:14" s="285" customFormat="1" ht="18.75" customHeight="1">
      <c r="A35" s="843" t="s">
        <v>454</v>
      </c>
      <c r="B35" s="843"/>
      <c r="C35" s="843"/>
      <c r="D35" s="843"/>
      <c r="E35" s="843"/>
      <c r="F35" s="843"/>
      <c r="G35" s="843"/>
      <c r="H35" s="843"/>
      <c r="I35" s="843"/>
      <c r="J35" s="843"/>
      <c r="K35" s="843"/>
      <c r="L35" s="843"/>
      <c r="M35" s="843"/>
      <c r="N35" s="843"/>
    </row>
    <row r="36" spans="1:14" s="285" customFormat="1" ht="17.25" customHeight="1">
      <c r="A36" s="843" t="s">
        <v>455</v>
      </c>
      <c r="B36" s="843"/>
      <c r="C36" s="843"/>
      <c r="D36" s="843"/>
      <c r="E36" s="843"/>
      <c r="F36" s="843"/>
      <c r="G36" s="843"/>
      <c r="H36" s="843"/>
      <c r="I36" s="843"/>
      <c r="J36" s="843"/>
      <c r="K36" s="843"/>
      <c r="L36" s="843"/>
      <c r="M36" s="843"/>
      <c r="N36" s="843"/>
    </row>
    <row r="37" spans="1:14" s="285" customFormat="1" ht="18" customHeight="1">
      <c r="A37" s="844" t="s">
        <v>456</v>
      </c>
      <c r="B37" s="843"/>
      <c r="C37" s="843"/>
      <c r="D37" s="843"/>
      <c r="E37" s="843"/>
      <c r="F37" s="843"/>
      <c r="G37" s="843"/>
      <c r="H37" s="843"/>
      <c r="I37" s="843"/>
      <c r="J37" s="843"/>
      <c r="K37" s="843"/>
      <c r="L37" s="843"/>
      <c r="M37" s="843"/>
      <c r="N37" s="843"/>
    </row>
    <row r="38" spans="1:14" s="285" customFormat="1" ht="17.25" customHeight="1">
      <c r="A38" s="844" t="s">
        <v>457</v>
      </c>
      <c r="B38" s="843"/>
      <c r="C38" s="843"/>
      <c r="D38" s="843"/>
      <c r="E38" s="843"/>
      <c r="F38" s="843"/>
      <c r="G38" s="843"/>
      <c r="H38" s="843"/>
      <c r="I38" s="843"/>
      <c r="J38" s="843"/>
      <c r="K38" s="843"/>
      <c r="L38" s="843"/>
      <c r="M38" s="843"/>
      <c r="N38" s="843"/>
    </row>
    <row r="39" spans="1:14" s="285" customFormat="1" ht="12" customHeight="1">
      <c r="A39" s="843" t="s">
        <v>458</v>
      </c>
      <c r="B39" s="843"/>
      <c r="C39" s="843"/>
      <c r="D39" s="843"/>
      <c r="E39" s="843"/>
      <c r="F39" s="843"/>
      <c r="G39" s="843"/>
      <c r="H39" s="843"/>
      <c r="I39" s="843"/>
      <c r="J39" s="843"/>
      <c r="K39" s="843"/>
      <c r="L39" s="843"/>
      <c r="M39" s="843"/>
      <c r="N39" s="843"/>
    </row>
    <row r="40" spans="1:14" s="285" customFormat="1" ht="12" customHeight="1">
      <c r="A40" s="844" t="s">
        <v>459</v>
      </c>
      <c r="B40" s="843"/>
      <c r="C40" s="843"/>
      <c r="D40" s="843"/>
      <c r="E40" s="843"/>
      <c r="F40" s="843"/>
      <c r="G40" s="843"/>
      <c r="H40" s="843"/>
      <c r="I40" s="843"/>
      <c r="J40" s="843"/>
      <c r="K40" s="843"/>
      <c r="L40" s="843"/>
      <c r="M40" s="843"/>
      <c r="N40" s="843"/>
    </row>
  </sheetData>
  <mergeCells count="10">
    <mergeCell ref="A37:N37"/>
    <mergeCell ref="A38:N38"/>
    <mergeCell ref="A39:N39"/>
    <mergeCell ref="A40:N40"/>
    <mergeCell ref="A5:N5"/>
    <mergeCell ref="A8:A9"/>
    <mergeCell ref="A33:N33"/>
    <mergeCell ref="A34:N34"/>
    <mergeCell ref="A35:N35"/>
    <mergeCell ref="A36:N36"/>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K54"/>
  <sheetViews>
    <sheetView workbookViewId="0"/>
  </sheetViews>
  <sheetFormatPr defaultColWidth="8.85546875" defaultRowHeight="12.75"/>
  <cols>
    <col min="1" max="1" width="37.28515625" style="285" customWidth="1"/>
    <col min="2" max="4" width="8.85546875" style="285"/>
    <col min="5" max="5" width="10.7109375" style="285" customWidth="1"/>
    <col min="6" max="6" width="13.7109375" style="285" customWidth="1"/>
    <col min="7" max="242" width="8.85546875" style="285"/>
    <col min="243" max="243" width="32.85546875" style="285" customWidth="1"/>
    <col min="244" max="244" width="10.85546875" style="285" customWidth="1"/>
    <col min="245" max="245" width="15.85546875" style="285" customWidth="1"/>
    <col min="246" max="246" width="9" style="285" customWidth="1"/>
    <col min="247" max="247" width="10.140625" style="285" customWidth="1"/>
    <col min="248" max="498" width="8.85546875" style="285"/>
    <col min="499" max="499" width="32.85546875" style="285" customWidth="1"/>
    <col min="500" max="500" width="10.85546875" style="285" customWidth="1"/>
    <col min="501" max="501" width="15.85546875" style="285" customWidth="1"/>
    <col min="502" max="502" width="9" style="285" customWidth="1"/>
    <col min="503" max="503" width="10.140625" style="285" customWidth="1"/>
    <col min="504" max="754" width="8.85546875" style="285"/>
    <col min="755" max="755" width="32.85546875" style="285" customWidth="1"/>
    <col min="756" max="756" width="10.85546875" style="285" customWidth="1"/>
    <col min="757" max="757" width="15.85546875" style="285" customWidth="1"/>
    <col min="758" max="758" width="9" style="285" customWidth="1"/>
    <col min="759" max="759" width="10.140625" style="285" customWidth="1"/>
    <col min="760" max="1010" width="8.85546875" style="285"/>
    <col min="1011" max="1011" width="32.85546875" style="285" customWidth="1"/>
    <col min="1012" max="1012" width="10.85546875" style="285" customWidth="1"/>
    <col min="1013" max="1013" width="15.85546875" style="285" customWidth="1"/>
    <col min="1014" max="1014" width="9" style="285" customWidth="1"/>
    <col min="1015" max="1015" width="10.140625" style="285" customWidth="1"/>
    <col min="1016" max="1266" width="8.85546875" style="285"/>
    <col min="1267" max="1267" width="32.85546875" style="285" customWidth="1"/>
    <col min="1268" max="1268" width="10.85546875" style="285" customWidth="1"/>
    <col min="1269" max="1269" width="15.85546875" style="285" customWidth="1"/>
    <col min="1270" max="1270" width="9" style="285" customWidth="1"/>
    <col min="1271" max="1271" width="10.140625" style="285" customWidth="1"/>
    <col min="1272" max="1522" width="8.85546875" style="285"/>
    <col min="1523" max="1523" width="32.85546875" style="285" customWidth="1"/>
    <col min="1524" max="1524" width="10.85546875" style="285" customWidth="1"/>
    <col min="1525" max="1525" width="15.85546875" style="285" customWidth="1"/>
    <col min="1526" max="1526" width="9" style="285" customWidth="1"/>
    <col min="1527" max="1527" width="10.140625" style="285" customWidth="1"/>
    <col min="1528" max="1778" width="8.85546875" style="285"/>
    <col min="1779" max="1779" width="32.85546875" style="285" customWidth="1"/>
    <col min="1780" max="1780" width="10.85546875" style="285" customWidth="1"/>
    <col min="1781" max="1781" width="15.85546875" style="285" customWidth="1"/>
    <col min="1782" max="1782" width="9" style="285" customWidth="1"/>
    <col min="1783" max="1783" width="10.140625" style="285" customWidth="1"/>
    <col min="1784" max="2034" width="8.85546875" style="285"/>
    <col min="2035" max="2035" width="32.85546875" style="285" customWidth="1"/>
    <col min="2036" max="2036" width="10.85546875" style="285" customWidth="1"/>
    <col min="2037" max="2037" width="15.85546875" style="285" customWidth="1"/>
    <col min="2038" max="2038" width="9" style="285" customWidth="1"/>
    <col min="2039" max="2039" width="10.140625" style="285" customWidth="1"/>
    <col min="2040" max="2290" width="8.85546875" style="285"/>
    <col min="2291" max="2291" width="32.85546875" style="285" customWidth="1"/>
    <col min="2292" max="2292" width="10.85546875" style="285" customWidth="1"/>
    <col min="2293" max="2293" width="15.85546875" style="285" customWidth="1"/>
    <col min="2294" max="2294" width="9" style="285" customWidth="1"/>
    <col min="2295" max="2295" width="10.140625" style="285" customWidth="1"/>
    <col min="2296" max="2546" width="8.85546875" style="285"/>
    <col min="2547" max="2547" width="32.85546875" style="285" customWidth="1"/>
    <col min="2548" max="2548" width="10.85546875" style="285" customWidth="1"/>
    <col min="2549" max="2549" width="15.85546875" style="285" customWidth="1"/>
    <col min="2550" max="2550" width="9" style="285" customWidth="1"/>
    <col min="2551" max="2551" width="10.140625" style="285" customWidth="1"/>
    <col min="2552" max="2802" width="8.85546875" style="285"/>
    <col min="2803" max="2803" width="32.85546875" style="285" customWidth="1"/>
    <col min="2804" max="2804" width="10.85546875" style="285" customWidth="1"/>
    <col min="2805" max="2805" width="15.85546875" style="285" customWidth="1"/>
    <col min="2806" max="2806" width="9" style="285" customWidth="1"/>
    <col min="2807" max="2807" width="10.140625" style="285" customWidth="1"/>
    <col min="2808" max="3058" width="8.85546875" style="285"/>
    <col min="3059" max="3059" width="32.85546875" style="285" customWidth="1"/>
    <col min="3060" max="3060" width="10.85546875" style="285" customWidth="1"/>
    <col min="3061" max="3061" width="15.85546875" style="285" customWidth="1"/>
    <col min="3062" max="3062" width="9" style="285" customWidth="1"/>
    <col min="3063" max="3063" width="10.140625" style="285" customWidth="1"/>
    <col min="3064" max="3314" width="8.85546875" style="285"/>
    <col min="3315" max="3315" width="32.85546875" style="285" customWidth="1"/>
    <col min="3316" max="3316" width="10.85546875" style="285" customWidth="1"/>
    <col min="3317" max="3317" width="15.85546875" style="285" customWidth="1"/>
    <col min="3318" max="3318" width="9" style="285" customWidth="1"/>
    <col min="3319" max="3319" width="10.140625" style="285" customWidth="1"/>
    <col min="3320" max="3570" width="8.85546875" style="285"/>
    <col min="3571" max="3571" width="32.85546875" style="285" customWidth="1"/>
    <col min="3572" max="3572" width="10.85546875" style="285" customWidth="1"/>
    <col min="3573" max="3573" width="15.85546875" style="285" customWidth="1"/>
    <col min="3574" max="3574" width="9" style="285" customWidth="1"/>
    <col min="3575" max="3575" width="10.140625" style="285" customWidth="1"/>
    <col min="3576" max="3826" width="8.85546875" style="285"/>
    <col min="3827" max="3827" width="32.85546875" style="285" customWidth="1"/>
    <col min="3828" max="3828" width="10.85546875" style="285" customWidth="1"/>
    <col min="3829" max="3829" width="15.85546875" style="285" customWidth="1"/>
    <col min="3830" max="3830" width="9" style="285" customWidth="1"/>
    <col min="3831" max="3831" width="10.140625" style="285" customWidth="1"/>
    <col min="3832" max="4082" width="8.85546875" style="285"/>
    <col min="4083" max="4083" width="32.85546875" style="285" customWidth="1"/>
    <col min="4084" max="4084" width="10.85546875" style="285" customWidth="1"/>
    <col min="4085" max="4085" width="15.85546875" style="285" customWidth="1"/>
    <col min="4086" max="4086" width="9" style="285" customWidth="1"/>
    <col min="4087" max="4087" width="10.140625" style="285" customWidth="1"/>
    <col min="4088" max="4338" width="8.85546875" style="285"/>
    <col min="4339" max="4339" width="32.85546875" style="285" customWidth="1"/>
    <col min="4340" max="4340" width="10.85546875" style="285" customWidth="1"/>
    <col min="4341" max="4341" width="15.85546875" style="285" customWidth="1"/>
    <col min="4342" max="4342" width="9" style="285" customWidth="1"/>
    <col min="4343" max="4343" width="10.140625" style="285" customWidth="1"/>
    <col min="4344" max="4594" width="8.85546875" style="285"/>
    <col min="4595" max="4595" width="32.85546875" style="285" customWidth="1"/>
    <col min="4596" max="4596" width="10.85546875" style="285" customWidth="1"/>
    <col min="4597" max="4597" width="15.85546875" style="285" customWidth="1"/>
    <col min="4598" max="4598" width="9" style="285" customWidth="1"/>
    <col min="4599" max="4599" width="10.140625" style="285" customWidth="1"/>
    <col min="4600" max="4850" width="8.85546875" style="285"/>
    <col min="4851" max="4851" width="32.85546875" style="285" customWidth="1"/>
    <col min="4852" max="4852" width="10.85546875" style="285" customWidth="1"/>
    <col min="4853" max="4853" width="15.85546875" style="285" customWidth="1"/>
    <col min="4854" max="4854" width="9" style="285" customWidth="1"/>
    <col min="4855" max="4855" width="10.140625" style="285" customWidth="1"/>
    <col min="4856" max="5106" width="8.85546875" style="285"/>
    <col min="5107" max="5107" width="32.85546875" style="285" customWidth="1"/>
    <col min="5108" max="5108" width="10.85546875" style="285" customWidth="1"/>
    <col min="5109" max="5109" width="15.85546875" style="285" customWidth="1"/>
    <col min="5110" max="5110" width="9" style="285" customWidth="1"/>
    <col min="5111" max="5111" width="10.140625" style="285" customWidth="1"/>
    <col min="5112" max="5362" width="8.85546875" style="285"/>
    <col min="5363" max="5363" width="32.85546875" style="285" customWidth="1"/>
    <col min="5364" max="5364" width="10.85546875" style="285" customWidth="1"/>
    <col min="5365" max="5365" width="15.85546875" style="285" customWidth="1"/>
    <col min="5366" max="5366" width="9" style="285" customWidth="1"/>
    <col min="5367" max="5367" width="10.140625" style="285" customWidth="1"/>
    <col min="5368" max="5618" width="8.85546875" style="285"/>
    <col min="5619" max="5619" width="32.85546875" style="285" customWidth="1"/>
    <col min="5620" max="5620" width="10.85546875" style="285" customWidth="1"/>
    <col min="5621" max="5621" width="15.85546875" style="285" customWidth="1"/>
    <col min="5622" max="5622" width="9" style="285" customWidth="1"/>
    <col min="5623" max="5623" width="10.140625" style="285" customWidth="1"/>
    <col min="5624" max="5874" width="8.85546875" style="285"/>
    <col min="5875" max="5875" width="32.85546875" style="285" customWidth="1"/>
    <col min="5876" max="5876" width="10.85546875" style="285" customWidth="1"/>
    <col min="5877" max="5877" width="15.85546875" style="285" customWidth="1"/>
    <col min="5878" max="5878" width="9" style="285" customWidth="1"/>
    <col min="5879" max="5879" width="10.140625" style="285" customWidth="1"/>
    <col min="5880" max="6130" width="8.85546875" style="285"/>
    <col min="6131" max="6131" width="32.85546875" style="285" customWidth="1"/>
    <col min="6132" max="6132" width="10.85546875" style="285" customWidth="1"/>
    <col min="6133" max="6133" width="15.85546875" style="285" customWidth="1"/>
    <col min="6134" max="6134" width="9" style="285" customWidth="1"/>
    <col min="6135" max="6135" width="10.140625" style="285" customWidth="1"/>
    <col min="6136" max="6386" width="8.85546875" style="285"/>
    <col min="6387" max="6387" width="32.85546875" style="285" customWidth="1"/>
    <col min="6388" max="6388" width="10.85546875" style="285" customWidth="1"/>
    <col min="6389" max="6389" width="15.85546875" style="285" customWidth="1"/>
    <col min="6390" max="6390" width="9" style="285" customWidth="1"/>
    <col min="6391" max="6391" width="10.140625" style="285" customWidth="1"/>
    <col min="6392" max="6642" width="8.85546875" style="285"/>
    <col min="6643" max="6643" width="32.85546875" style="285" customWidth="1"/>
    <col min="6644" max="6644" width="10.85546875" style="285" customWidth="1"/>
    <col min="6645" max="6645" width="15.85546875" style="285" customWidth="1"/>
    <col min="6646" max="6646" width="9" style="285" customWidth="1"/>
    <col min="6647" max="6647" width="10.140625" style="285" customWidth="1"/>
    <col min="6648" max="6898" width="8.85546875" style="285"/>
    <col min="6899" max="6899" width="32.85546875" style="285" customWidth="1"/>
    <col min="6900" max="6900" width="10.85546875" style="285" customWidth="1"/>
    <col min="6901" max="6901" width="15.85546875" style="285" customWidth="1"/>
    <col min="6902" max="6902" width="9" style="285" customWidth="1"/>
    <col min="6903" max="6903" width="10.140625" style="285" customWidth="1"/>
    <col min="6904" max="7154" width="8.85546875" style="285"/>
    <col min="7155" max="7155" width="32.85546875" style="285" customWidth="1"/>
    <col min="7156" max="7156" width="10.85546875" style="285" customWidth="1"/>
    <col min="7157" max="7157" width="15.85546875" style="285" customWidth="1"/>
    <col min="7158" max="7158" width="9" style="285" customWidth="1"/>
    <col min="7159" max="7159" width="10.140625" style="285" customWidth="1"/>
    <col min="7160" max="7410" width="8.85546875" style="285"/>
    <col min="7411" max="7411" width="32.85546875" style="285" customWidth="1"/>
    <col min="7412" max="7412" width="10.85546875" style="285" customWidth="1"/>
    <col min="7413" max="7413" width="15.85546875" style="285" customWidth="1"/>
    <col min="7414" max="7414" width="9" style="285" customWidth="1"/>
    <col min="7415" max="7415" width="10.140625" style="285" customWidth="1"/>
    <col min="7416" max="7666" width="8.85546875" style="285"/>
    <col min="7667" max="7667" width="32.85546875" style="285" customWidth="1"/>
    <col min="7668" max="7668" width="10.85546875" style="285" customWidth="1"/>
    <col min="7669" max="7669" width="15.85546875" style="285" customWidth="1"/>
    <col min="7670" max="7670" width="9" style="285" customWidth="1"/>
    <col min="7671" max="7671" width="10.140625" style="285" customWidth="1"/>
    <col min="7672" max="7922" width="8.85546875" style="285"/>
    <col min="7923" max="7923" width="32.85546875" style="285" customWidth="1"/>
    <col min="7924" max="7924" width="10.85546875" style="285" customWidth="1"/>
    <col min="7925" max="7925" width="15.85546875" style="285" customWidth="1"/>
    <col min="7926" max="7926" width="9" style="285" customWidth="1"/>
    <col min="7927" max="7927" width="10.140625" style="285" customWidth="1"/>
    <col min="7928" max="8178" width="8.85546875" style="285"/>
    <col min="8179" max="8179" width="32.85546875" style="285" customWidth="1"/>
    <col min="8180" max="8180" width="10.85546875" style="285" customWidth="1"/>
    <col min="8181" max="8181" width="15.85546875" style="285" customWidth="1"/>
    <col min="8182" max="8182" width="9" style="285" customWidth="1"/>
    <col min="8183" max="8183" width="10.140625" style="285" customWidth="1"/>
    <col min="8184" max="8434" width="8.85546875" style="285"/>
    <col min="8435" max="8435" width="32.85546875" style="285" customWidth="1"/>
    <col min="8436" max="8436" width="10.85546875" style="285" customWidth="1"/>
    <col min="8437" max="8437" width="15.85546875" style="285" customWidth="1"/>
    <col min="8438" max="8438" width="9" style="285" customWidth="1"/>
    <col min="8439" max="8439" width="10.140625" style="285" customWidth="1"/>
    <col min="8440" max="8690" width="8.85546875" style="285"/>
    <col min="8691" max="8691" width="32.85546875" style="285" customWidth="1"/>
    <col min="8692" max="8692" width="10.85546875" style="285" customWidth="1"/>
    <col min="8693" max="8693" width="15.85546875" style="285" customWidth="1"/>
    <col min="8694" max="8694" width="9" style="285" customWidth="1"/>
    <col min="8695" max="8695" width="10.140625" style="285" customWidth="1"/>
    <col min="8696" max="8946" width="8.85546875" style="285"/>
    <col min="8947" max="8947" width="32.85546875" style="285" customWidth="1"/>
    <col min="8948" max="8948" width="10.85546875" style="285" customWidth="1"/>
    <col min="8949" max="8949" width="15.85546875" style="285" customWidth="1"/>
    <col min="8950" max="8950" width="9" style="285" customWidth="1"/>
    <col min="8951" max="8951" width="10.140625" style="285" customWidth="1"/>
    <col min="8952" max="9202" width="8.85546875" style="285"/>
    <col min="9203" max="9203" width="32.85546875" style="285" customWidth="1"/>
    <col min="9204" max="9204" width="10.85546875" style="285" customWidth="1"/>
    <col min="9205" max="9205" width="15.85546875" style="285" customWidth="1"/>
    <col min="9206" max="9206" width="9" style="285" customWidth="1"/>
    <col min="9207" max="9207" width="10.140625" style="285" customWidth="1"/>
    <col min="9208" max="9458" width="8.85546875" style="285"/>
    <col min="9459" max="9459" width="32.85546875" style="285" customWidth="1"/>
    <col min="9460" max="9460" width="10.85546875" style="285" customWidth="1"/>
    <col min="9461" max="9461" width="15.85546875" style="285" customWidth="1"/>
    <col min="9462" max="9462" width="9" style="285" customWidth="1"/>
    <col min="9463" max="9463" width="10.140625" style="285" customWidth="1"/>
    <col min="9464" max="9714" width="8.85546875" style="285"/>
    <col min="9715" max="9715" width="32.85546875" style="285" customWidth="1"/>
    <col min="9716" max="9716" width="10.85546875" style="285" customWidth="1"/>
    <col min="9717" max="9717" width="15.85546875" style="285" customWidth="1"/>
    <col min="9718" max="9718" width="9" style="285" customWidth="1"/>
    <col min="9719" max="9719" width="10.140625" style="285" customWidth="1"/>
    <col min="9720" max="9970" width="8.85546875" style="285"/>
    <col min="9971" max="9971" width="32.85546875" style="285" customWidth="1"/>
    <col min="9972" max="9972" width="10.85546875" style="285" customWidth="1"/>
    <col min="9973" max="9973" width="15.85546875" style="285" customWidth="1"/>
    <col min="9974" max="9974" width="9" style="285" customWidth="1"/>
    <col min="9975" max="9975" width="10.140625" style="285" customWidth="1"/>
    <col min="9976" max="10226" width="8.85546875" style="285"/>
    <col min="10227" max="10227" width="32.85546875" style="285" customWidth="1"/>
    <col min="10228" max="10228" width="10.85546875" style="285" customWidth="1"/>
    <col min="10229" max="10229" width="15.85546875" style="285" customWidth="1"/>
    <col min="10230" max="10230" width="9" style="285" customWidth="1"/>
    <col min="10231" max="10231" width="10.140625" style="285" customWidth="1"/>
    <col min="10232" max="10482" width="8.85546875" style="285"/>
    <col min="10483" max="10483" width="32.85546875" style="285" customWidth="1"/>
    <col min="10484" max="10484" width="10.85546875" style="285" customWidth="1"/>
    <col min="10485" max="10485" width="15.85546875" style="285" customWidth="1"/>
    <col min="10486" max="10486" width="9" style="285" customWidth="1"/>
    <col min="10487" max="10487" width="10.140625" style="285" customWidth="1"/>
    <col min="10488" max="10738" width="8.85546875" style="285"/>
    <col min="10739" max="10739" width="32.85546875" style="285" customWidth="1"/>
    <col min="10740" max="10740" width="10.85546875" style="285" customWidth="1"/>
    <col min="10741" max="10741" width="15.85546875" style="285" customWidth="1"/>
    <col min="10742" max="10742" width="9" style="285" customWidth="1"/>
    <col min="10743" max="10743" width="10.140625" style="285" customWidth="1"/>
    <col min="10744" max="10994" width="8.85546875" style="285"/>
    <col min="10995" max="10995" width="32.85546875" style="285" customWidth="1"/>
    <col min="10996" max="10996" width="10.85546875" style="285" customWidth="1"/>
    <col min="10997" max="10997" width="15.85546875" style="285" customWidth="1"/>
    <col min="10998" max="10998" width="9" style="285" customWidth="1"/>
    <col min="10999" max="10999" width="10.140625" style="285" customWidth="1"/>
    <col min="11000" max="11250" width="8.85546875" style="285"/>
    <col min="11251" max="11251" width="32.85546875" style="285" customWidth="1"/>
    <col min="11252" max="11252" width="10.85546875" style="285" customWidth="1"/>
    <col min="11253" max="11253" width="15.85546875" style="285" customWidth="1"/>
    <col min="11254" max="11254" width="9" style="285" customWidth="1"/>
    <col min="11255" max="11255" width="10.140625" style="285" customWidth="1"/>
    <col min="11256" max="11506" width="8.85546875" style="285"/>
    <col min="11507" max="11507" width="32.85546875" style="285" customWidth="1"/>
    <col min="11508" max="11508" width="10.85546875" style="285" customWidth="1"/>
    <col min="11509" max="11509" width="15.85546875" style="285" customWidth="1"/>
    <col min="11510" max="11510" width="9" style="285" customWidth="1"/>
    <col min="11511" max="11511" width="10.140625" style="285" customWidth="1"/>
    <col min="11512" max="11762" width="8.85546875" style="285"/>
    <col min="11763" max="11763" width="32.85546875" style="285" customWidth="1"/>
    <col min="11764" max="11764" width="10.85546875" style="285" customWidth="1"/>
    <col min="11765" max="11765" width="15.85546875" style="285" customWidth="1"/>
    <col min="11766" max="11766" width="9" style="285" customWidth="1"/>
    <col min="11767" max="11767" width="10.140625" style="285" customWidth="1"/>
    <col min="11768" max="12018" width="8.85546875" style="285"/>
    <col min="12019" max="12019" width="32.85546875" style="285" customWidth="1"/>
    <col min="12020" max="12020" width="10.85546875" style="285" customWidth="1"/>
    <col min="12021" max="12021" width="15.85546875" style="285" customWidth="1"/>
    <col min="12022" max="12022" width="9" style="285" customWidth="1"/>
    <col min="12023" max="12023" width="10.140625" style="285" customWidth="1"/>
    <col min="12024" max="12274" width="8.85546875" style="285"/>
    <col min="12275" max="12275" width="32.85546875" style="285" customWidth="1"/>
    <col min="12276" max="12276" width="10.85546875" style="285" customWidth="1"/>
    <col min="12277" max="12277" width="15.85546875" style="285" customWidth="1"/>
    <col min="12278" max="12278" width="9" style="285" customWidth="1"/>
    <col min="12279" max="12279" width="10.140625" style="285" customWidth="1"/>
    <col min="12280" max="12530" width="8.85546875" style="285"/>
    <col min="12531" max="12531" width="32.85546875" style="285" customWidth="1"/>
    <col min="12532" max="12532" width="10.85546875" style="285" customWidth="1"/>
    <col min="12533" max="12533" width="15.85546875" style="285" customWidth="1"/>
    <col min="12534" max="12534" width="9" style="285" customWidth="1"/>
    <col min="12535" max="12535" width="10.140625" style="285" customWidth="1"/>
    <col min="12536" max="12786" width="8.85546875" style="285"/>
    <col min="12787" max="12787" width="32.85546875" style="285" customWidth="1"/>
    <col min="12788" max="12788" width="10.85546875" style="285" customWidth="1"/>
    <col min="12789" max="12789" width="15.85546875" style="285" customWidth="1"/>
    <col min="12790" max="12790" width="9" style="285" customWidth="1"/>
    <col min="12791" max="12791" width="10.140625" style="285" customWidth="1"/>
    <col min="12792" max="13042" width="8.85546875" style="285"/>
    <col min="13043" max="13043" width="32.85546875" style="285" customWidth="1"/>
    <col min="13044" max="13044" width="10.85546875" style="285" customWidth="1"/>
    <col min="13045" max="13045" width="15.85546875" style="285" customWidth="1"/>
    <col min="13046" max="13046" width="9" style="285" customWidth="1"/>
    <col min="13047" max="13047" width="10.140625" style="285" customWidth="1"/>
    <col min="13048" max="13298" width="8.85546875" style="285"/>
    <col min="13299" max="13299" width="32.85546875" style="285" customWidth="1"/>
    <col min="13300" max="13300" width="10.85546875" style="285" customWidth="1"/>
    <col min="13301" max="13301" width="15.85546875" style="285" customWidth="1"/>
    <col min="13302" max="13302" width="9" style="285" customWidth="1"/>
    <col min="13303" max="13303" width="10.140625" style="285" customWidth="1"/>
    <col min="13304" max="13554" width="8.85546875" style="285"/>
    <col min="13555" max="13555" width="32.85546875" style="285" customWidth="1"/>
    <col min="13556" max="13556" width="10.85546875" style="285" customWidth="1"/>
    <col min="13557" max="13557" width="15.85546875" style="285" customWidth="1"/>
    <col min="13558" max="13558" width="9" style="285" customWidth="1"/>
    <col min="13559" max="13559" width="10.140625" style="285" customWidth="1"/>
    <col min="13560" max="13810" width="8.85546875" style="285"/>
    <col min="13811" max="13811" width="32.85546875" style="285" customWidth="1"/>
    <col min="13812" max="13812" width="10.85546875" style="285" customWidth="1"/>
    <col min="13813" max="13813" width="15.85546875" style="285" customWidth="1"/>
    <col min="13814" max="13814" width="9" style="285" customWidth="1"/>
    <col min="13815" max="13815" width="10.140625" style="285" customWidth="1"/>
    <col min="13816" max="14066" width="8.85546875" style="285"/>
    <col min="14067" max="14067" width="32.85546875" style="285" customWidth="1"/>
    <col min="14068" max="14068" width="10.85546875" style="285" customWidth="1"/>
    <col min="14069" max="14069" width="15.85546875" style="285" customWidth="1"/>
    <col min="14070" max="14070" width="9" style="285" customWidth="1"/>
    <col min="14071" max="14071" width="10.140625" style="285" customWidth="1"/>
    <col min="14072" max="14322" width="8.85546875" style="285"/>
    <col min="14323" max="14323" width="32.85546875" style="285" customWidth="1"/>
    <col min="14324" max="14324" width="10.85546875" style="285" customWidth="1"/>
    <col min="14325" max="14325" width="15.85546875" style="285" customWidth="1"/>
    <col min="14326" max="14326" width="9" style="285" customWidth="1"/>
    <col min="14327" max="14327" width="10.140625" style="285" customWidth="1"/>
    <col min="14328" max="14578" width="8.85546875" style="285"/>
    <col min="14579" max="14579" width="32.85546875" style="285" customWidth="1"/>
    <col min="14580" max="14580" width="10.85546875" style="285" customWidth="1"/>
    <col min="14581" max="14581" width="15.85546875" style="285" customWidth="1"/>
    <col min="14582" max="14582" width="9" style="285" customWidth="1"/>
    <col min="14583" max="14583" width="10.140625" style="285" customWidth="1"/>
    <col min="14584" max="14834" width="8.85546875" style="285"/>
    <col min="14835" max="14835" width="32.85546875" style="285" customWidth="1"/>
    <col min="14836" max="14836" width="10.85546875" style="285" customWidth="1"/>
    <col min="14837" max="14837" width="15.85546875" style="285" customWidth="1"/>
    <col min="14838" max="14838" width="9" style="285" customWidth="1"/>
    <col min="14839" max="14839" width="10.140625" style="285" customWidth="1"/>
    <col min="14840" max="15090" width="8.85546875" style="285"/>
    <col min="15091" max="15091" width="32.85546875" style="285" customWidth="1"/>
    <col min="15092" max="15092" width="10.85546875" style="285" customWidth="1"/>
    <col min="15093" max="15093" width="15.85546875" style="285" customWidth="1"/>
    <col min="15094" max="15094" width="9" style="285" customWidth="1"/>
    <col min="15095" max="15095" width="10.140625" style="285" customWidth="1"/>
    <col min="15096" max="15346" width="8.85546875" style="285"/>
    <col min="15347" max="15347" width="32.85546875" style="285" customWidth="1"/>
    <col min="15348" max="15348" width="10.85546875" style="285" customWidth="1"/>
    <col min="15349" max="15349" width="15.85546875" style="285" customWidth="1"/>
    <col min="15350" max="15350" width="9" style="285" customWidth="1"/>
    <col min="15351" max="15351" width="10.140625" style="285" customWidth="1"/>
    <col min="15352" max="15602" width="8.85546875" style="285"/>
    <col min="15603" max="15603" width="32.85546875" style="285" customWidth="1"/>
    <col min="15604" max="15604" width="10.85546875" style="285" customWidth="1"/>
    <col min="15605" max="15605" width="15.85546875" style="285" customWidth="1"/>
    <col min="15606" max="15606" width="9" style="285" customWidth="1"/>
    <col min="15607" max="15607" width="10.140625" style="285" customWidth="1"/>
    <col min="15608" max="15858" width="8.85546875" style="285"/>
    <col min="15859" max="15859" width="32.85546875" style="285" customWidth="1"/>
    <col min="15860" max="15860" width="10.85546875" style="285" customWidth="1"/>
    <col min="15861" max="15861" width="15.85546875" style="285" customWidth="1"/>
    <col min="15862" max="15862" width="9" style="285" customWidth="1"/>
    <col min="15863" max="15863" width="10.140625" style="285" customWidth="1"/>
    <col min="15864" max="16114" width="8.85546875" style="285"/>
    <col min="16115" max="16115" width="32.85546875" style="285" customWidth="1"/>
    <col min="16116" max="16116" width="10.85546875" style="285" customWidth="1"/>
    <col min="16117" max="16117" width="15.85546875" style="285" customWidth="1"/>
    <col min="16118" max="16118" width="9" style="285" customWidth="1"/>
    <col min="16119" max="16119" width="10.140625" style="285" customWidth="1"/>
    <col min="16120" max="16384" width="8.85546875" style="285"/>
  </cols>
  <sheetData>
    <row r="4" spans="1:7" ht="23.1" customHeight="1">
      <c r="A4" s="352" t="s">
        <v>537</v>
      </c>
      <c r="B4" s="353"/>
      <c r="C4" s="353"/>
      <c r="D4" s="353"/>
      <c r="E4" s="353"/>
    </row>
    <row r="5" spans="1:7" ht="12" customHeight="1">
      <c r="A5" s="849" t="s">
        <v>460</v>
      </c>
      <c r="B5" s="849"/>
      <c r="C5" s="849"/>
      <c r="D5" s="849"/>
      <c r="E5" s="849"/>
      <c r="F5" s="354"/>
    </row>
    <row r="6" spans="1:7" ht="12.75" customHeight="1">
      <c r="A6" s="336" t="s">
        <v>373</v>
      </c>
      <c r="B6" s="355"/>
      <c r="C6" s="355"/>
      <c r="D6" s="355"/>
      <c r="E6" s="355"/>
    </row>
    <row r="7" spans="1:7" ht="12.75" customHeight="1">
      <c r="B7" s="356"/>
      <c r="C7" s="356"/>
      <c r="D7" s="356"/>
      <c r="E7" s="356"/>
    </row>
    <row r="8" spans="1:7" ht="12.75" customHeight="1">
      <c r="A8" s="847" t="s">
        <v>461</v>
      </c>
      <c r="B8" s="851" t="s">
        <v>395</v>
      </c>
      <c r="C8" s="851" t="s">
        <v>396</v>
      </c>
      <c r="D8" s="851" t="s">
        <v>0</v>
      </c>
      <c r="E8" s="853" t="s">
        <v>462</v>
      </c>
    </row>
    <row r="9" spans="1:7" ht="17.25" customHeight="1">
      <c r="A9" s="850"/>
      <c r="B9" s="852"/>
      <c r="C9" s="852"/>
      <c r="D9" s="852"/>
      <c r="E9" s="852"/>
    </row>
    <row r="10" spans="1:7">
      <c r="A10" s="357"/>
    </row>
    <row r="11" spans="1:7">
      <c r="A11" s="280">
        <v>2014</v>
      </c>
      <c r="B11" s="3">
        <v>16176</v>
      </c>
      <c r="C11" s="3">
        <v>18259</v>
      </c>
      <c r="D11" s="3">
        <v>34435</v>
      </c>
      <c r="E11" s="358">
        <v>1506.2227096918116</v>
      </c>
      <c r="G11" s="359"/>
    </row>
    <row r="12" spans="1:7">
      <c r="A12" s="280">
        <v>2015</v>
      </c>
      <c r="B12" s="3">
        <v>15866</v>
      </c>
      <c r="C12" s="3">
        <v>19518</v>
      </c>
      <c r="D12" s="3">
        <v>35384</v>
      </c>
      <c r="E12" s="358">
        <v>1541.1495510461145</v>
      </c>
      <c r="G12" s="359"/>
    </row>
    <row r="13" spans="1:7">
      <c r="A13" s="280">
        <v>2016</v>
      </c>
      <c r="B13" s="3">
        <v>14670</v>
      </c>
      <c r="C13" s="3">
        <v>17665</v>
      </c>
      <c r="D13" s="3">
        <v>32335</v>
      </c>
      <c r="E13" s="358">
        <v>1407.9711151470869</v>
      </c>
      <c r="G13" s="359"/>
    </row>
    <row r="14" spans="1:7">
      <c r="A14" s="280">
        <v>2017</v>
      </c>
      <c r="B14" s="3">
        <v>13412</v>
      </c>
      <c r="C14" s="3">
        <v>18155</v>
      </c>
      <c r="D14" s="3">
        <v>31567</v>
      </c>
      <c r="E14" s="358">
        <v>1374.5257065524561</v>
      </c>
      <c r="G14" s="359"/>
    </row>
    <row r="15" spans="1:7">
      <c r="A15" s="280"/>
      <c r="B15" s="3"/>
      <c r="C15" s="3"/>
      <c r="D15" s="3"/>
      <c r="E15" s="3"/>
      <c r="G15" s="359"/>
    </row>
    <row r="16" spans="1:7">
      <c r="A16" s="127"/>
      <c r="B16" s="282" t="s">
        <v>408</v>
      </c>
      <c r="C16" s="278"/>
      <c r="D16" s="278"/>
      <c r="E16" s="360"/>
      <c r="G16" s="359"/>
    </row>
    <row r="17" spans="1:9">
      <c r="A17" s="361" t="s">
        <v>463</v>
      </c>
      <c r="B17" s="3">
        <v>7</v>
      </c>
      <c r="C17" s="3">
        <v>11</v>
      </c>
      <c r="D17" s="3">
        <v>18</v>
      </c>
      <c r="E17" s="358">
        <v>0.78410189839781841</v>
      </c>
      <c r="G17" s="362"/>
    </row>
    <row r="18" spans="1:9">
      <c r="A18" s="361" t="s">
        <v>464</v>
      </c>
      <c r="B18" s="3">
        <v>7</v>
      </c>
      <c r="C18" s="3">
        <v>30</v>
      </c>
      <c r="D18" s="3">
        <v>37</v>
      </c>
      <c r="E18" s="358">
        <v>1.6117650133732937</v>
      </c>
      <c r="G18" s="362"/>
    </row>
    <row r="19" spans="1:9" ht="12.75" customHeight="1">
      <c r="A19" s="361" t="s">
        <v>411</v>
      </c>
      <c r="B19" s="3">
        <v>10</v>
      </c>
      <c r="C19" s="3">
        <v>20</v>
      </c>
      <c r="D19" s="3">
        <v>30</v>
      </c>
      <c r="E19" s="358">
        <v>1.31</v>
      </c>
      <c r="F19"/>
      <c r="G19"/>
      <c r="H19"/>
      <c r="I19"/>
    </row>
    <row r="20" spans="1:9">
      <c r="A20" s="280" t="s">
        <v>412</v>
      </c>
      <c r="B20" s="3">
        <v>5</v>
      </c>
      <c r="C20" s="3">
        <v>7</v>
      </c>
      <c r="D20" s="3">
        <v>12</v>
      </c>
      <c r="E20" s="358">
        <v>0.52273459893187901</v>
      </c>
      <c r="G20" s="362"/>
    </row>
    <row r="21" spans="1:9">
      <c r="A21" s="281" t="s">
        <v>465</v>
      </c>
      <c r="B21" s="3">
        <v>5</v>
      </c>
      <c r="C21" s="3">
        <v>13</v>
      </c>
      <c r="D21" s="3">
        <v>18</v>
      </c>
      <c r="E21" s="358">
        <v>0.78410189839781841</v>
      </c>
      <c r="G21" s="362"/>
    </row>
    <row r="22" spans="1:9">
      <c r="A22" s="361" t="s">
        <v>416</v>
      </c>
      <c r="B22" s="3">
        <v>661</v>
      </c>
      <c r="C22" s="3">
        <v>291</v>
      </c>
      <c r="D22" s="3">
        <v>952</v>
      </c>
      <c r="E22" s="358">
        <v>41.470278181929068</v>
      </c>
      <c r="G22" s="362"/>
    </row>
    <row r="23" spans="1:9">
      <c r="A23" s="361" t="s">
        <v>466</v>
      </c>
      <c r="B23" s="3">
        <v>1770</v>
      </c>
      <c r="C23" s="3">
        <v>2302</v>
      </c>
      <c r="D23" s="3">
        <v>4072</v>
      </c>
      <c r="E23" s="358">
        <v>177.38127390421761</v>
      </c>
      <c r="G23" s="362"/>
    </row>
    <row r="24" spans="1:9">
      <c r="A24" s="283" t="s">
        <v>418</v>
      </c>
      <c r="B24" s="3">
        <v>287</v>
      </c>
      <c r="C24" s="3">
        <v>102</v>
      </c>
      <c r="D24" s="3">
        <v>389</v>
      </c>
      <c r="E24" s="358">
        <v>16.95</v>
      </c>
      <c r="G24" s="362"/>
    </row>
    <row r="25" spans="1:9">
      <c r="A25" s="281" t="s">
        <v>467</v>
      </c>
      <c r="B25" s="3">
        <v>283</v>
      </c>
      <c r="C25" s="3">
        <v>76</v>
      </c>
      <c r="D25" s="3">
        <v>359</v>
      </c>
      <c r="E25" s="358">
        <v>15.638476751378711</v>
      </c>
      <c r="G25" s="362"/>
    </row>
    <row r="26" spans="1:9">
      <c r="A26" s="281" t="s">
        <v>468</v>
      </c>
      <c r="B26" s="3">
        <v>4</v>
      </c>
      <c r="C26" s="3">
        <v>26</v>
      </c>
      <c r="D26" s="3">
        <v>30</v>
      </c>
      <c r="E26" s="358">
        <v>1.3068364973296973</v>
      </c>
      <c r="G26" s="362"/>
    </row>
    <row r="27" spans="1:9">
      <c r="A27" s="361" t="s">
        <v>422</v>
      </c>
      <c r="B27" s="3">
        <v>1076</v>
      </c>
      <c r="C27" s="3">
        <v>1024</v>
      </c>
      <c r="D27" s="3">
        <v>2100</v>
      </c>
      <c r="E27" s="358">
        <v>91.478554813078816</v>
      </c>
      <c r="G27" s="362"/>
    </row>
    <row r="28" spans="1:9">
      <c r="A28" s="361" t="s">
        <v>469</v>
      </c>
      <c r="B28" s="3">
        <v>106</v>
      </c>
      <c r="C28" s="3">
        <v>165</v>
      </c>
      <c r="D28" s="3">
        <v>271</v>
      </c>
      <c r="E28" s="358">
        <v>11.805089692544934</v>
      </c>
      <c r="G28" s="362"/>
    </row>
    <row r="29" spans="1:9">
      <c r="A29" s="361" t="s">
        <v>470</v>
      </c>
      <c r="B29" s="3">
        <v>157</v>
      </c>
      <c r="C29" s="3">
        <v>234</v>
      </c>
      <c r="D29" s="3">
        <v>391</v>
      </c>
      <c r="E29" s="358">
        <v>17.032435681863724</v>
      </c>
      <c r="G29" s="362"/>
    </row>
    <row r="30" spans="1:9">
      <c r="A30" s="361" t="s">
        <v>471</v>
      </c>
      <c r="B30" s="3">
        <v>102</v>
      </c>
      <c r="C30" s="3">
        <v>69</v>
      </c>
      <c r="D30" s="3">
        <v>171</v>
      </c>
      <c r="E30" s="358">
        <v>7.4489680347792753</v>
      </c>
      <c r="G30" s="362"/>
    </row>
    <row r="31" spans="1:9">
      <c r="A31" s="361" t="s">
        <v>423</v>
      </c>
      <c r="B31" s="3">
        <v>273</v>
      </c>
      <c r="C31" s="3">
        <v>140</v>
      </c>
      <c r="D31" s="3">
        <v>413</v>
      </c>
      <c r="E31" s="358">
        <v>17.990782446572165</v>
      </c>
      <c r="G31" s="362"/>
    </row>
    <row r="32" spans="1:9">
      <c r="A32" s="281" t="s">
        <v>424</v>
      </c>
      <c r="B32" s="3">
        <v>129</v>
      </c>
      <c r="C32" s="3">
        <v>203</v>
      </c>
      <c r="D32" s="3">
        <v>332</v>
      </c>
      <c r="E32" s="358">
        <v>14.462323903781984</v>
      </c>
      <c r="G32" s="362"/>
    </row>
    <row r="33" spans="1:7">
      <c r="A33" s="361" t="s">
        <v>426</v>
      </c>
      <c r="B33" s="3">
        <v>306</v>
      </c>
      <c r="C33" s="3">
        <v>221</v>
      </c>
      <c r="D33" s="3">
        <v>527</v>
      </c>
      <c r="E33" s="358">
        <v>22.956761136425019</v>
      </c>
      <c r="G33" s="362"/>
    </row>
    <row r="34" spans="1:7">
      <c r="A34" s="361" t="s">
        <v>427</v>
      </c>
      <c r="B34" s="3">
        <v>1958</v>
      </c>
      <c r="C34" s="3">
        <v>3052</v>
      </c>
      <c r="D34" s="3">
        <v>5010</v>
      </c>
      <c r="E34" s="358">
        <v>218.24169505405945</v>
      </c>
      <c r="G34" s="362"/>
    </row>
    <row r="35" spans="1:7">
      <c r="A35" s="361" t="s">
        <v>428</v>
      </c>
      <c r="B35" s="3">
        <v>837</v>
      </c>
      <c r="C35" s="3">
        <v>901</v>
      </c>
      <c r="D35" s="3">
        <v>1738</v>
      </c>
      <c r="E35" s="358">
        <v>75.709394411967139</v>
      </c>
      <c r="G35" s="362"/>
    </row>
    <row r="36" spans="1:7">
      <c r="A36" s="361" t="s">
        <v>429</v>
      </c>
      <c r="B36" s="3">
        <v>213</v>
      </c>
      <c r="C36" s="3">
        <v>722</v>
      </c>
      <c r="D36" s="3">
        <v>935</v>
      </c>
      <c r="E36" s="358">
        <v>40.729737500108904</v>
      </c>
      <c r="G36" s="362"/>
    </row>
    <row r="37" spans="1:7">
      <c r="A37" s="361" t="s">
        <v>430</v>
      </c>
      <c r="B37" s="3">
        <v>81</v>
      </c>
      <c r="C37" s="3">
        <v>144</v>
      </c>
      <c r="D37" s="3">
        <v>225</v>
      </c>
      <c r="E37" s="358">
        <v>9.8012737299727295</v>
      </c>
      <c r="G37" s="362"/>
    </row>
    <row r="38" spans="1:7">
      <c r="A38" s="361" t="s">
        <v>432</v>
      </c>
      <c r="B38" s="3">
        <v>98</v>
      </c>
      <c r="C38" s="3">
        <v>102</v>
      </c>
      <c r="D38" s="3">
        <v>200</v>
      </c>
      <c r="E38" s="358">
        <v>8.7122433155313157</v>
      </c>
      <c r="G38" s="362"/>
    </row>
    <row r="39" spans="1:7">
      <c r="A39" s="361" t="s">
        <v>433</v>
      </c>
      <c r="B39" s="3">
        <v>15</v>
      </c>
      <c r="C39" s="3">
        <v>7</v>
      </c>
      <c r="D39" s="3">
        <v>22</v>
      </c>
      <c r="E39" s="358">
        <v>0.95834676470844471</v>
      </c>
      <c r="G39" s="362"/>
    </row>
    <row r="40" spans="1:7" ht="18">
      <c r="A40" s="361" t="s">
        <v>472</v>
      </c>
      <c r="B40" s="3">
        <v>13</v>
      </c>
      <c r="C40" s="3">
        <v>60</v>
      </c>
      <c r="D40" s="3">
        <v>73</v>
      </c>
      <c r="E40" s="358">
        <v>3.1799688101689303</v>
      </c>
      <c r="G40" s="362"/>
    </row>
    <row r="41" spans="1:7" ht="18">
      <c r="A41" s="361" t="s">
        <v>473</v>
      </c>
      <c r="B41" s="3">
        <v>265</v>
      </c>
      <c r="C41" s="3">
        <v>331</v>
      </c>
      <c r="D41" s="3">
        <v>596</v>
      </c>
      <c r="E41" s="358">
        <v>25.962485080283322</v>
      </c>
      <c r="G41" s="362"/>
    </row>
    <row r="42" spans="1:7">
      <c r="A42" s="361" t="s">
        <v>474</v>
      </c>
      <c r="B42" s="3">
        <v>36</v>
      </c>
      <c r="C42" s="3">
        <v>75</v>
      </c>
      <c r="D42" s="3">
        <v>111</v>
      </c>
      <c r="E42" s="358">
        <v>4.8352950401198802</v>
      </c>
      <c r="G42" s="362"/>
    </row>
    <row r="43" spans="1:7" ht="18">
      <c r="A43" s="361" t="s">
        <v>439</v>
      </c>
      <c r="B43" s="3">
        <v>1422</v>
      </c>
      <c r="C43" s="3">
        <v>2086</v>
      </c>
      <c r="D43" s="3">
        <v>3508</v>
      </c>
      <c r="E43" s="358">
        <v>152.81274775441929</v>
      </c>
      <c r="G43" s="362"/>
    </row>
    <row r="44" spans="1:7">
      <c r="A44" s="281" t="s">
        <v>440</v>
      </c>
      <c r="B44" s="3">
        <v>371</v>
      </c>
      <c r="C44" s="3">
        <v>270</v>
      </c>
      <c r="D44" s="3">
        <v>641</v>
      </c>
      <c r="E44" s="358">
        <v>27.922739826277866</v>
      </c>
      <c r="G44" s="362"/>
    </row>
    <row r="45" spans="1:7">
      <c r="A45" s="281" t="s">
        <v>475</v>
      </c>
      <c r="B45" s="3">
        <v>20</v>
      </c>
      <c r="C45" s="3">
        <v>16</v>
      </c>
      <c r="D45" s="3">
        <v>36</v>
      </c>
      <c r="E45" s="358">
        <v>1.5682037967956368</v>
      </c>
      <c r="G45" s="362"/>
    </row>
    <row r="46" spans="1:7" ht="18.75" customHeight="1">
      <c r="A46" s="281" t="s">
        <v>446</v>
      </c>
      <c r="B46" s="3">
        <v>538</v>
      </c>
      <c r="C46" s="3">
        <v>1157</v>
      </c>
      <c r="D46" s="3">
        <v>1695</v>
      </c>
      <c r="E46" s="358">
        <v>73.836262099127907</v>
      </c>
      <c r="G46" s="362"/>
    </row>
    <row r="47" spans="1:7" ht="30" customHeight="1">
      <c r="A47" s="281" t="s">
        <v>449</v>
      </c>
      <c r="B47" s="3">
        <v>9</v>
      </c>
      <c r="C47" s="3">
        <v>5</v>
      </c>
      <c r="D47" s="3">
        <v>14</v>
      </c>
      <c r="E47" s="358">
        <v>0.60985703208719211</v>
      </c>
      <c r="G47" s="362"/>
    </row>
    <row r="48" spans="1:7" ht="25.5" customHeight="1">
      <c r="A48" s="364" t="s">
        <v>476</v>
      </c>
      <c r="B48" s="349">
        <v>13563</v>
      </c>
      <c r="C48" s="349">
        <v>18303</v>
      </c>
      <c r="D48" s="349">
        <v>31866</v>
      </c>
      <c r="E48" s="365">
        <v>1388.1217274636047</v>
      </c>
      <c r="F48" s="366"/>
      <c r="G48" s="362"/>
    </row>
    <row r="49" spans="1:11" ht="3" customHeight="1">
      <c r="A49" s="363"/>
      <c r="B49" s="5"/>
      <c r="C49" s="5"/>
      <c r="D49" s="5"/>
      <c r="E49" s="367"/>
      <c r="F49" s="366"/>
      <c r="G49" s="362"/>
    </row>
    <row r="50" spans="1:11" ht="20.25" customHeight="1">
      <c r="A50" s="843" t="s">
        <v>477</v>
      </c>
      <c r="B50" s="843"/>
      <c r="C50" s="843"/>
      <c r="D50" s="843"/>
      <c r="E50" s="843"/>
      <c r="F50" s="366"/>
      <c r="G50" s="366"/>
    </row>
    <row r="51" spans="1:11" ht="21" customHeight="1">
      <c r="A51" s="843" t="s">
        <v>390</v>
      </c>
      <c r="B51" s="843"/>
      <c r="C51" s="843"/>
      <c r="D51" s="843"/>
      <c r="E51" s="843"/>
      <c r="F51" s="366"/>
      <c r="G51" s="366"/>
      <c r="H51" s="366"/>
      <c r="I51" s="366"/>
      <c r="J51" s="366"/>
      <c r="K51" s="366"/>
    </row>
    <row r="52" spans="1:11" ht="27.75" customHeight="1">
      <c r="A52" s="843" t="s">
        <v>478</v>
      </c>
      <c r="B52" s="843"/>
      <c r="C52" s="843"/>
      <c r="D52" s="843"/>
      <c r="E52" s="843"/>
      <c r="F52" s="366"/>
      <c r="G52" s="366"/>
    </row>
    <row r="53" spans="1:11" ht="19.5" customHeight="1">
      <c r="A53" s="843" t="s">
        <v>479</v>
      </c>
      <c r="B53" s="843"/>
      <c r="C53" s="843"/>
      <c r="D53" s="843"/>
      <c r="E53" s="843"/>
    </row>
    <row r="54" spans="1:11" ht="12.75" customHeight="1">
      <c r="A54" s="843" t="s">
        <v>480</v>
      </c>
      <c r="B54" s="843"/>
      <c r="C54" s="843"/>
      <c r="D54" s="843"/>
      <c r="E54" s="843"/>
    </row>
  </sheetData>
  <mergeCells count="11">
    <mergeCell ref="A50:E50"/>
    <mergeCell ref="A51:E51"/>
    <mergeCell ref="A52:E52"/>
    <mergeCell ref="A53:E53"/>
    <mergeCell ref="A54:E54"/>
    <mergeCell ref="A5:E5"/>
    <mergeCell ref="A8:A9"/>
    <mergeCell ref="B8:B9"/>
    <mergeCell ref="C8:C9"/>
    <mergeCell ref="D8:D9"/>
    <mergeCell ref="E8:E9"/>
  </mergeCells>
  <pageMargins left="0.25" right="0.25" top="0.75" bottom="0.75" header="0.3" footer="0.3"/>
  <pageSetup paperSize="9"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40"/>
  <sheetViews>
    <sheetView zoomScale="106" zoomScaleNormal="106" workbookViewId="0">
      <selection activeCell="K1" sqref="K1"/>
    </sheetView>
  </sheetViews>
  <sheetFormatPr defaultRowHeight="15"/>
  <cols>
    <col min="1" max="1" width="12.5703125" customWidth="1"/>
    <col min="2" max="2" width="9.140625" customWidth="1"/>
    <col min="3" max="3" width="9.140625" style="182" customWidth="1"/>
    <col min="4" max="5" width="9.140625" customWidth="1"/>
    <col min="6" max="6" width="0.85546875" customWidth="1"/>
    <col min="7" max="10" width="9.140625" customWidth="1"/>
    <col min="11" max="11" width="11.42578125" customWidth="1"/>
    <col min="196" max="196" width="12.5703125" customWidth="1"/>
    <col min="197" max="200" width="9.140625" customWidth="1"/>
    <col min="201" max="201" width="0.85546875" customWidth="1"/>
    <col min="202" max="205" width="9.140625" customWidth="1"/>
    <col min="452" max="452" width="12.5703125" customWidth="1"/>
    <col min="453" max="456" width="9.140625" customWidth="1"/>
    <col min="457" max="457" width="0.85546875" customWidth="1"/>
    <col min="458" max="461" width="9.140625" customWidth="1"/>
    <col min="708" max="708" width="12.5703125" customWidth="1"/>
    <col min="709" max="712" width="9.140625" customWidth="1"/>
    <col min="713" max="713" width="0.85546875" customWidth="1"/>
    <col min="714" max="717" width="9.140625" customWidth="1"/>
    <col min="964" max="964" width="12.5703125" customWidth="1"/>
    <col min="965" max="968" width="9.140625" customWidth="1"/>
    <col min="969" max="969" width="0.85546875" customWidth="1"/>
    <col min="970" max="973" width="9.140625" customWidth="1"/>
    <col min="1220" max="1220" width="12.5703125" customWidth="1"/>
    <col min="1221" max="1224" width="9.140625" customWidth="1"/>
    <col min="1225" max="1225" width="0.85546875" customWidth="1"/>
    <col min="1226" max="1229" width="9.140625" customWidth="1"/>
    <col min="1476" max="1476" width="12.5703125" customWidth="1"/>
    <col min="1477" max="1480" width="9.140625" customWidth="1"/>
    <col min="1481" max="1481" width="0.85546875" customWidth="1"/>
    <col min="1482" max="1485" width="9.140625" customWidth="1"/>
    <col min="1732" max="1732" width="12.5703125" customWidth="1"/>
    <col min="1733" max="1736" width="9.140625" customWidth="1"/>
    <col min="1737" max="1737" width="0.85546875" customWidth="1"/>
    <col min="1738" max="1741" width="9.140625" customWidth="1"/>
    <col min="1988" max="1988" width="12.5703125" customWidth="1"/>
    <col min="1989" max="1992" width="9.140625" customWidth="1"/>
    <col min="1993" max="1993" width="0.85546875" customWidth="1"/>
    <col min="1994" max="1997" width="9.140625" customWidth="1"/>
    <col min="2244" max="2244" width="12.5703125" customWidth="1"/>
    <col min="2245" max="2248" width="9.140625" customWidth="1"/>
    <col min="2249" max="2249" width="0.85546875" customWidth="1"/>
    <col min="2250" max="2253" width="9.140625" customWidth="1"/>
    <col min="2500" max="2500" width="12.5703125" customWidth="1"/>
    <col min="2501" max="2504" width="9.140625" customWidth="1"/>
    <col min="2505" max="2505" width="0.85546875" customWidth="1"/>
    <col min="2506" max="2509" width="9.140625" customWidth="1"/>
    <col min="2756" max="2756" width="12.5703125" customWidth="1"/>
    <col min="2757" max="2760" width="9.140625" customWidth="1"/>
    <col min="2761" max="2761" width="0.85546875" customWidth="1"/>
    <col min="2762" max="2765" width="9.140625" customWidth="1"/>
    <col min="3012" max="3012" width="12.5703125" customWidth="1"/>
    <col min="3013" max="3016" width="9.140625" customWidth="1"/>
    <col min="3017" max="3017" width="0.85546875" customWidth="1"/>
    <col min="3018" max="3021" width="9.140625" customWidth="1"/>
    <col min="3268" max="3268" width="12.5703125" customWidth="1"/>
    <col min="3269" max="3272" width="9.140625" customWidth="1"/>
    <col min="3273" max="3273" width="0.85546875" customWidth="1"/>
    <col min="3274" max="3277" width="9.140625" customWidth="1"/>
    <col min="3524" max="3524" width="12.5703125" customWidth="1"/>
    <col min="3525" max="3528" width="9.140625" customWidth="1"/>
    <col min="3529" max="3529" width="0.85546875" customWidth="1"/>
    <col min="3530" max="3533" width="9.140625" customWidth="1"/>
    <col min="3780" max="3780" width="12.5703125" customWidth="1"/>
    <col min="3781" max="3784" width="9.140625" customWidth="1"/>
    <col min="3785" max="3785" width="0.85546875" customWidth="1"/>
    <col min="3786" max="3789" width="9.140625" customWidth="1"/>
    <col min="4036" max="4036" width="12.5703125" customWidth="1"/>
    <col min="4037" max="4040" width="9.140625" customWidth="1"/>
    <col min="4041" max="4041" width="0.85546875" customWidth="1"/>
    <col min="4042" max="4045" width="9.140625" customWidth="1"/>
    <col min="4292" max="4292" width="12.5703125" customWidth="1"/>
    <col min="4293" max="4296" width="9.140625" customWidth="1"/>
    <col min="4297" max="4297" width="0.85546875" customWidth="1"/>
    <col min="4298" max="4301" width="9.140625" customWidth="1"/>
    <col min="4548" max="4548" width="12.5703125" customWidth="1"/>
    <col min="4549" max="4552" width="9.140625" customWidth="1"/>
    <col min="4553" max="4553" width="0.85546875" customWidth="1"/>
    <col min="4554" max="4557" width="9.140625" customWidth="1"/>
    <col min="4804" max="4804" width="12.5703125" customWidth="1"/>
    <col min="4805" max="4808" width="9.140625" customWidth="1"/>
    <col min="4809" max="4809" width="0.85546875" customWidth="1"/>
    <col min="4810" max="4813" width="9.140625" customWidth="1"/>
    <col min="5060" max="5060" width="12.5703125" customWidth="1"/>
    <col min="5061" max="5064" width="9.140625" customWidth="1"/>
    <col min="5065" max="5065" width="0.85546875" customWidth="1"/>
    <col min="5066" max="5069" width="9.140625" customWidth="1"/>
    <col min="5316" max="5316" width="12.5703125" customWidth="1"/>
    <col min="5317" max="5320" width="9.140625" customWidth="1"/>
    <col min="5321" max="5321" width="0.85546875" customWidth="1"/>
    <col min="5322" max="5325" width="9.140625" customWidth="1"/>
    <col min="5572" max="5572" width="12.5703125" customWidth="1"/>
    <col min="5573" max="5576" width="9.140625" customWidth="1"/>
    <col min="5577" max="5577" width="0.85546875" customWidth="1"/>
    <col min="5578" max="5581" width="9.140625" customWidth="1"/>
    <col min="5828" max="5828" width="12.5703125" customWidth="1"/>
    <col min="5829" max="5832" width="9.140625" customWidth="1"/>
    <col min="5833" max="5833" width="0.85546875" customWidth="1"/>
    <col min="5834" max="5837" width="9.140625" customWidth="1"/>
    <col min="6084" max="6084" width="12.5703125" customWidth="1"/>
    <col min="6085" max="6088" width="9.140625" customWidth="1"/>
    <col min="6089" max="6089" width="0.85546875" customWidth="1"/>
    <col min="6090" max="6093" width="9.140625" customWidth="1"/>
    <col min="6340" max="6340" width="12.5703125" customWidth="1"/>
    <col min="6341" max="6344" width="9.140625" customWidth="1"/>
    <col min="6345" max="6345" width="0.85546875" customWidth="1"/>
    <col min="6346" max="6349" width="9.140625" customWidth="1"/>
    <col min="6596" max="6596" width="12.5703125" customWidth="1"/>
    <col min="6597" max="6600" width="9.140625" customWidth="1"/>
    <col min="6601" max="6601" width="0.85546875" customWidth="1"/>
    <col min="6602" max="6605" width="9.140625" customWidth="1"/>
    <col min="6852" max="6852" width="12.5703125" customWidth="1"/>
    <col min="6853" max="6856" width="9.140625" customWidth="1"/>
    <col min="6857" max="6857" width="0.85546875" customWidth="1"/>
    <col min="6858" max="6861" width="9.140625" customWidth="1"/>
    <col min="7108" max="7108" width="12.5703125" customWidth="1"/>
    <col min="7109" max="7112" width="9.140625" customWidth="1"/>
    <col min="7113" max="7113" width="0.85546875" customWidth="1"/>
    <col min="7114" max="7117" width="9.140625" customWidth="1"/>
    <col min="7364" max="7364" width="12.5703125" customWidth="1"/>
    <col min="7365" max="7368" width="9.140625" customWidth="1"/>
    <col min="7369" max="7369" width="0.85546875" customWidth="1"/>
    <col min="7370" max="7373" width="9.140625" customWidth="1"/>
    <col min="7620" max="7620" width="12.5703125" customWidth="1"/>
    <col min="7621" max="7624" width="9.140625" customWidth="1"/>
    <col min="7625" max="7625" width="0.85546875" customWidth="1"/>
    <col min="7626" max="7629" width="9.140625" customWidth="1"/>
    <col min="7876" max="7876" width="12.5703125" customWidth="1"/>
    <col min="7877" max="7880" width="9.140625" customWidth="1"/>
    <col min="7881" max="7881" width="0.85546875" customWidth="1"/>
    <col min="7882" max="7885" width="9.140625" customWidth="1"/>
    <col min="8132" max="8132" width="12.5703125" customWidth="1"/>
    <col min="8133" max="8136" width="9.140625" customWidth="1"/>
    <col min="8137" max="8137" width="0.85546875" customWidth="1"/>
    <col min="8138" max="8141" width="9.140625" customWidth="1"/>
    <col min="8388" max="8388" width="12.5703125" customWidth="1"/>
    <col min="8389" max="8392" width="9.140625" customWidth="1"/>
    <col min="8393" max="8393" width="0.85546875" customWidth="1"/>
    <col min="8394" max="8397" width="9.140625" customWidth="1"/>
    <col min="8644" max="8644" width="12.5703125" customWidth="1"/>
    <col min="8645" max="8648" width="9.140625" customWidth="1"/>
    <col min="8649" max="8649" width="0.85546875" customWidth="1"/>
    <col min="8650" max="8653" width="9.140625" customWidth="1"/>
    <col min="8900" max="8900" width="12.5703125" customWidth="1"/>
    <col min="8901" max="8904" width="9.140625" customWidth="1"/>
    <col min="8905" max="8905" width="0.85546875" customWidth="1"/>
    <col min="8906" max="8909" width="9.140625" customWidth="1"/>
    <col min="9156" max="9156" width="12.5703125" customWidth="1"/>
    <col min="9157" max="9160" width="9.140625" customWidth="1"/>
    <col min="9161" max="9161" width="0.85546875" customWidth="1"/>
    <col min="9162" max="9165" width="9.140625" customWidth="1"/>
    <col min="9412" max="9412" width="12.5703125" customWidth="1"/>
    <col min="9413" max="9416" width="9.140625" customWidth="1"/>
    <col min="9417" max="9417" width="0.85546875" customWidth="1"/>
    <col min="9418" max="9421" width="9.140625" customWidth="1"/>
    <col min="9668" max="9668" width="12.5703125" customWidth="1"/>
    <col min="9669" max="9672" width="9.140625" customWidth="1"/>
    <col min="9673" max="9673" width="0.85546875" customWidth="1"/>
    <col min="9674" max="9677" width="9.140625" customWidth="1"/>
    <col min="9924" max="9924" width="12.5703125" customWidth="1"/>
    <col min="9925" max="9928" width="9.140625" customWidth="1"/>
    <col min="9929" max="9929" width="0.85546875" customWidth="1"/>
    <col min="9930" max="9933" width="9.140625" customWidth="1"/>
    <col min="10180" max="10180" width="12.5703125" customWidth="1"/>
    <col min="10181" max="10184" width="9.140625" customWidth="1"/>
    <col min="10185" max="10185" width="0.85546875" customWidth="1"/>
    <col min="10186" max="10189" width="9.140625" customWidth="1"/>
    <col min="10436" max="10436" width="12.5703125" customWidth="1"/>
    <col min="10437" max="10440" width="9.140625" customWidth="1"/>
    <col min="10441" max="10441" width="0.85546875" customWidth="1"/>
    <col min="10442" max="10445" width="9.140625" customWidth="1"/>
    <col min="10692" max="10692" width="12.5703125" customWidth="1"/>
    <col min="10693" max="10696" width="9.140625" customWidth="1"/>
    <col min="10697" max="10697" width="0.85546875" customWidth="1"/>
    <col min="10698" max="10701" width="9.140625" customWidth="1"/>
    <col min="10948" max="10948" width="12.5703125" customWidth="1"/>
    <col min="10949" max="10952" width="9.140625" customWidth="1"/>
    <col min="10953" max="10953" width="0.85546875" customWidth="1"/>
    <col min="10954" max="10957" width="9.140625" customWidth="1"/>
    <col min="11204" max="11204" width="12.5703125" customWidth="1"/>
    <col min="11205" max="11208" width="9.140625" customWidth="1"/>
    <col min="11209" max="11209" width="0.85546875" customWidth="1"/>
    <col min="11210" max="11213" width="9.140625" customWidth="1"/>
    <col min="11460" max="11460" width="12.5703125" customWidth="1"/>
    <col min="11461" max="11464" width="9.140625" customWidth="1"/>
    <col min="11465" max="11465" width="0.85546875" customWidth="1"/>
    <col min="11466" max="11469" width="9.140625" customWidth="1"/>
    <col min="11716" max="11716" width="12.5703125" customWidth="1"/>
    <col min="11717" max="11720" width="9.140625" customWidth="1"/>
    <col min="11721" max="11721" width="0.85546875" customWidth="1"/>
    <col min="11722" max="11725" width="9.140625" customWidth="1"/>
    <col min="11972" max="11972" width="12.5703125" customWidth="1"/>
    <col min="11973" max="11976" width="9.140625" customWidth="1"/>
    <col min="11977" max="11977" width="0.85546875" customWidth="1"/>
    <col min="11978" max="11981" width="9.140625" customWidth="1"/>
    <col min="12228" max="12228" width="12.5703125" customWidth="1"/>
    <col min="12229" max="12232" width="9.140625" customWidth="1"/>
    <col min="12233" max="12233" width="0.85546875" customWidth="1"/>
    <col min="12234" max="12237" width="9.140625" customWidth="1"/>
    <col min="12484" max="12484" width="12.5703125" customWidth="1"/>
    <col min="12485" max="12488" width="9.140625" customWidth="1"/>
    <col min="12489" max="12489" width="0.85546875" customWidth="1"/>
    <col min="12490" max="12493" width="9.140625" customWidth="1"/>
    <col min="12740" max="12740" width="12.5703125" customWidth="1"/>
    <col min="12741" max="12744" width="9.140625" customWidth="1"/>
    <col min="12745" max="12745" width="0.85546875" customWidth="1"/>
    <col min="12746" max="12749" width="9.140625" customWidth="1"/>
    <col min="12996" max="12996" width="12.5703125" customWidth="1"/>
    <col min="12997" max="13000" width="9.140625" customWidth="1"/>
    <col min="13001" max="13001" width="0.85546875" customWidth="1"/>
    <col min="13002" max="13005" width="9.140625" customWidth="1"/>
    <col min="13252" max="13252" width="12.5703125" customWidth="1"/>
    <col min="13253" max="13256" width="9.140625" customWidth="1"/>
    <col min="13257" max="13257" width="0.85546875" customWidth="1"/>
    <col min="13258" max="13261" width="9.140625" customWidth="1"/>
    <col min="13508" max="13508" width="12.5703125" customWidth="1"/>
    <col min="13509" max="13512" width="9.140625" customWidth="1"/>
    <col min="13513" max="13513" width="0.85546875" customWidth="1"/>
    <col min="13514" max="13517" width="9.140625" customWidth="1"/>
    <col min="13764" max="13764" width="12.5703125" customWidth="1"/>
    <col min="13765" max="13768" width="9.140625" customWidth="1"/>
    <col min="13769" max="13769" width="0.85546875" customWidth="1"/>
    <col min="13770" max="13773" width="9.140625" customWidth="1"/>
    <col min="14020" max="14020" width="12.5703125" customWidth="1"/>
    <col min="14021" max="14024" width="9.140625" customWidth="1"/>
    <col min="14025" max="14025" width="0.85546875" customWidth="1"/>
    <col min="14026" max="14029" width="9.140625" customWidth="1"/>
    <col min="14276" max="14276" width="12.5703125" customWidth="1"/>
    <col min="14277" max="14280" width="9.140625" customWidth="1"/>
    <col min="14281" max="14281" width="0.85546875" customWidth="1"/>
    <col min="14282" max="14285" width="9.140625" customWidth="1"/>
    <col min="14532" max="14532" width="12.5703125" customWidth="1"/>
    <col min="14533" max="14536" width="9.140625" customWidth="1"/>
    <col min="14537" max="14537" width="0.85546875" customWidth="1"/>
    <col min="14538" max="14541" width="9.140625" customWidth="1"/>
    <col min="14788" max="14788" width="12.5703125" customWidth="1"/>
    <col min="14789" max="14792" width="9.140625" customWidth="1"/>
    <col min="14793" max="14793" width="0.85546875" customWidth="1"/>
    <col min="14794" max="14797" width="9.140625" customWidth="1"/>
    <col min="15044" max="15044" width="12.5703125" customWidth="1"/>
    <col min="15045" max="15048" width="9.140625" customWidth="1"/>
    <col min="15049" max="15049" width="0.85546875" customWidth="1"/>
    <col min="15050" max="15053" width="9.140625" customWidth="1"/>
    <col min="15300" max="15300" width="12.5703125" customWidth="1"/>
    <col min="15301" max="15304" width="9.140625" customWidth="1"/>
    <col min="15305" max="15305" width="0.85546875" customWidth="1"/>
    <col min="15306" max="15309" width="9.140625" customWidth="1"/>
    <col min="15556" max="15556" width="12.5703125" customWidth="1"/>
    <col min="15557" max="15560" width="9.140625" customWidth="1"/>
    <col min="15561" max="15561" width="0.85546875" customWidth="1"/>
    <col min="15562" max="15565" width="9.140625" customWidth="1"/>
    <col min="15812" max="15812" width="12.5703125" customWidth="1"/>
    <col min="15813" max="15816" width="9.140625" customWidth="1"/>
    <col min="15817" max="15817" width="0.85546875" customWidth="1"/>
    <col min="15818" max="15821" width="9.140625" customWidth="1"/>
    <col min="16068" max="16068" width="12.5703125" customWidth="1"/>
    <col min="16069" max="16072" width="9.140625" customWidth="1"/>
    <col min="16073" max="16073" width="0.85546875" customWidth="1"/>
    <col min="16074" max="16077" width="9.140625" customWidth="1"/>
  </cols>
  <sheetData>
    <row r="1" spans="1:11" ht="12" customHeight="1"/>
    <row r="2" spans="1:11" ht="12" customHeight="1"/>
    <row r="3" spans="1:11" ht="12" customHeight="1">
      <c r="A3" s="183"/>
    </row>
    <row r="4" spans="1:11" s="184" customFormat="1" ht="12" customHeight="1">
      <c r="A4" s="495" t="s">
        <v>561</v>
      </c>
    </row>
    <row r="5" spans="1:11" s="184" customFormat="1" ht="12" customHeight="1">
      <c r="A5" s="185" t="s">
        <v>178</v>
      </c>
      <c r="B5" s="185"/>
    </row>
    <row r="6" spans="1:11" s="184" customFormat="1" ht="12" customHeight="1">
      <c r="A6" s="184" t="s">
        <v>542</v>
      </c>
      <c r="B6" s="186"/>
      <c r="C6" s="186"/>
      <c r="D6" s="186"/>
      <c r="E6" s="186"/>
      <c r="G6" s="186"/>
      <c r="H6" s="186"/>
      <c r="I6" s="186"/>
      <c r="J6" s="186"/>
    </row>
    <row r="7" spans="1:11" ht="6" customHeight="1">
      <c r="A7" s="496"/>
      <c r="B7" s="497"/>
      <c r="C7" s="497"/>
      <c r="D7" s="497"/>
      <c r="E7" s="497"/>
      <c r="F7" s="498"/>
      <c r="G7" s="498"/>
      <c r="H7" s="497"/>
      <c r="I7" s="497"/>
      <c r="J7" s="497"/>
    </row>
    <row r="8" spans="1:11" ht="12" customHeight="1">
      <c r="A8" s="748" t="s">
        <v>179</v>
      </c>
      <c r="B8" s="750" t="s">
        <v>180</v>
      </c>
      <c r="C8" s="750"/>
      <c r="D8" s="750"/>
      <c r="E8" s="750"/>
      <c r="F8" s="499"/>
      <c r="G8" s="750" t="s">
        <v>181</v>
      </c>
      <c r="H8" s="750"/>
      <c r="I8" s="750"/>
      <c r="J8" s="750"/>
    </row>
    <row r="9" spans="1:11" ht="30" customHeight="1">
      <c r="A9" s="749"/>
      <c r="B9" s="500" t="s">
        <v>182</v>
      </c>
      <c r="C9" s="501" t="s">
        <v>183</v>
      </c>
      <c r="D9" s="501" t="s">
        <v>562</v>
      </c>
      <c r="E9" s="500" t="s">
        <v>0</v>
      </c>
      <c r="F9" s="502"/>
      <c r="G9" s="501" t="s">
        <v>184</v>
      </c>
      <c r="H9" s="501" t="s">
        <v>562</v>
      </c>
      <c r="I9" s="501" t="s">
        <v>340</v>
      </c>
      <c r="J9" s="500" t="s">
        <v>0</v>
      </c>
    </row>
    <row r="10" spans="1:11" ht="3" customHeight="1">
      <c r="A10" s="503"/>
      <c r="B10" s="504"/>
      <c r="C10" s="505"/>
      <c r="D10" s="505"/>
      <c r="E10" s="504"/>
      <c r="F10" s="506"/>
      <c r="G10" s="505"/>
      <c r="H10" s="505"/>
      <c r="I10" s="505"/>
      <c r="J10" s="504"/>
    </row>
    <row r="11" spans="1:11" s="66" customFormat="1" ht="9.9499999999999993" customHeight="1">
      <c r="A11" s="503"/>
      <c r="B11" s="751" t="s">
        <v>143</v>
      </c>
      <c r="C11" s="751"/>
      <c r="D11" s="751"/>
      <c r="E11" s="751"/>
      <c r="F11" s="751"/>
      <c r="G11" s="751"/>
      <c r="H11" s="751"/>
      <c r="I11" s="751"/>
      <c r="J11" s="751"/>
    </row>
    <row r="12" spans="1:11" ht="3" customHeight="1">
      <c r="A12" s="507"/>
      <c r="B12" s="497"/>
      <c r="C12" s="497"/>
      <c r="D12" s="497"/>
      <c r="E12" s="497"/>
      <c r="F12" s="497"/>
      <c r="G12" s="497"/>
      <c r="H12" s="497"/>
      <c r="I12" s="497"/>
      <c r="J12" s="497"/>
    </row>
    <row r="13" spans="1:11" s="66" customFormat="1" ht="9.9499999999999993" customHeight="1">
      <c r="A13" s="497"/>
      <c r="B13" s="745" t="s">
        <v>185</v>
      </c>
      <c r="C13" s="745"/>
      <c r="D13" s="745"/>
      <c r="E13" s="745"/>
      <c r="F13" s="745"/>
      <c r="G13" s="745"/>
      <c r="H13" s="745"/>
      <c r="I13" s="745"/>
      <c r="J13" s="745"/>
    </row>
    <row r="14" spans="1:11" s="66" customFormat="1" ht="3" customHeight="1">
      <c r="A14" s="497"/>
      <c r="B14" s="508"/>
      <c r="C14" s="508"/>
      <c r="D14" s="508"/>
      <c r="E14" s="508"/>
      <c r="F14" s="508"/>
      <c r="G14" s="508"/>
      <c r="H14" s="508"/>
      <c r="I14" s="508"/>
      <c r="J14" s="508"/>
    </row>
    <row r="15" spans="1:11" s="66" customFormat="1" ht="9.9499999999999993" customHeight="1">
      <c r="A15" s="507">
        <v>2017</v>
      </c>
      <c r="B15" s="511">
        <v>968093.58333333326</v>
      </c>
      <c r="C15" s="509">
        <v>2414597</v>
      </c>
      <c r="D15" s="509">
        <v>18754</v>
      </c>
      <c r="E15" s="510">
        <v>3401444.583333333</v>
      </c>
      <c r="G15" s="509">
        <v>22666</v>
      </c>
      <c r="H15" s="509">
        <v>108633</v>
      </c>
      <c r="I15" s="509">
        <v>30298</v>
      </c>
      <c r="J15" s="509">
        <v>161597</v>
      </c>
      <c r="K15" s="193"/>
    </row>
    <row r="16" spans="1:11" s="66" customFormat="1" ht="9.9499999999999993" customHeight="1">
      <c r="A16" s="507">
        <v>2018</v>
      </c>
      <c r="B16" s="511">
        <v>1027947</v>
      </c>
      <c r="C16" s="511">
        <v>2422217</v>
      </c>
      <c r="D16" s="509">
        <v>22533</v>
      </c>
      <c r="E16" s="510">
        <v>3472697</v>
      </c>
      <c r="G16" s="511">
        <v>22852</v>
      </c>
      <c r="H16" s="509">
        <v>100078</v>
      </c>
      <c r="I16" s="509">
        <v>36881</v>
      </c>
      <c r="J16" s="509">
        <v>159811</v>
      </c>
      <c r="K16" s="193"/>
    </row>
    <row r="17" spans="1:11" s="66" customFormat="1" ht="9.9499999999999993" customHeight="1">
      <c r="A17" s="507">
        <v>2019</v>
      </c>
      <c r="B17" s="511">
        <v>947585</v>
      </c>
      <c r="C17" s="511">
        <v>2424094</v>
      </c>
      <c r="D17" s="509">
        <v>23464</v>
      </c>
      <c r="E17" s="510">
        <v>3395143</v>
      </c>
      <c r="G17" s="511">
        <v>22708</v>
      </c>
      <c r="H17" s="509">
        <v>89737</v>
      </c>
      <c r="I17" s="509">
        <v>38725</v>
      </c>
      <c r="J17" s="509">
        <v>151170</v>
      </c>
      <c r="K17" s="193"/>
    </row>
    <row r="18" spans="1:11" s="66" customFormat="1" ht="9.9499999999999993" customHeight="1">
      <c r="A18" s="507">
        <v>2020</v>
      </c>
      <c r="B18" s="511">
        <v>729120</v>
      </c>
      <c r="C18" s="512">
        <v>1884452</v>
      </c>
      <c r="D18" s="509">
        <v>19176</v>
      </c>
      <c r="E18" s="510">
        <v>2632748</v>
      </c>
      <c r="G18" s="511">
        <v>20812</v>
      </c>
      <c r="H18" s="513">
        <v>72849</v>
      </c>
      <c r="I18" s="509">
        <v>32548</v>
      </c>
      <c r="J18" s="509">
        <v>126209</v>
      </c>
      <c r="K18" s="193"/>
    </row>
    <row r="19" spans="1:11" s="527" customFormat="1" ht="9.75" customHeight="1">
      <c r="A19" s="507">
        <v>2021</v>
      </c>
      <c r="B19" s="511">
        <v>834452</v>
      </c>
      <c r="C19" s="511">
        <v>2119486</v>
      </c>
      <c r="D19" s="511">
        <v>21896</v>
      </c>
      <c r="E19" s="511">
        <v>2975834</v>
      </c>
      <c r="F19" s="511"/>
      <c r="G19" s="511">
        <v>21042</v>
      </c>
      <c r="H19" s="511">
        <v>80632</v>
      </c>
      <c r="I19" s="511">
        <v>31544</v>
      </c>
      <c r="J19" s="511">
        <v>133218</v>
      </c>
    </row>
    <row r="20" spans="1:11" s="66" customFormat="1" ht="3" customHeight="1">
      <c r="A20" s="507"/>
      <c r="B20" s="511"/>
      <c r="C20" s="512"/>
      <c r="D20" s="509"/>
      <c r="E20" s="510"/>
      <c r="G20" s="511"/>
      <c r="H20" s="513"/>
      <c r="I20" s="509"/>
      <c r="J20" s="509"/>
      <c r="K20" s="193"/>
    </row>
    <row r="21" spans="1:11" s="66" customFormat="1" ht="9.9499999999999993" customHeight="1">
      <c r="A21" s="497"/>
      <c r="B21" s="745" t="s">
        <v>186</v>
      </c>
      <c r="C21" s="745"/>
      <c r="D21" s="745"/>
      <c r="E21" s="745"/>
      <c r="F21" s="745"/>
      <c r="G21" s="745"/>
      <c r="H21" s="745"/>
      <c r="I21" s="745"/>
      <c r="J21" s="745"/>
      <c r="K21" s="193"/>
    </row>
    <row r="22" spans="1:11" ht="3" customHeight="1">
      <c r="A22" s="507"/>
      <c r="B22" s="511"/>
      <c r="C22" s="514"/>
      <c r="D22" s="497"/>
      <c r="E22" s="511"/>
      <c r="F22" s="511"/>
      <c r="G22" s="497"/>
      <c r="H22" s="497"/>
      <c r="I22" s="511"/>
      <c r="J22" s="511"/>
      <c r="K22" s="193"/>
    </row>
    <row r="23" spans="1:11" s="66" customFormat="1" ht="9.9499999999999993" customHeight="1">
      <c r="A23" s="507">
        <v>2017</v>
      </c>
      <c r="B23" s="511">
        <v>944720</v>
      </c>
      <c r="C23" s="509">
        <v>2493470</v>
      </c>
      <c r="D23" s="509">
        <v>26413</v>
      </c>
      <c r="E23" s="510">
        <v>3464603</v>
      </c>
      <c r="F23" s="515"/>
      <c r="G23" s="509">
        <v>30147</v>
      </c>
      <c r="H23" s="509">
        <v>122653</v>
      </c>
      <c r="I23" s="509">
        <v>30240</v>
      </c>
      <c r="J23" s="509">
        <v>183040</v>
      </c>
      <c r="K23" s="193"/>
    </row>
    <row r="24" spans="1:11" s="66" customFormat="1" ht="9.9499999999999993" customHeight="1">
      <c r="A24" s="507">
        <v>2018</v>
      </c>
      <c r="B24" s="511">
        <v>990596</v>
      </c>
      <c r="C24" s="509">
        <v>2537372</v>
      </c>
      <c r="D24" s="509">
        <v>26621</v>
      </c>
      <c r="E24" s="510">
        <v>3554589</v>
      </c>
      <c r="F24" s="515"/>
      <c r="G24" s="509">
        <v>28052</v>
      </c>
      <c r="H24" s="509">
        <v>118217</v>
      </c>
      <c r="I24" s="509">
        <v>32441</v>
      </c>
      <c r="J24" s="509">
        <v>178710</v>
      </c>
      <c r="K24" s="193"/>
    </row>
    <row r="25" spans="1:11" s="66" customFormat="1" ht="9.9499999999999993" customHeight="1">
      <c r="A25" s="507">
        <v>2019</v>
      </c>
      <c r="B25" s="511">
        <v>947127</v>
      </c>
      <c r="C25" s="509">
        <v>2520150</v>
      </c>
      <c r="D25" s="509">
        <v>23289</v>
      </c>
      <c r="E25" s="510">
        <v>3490566</v>
      </c>
      <c r="F25" s="515"/>
      <c r="G25" s="509">
        <v>27369</v>
      </c>
      <c r="H25" s="509">
        <v>117484</v>
      </c>
      <c r="I25" s="509">
        <v>33048</v>
      </c>
      <c r="J25" s="509">
        <v>177901</v>
      </c>
      <c r="K25" s="193"/>
    </row>
    <row r="26" spans="1:11" s="66" customFormat="1" ht="9.9499999999999993" customHeight="1">
      <c r="A26" s="507">
        <v>2020</v>
      </c>
      <c r="B26" s="511">
        <v>748020</v>
      </c>
      <c r="C26" s="513">
        <v>1920161</v>
      </c>
      <c r="D26" s="509">
        <v>18374</v>
      </c>
      <c r="E26" s="510">
        <v>2686555</v>
      </c>
      <c r="F26" s="515"/>
      <c r="G26" s="509">
        <v>20761</v>
      </c>
      <c r="H26" s="513">
        <v>86359</v>
      </c>
      <c r="I26" s="509">
        <v>29108</v>
      </c>
      <c r="J26" s="509">
        <v>136228</v>
      </c>
      <c r="K26" s="193"/>
    </row>
    <row r="27" spans="1:11" s="66" customFormat="1" ht="9.9499999999999993" customHeight="1">
      <c r="A27" s="507">
        <v>2021</v>
      </c>
      <c r="B27" s="511">
        <v>850210</v>
      </c>
      <c r="C27" s="513">
        <v>2296782</v>
      </c>
      <c r="D27" s="509">
        <v>23213</v>
      </c>
      <c r="E27" s="510">
        <v>3170205</v>
      </c>
      <c r="F27" s="515"/>
      <c r="G27" s="509">
        <v>25938</v>
      </c>
      <c r="H27" s="513">
        <v>98248</v>
      </c>
      <c r="I27" s="509">
        <v>40776</v>
      </c>
      <c r="J27" s="509">
        <v>164962</v>
      </c>
      <c r="K27" s="193"/>
    </row>
    <row r="28" spans="1:11" s="66" customFormat="1" ht="3" customHeight="1">
      <c r="A28" s="507"/>
      <c r="B28" s="511"/>
      <c r="C28" s="513"/>
      <c r="D28" s="509"/>
      <c r="E28" s="510"/>
      <c r="F28" s="515"/>
      <c r="G28" s="509"/>
      <c r="H28" s="513"/>
      <c r="I28" s="509"/>
      <c r="J28" s="509"/>
      <c r="K28" s="193"/>
    </row>
    <row r="29" spans="1:11" s="66" customFormat="1" ht="9.9499999999999993" customHeight="1">
      <c r="A29" s="507"/>
      <c r="B29" s="745" t="s">
        <v>187</v>
      </c>
      <c r="C29" s="745"/>
      <c r="D29" s="745"/>
      <c r="E29" s="745"/>
      <c r="F29" s="745"/>
      <c r="G29" s="745"/>
      <c r="H29" s="745"/>
      <c r="I29" s="745"/>
      <c r="J29" s="745"/>
      <c r="K29" s="193"/>
    </row>
    <row r="30" spans="1:11" ht="3" customHeight="1">
      <c r="A30" s="507"/>
      <c r="B30" s="497"/>
      <c r="C30" s="497"/>
      <c r="D30" s="497"/>
      <c r="E30" s="497"/>
      <c r="F30" s="497"/>
      <c r="G30" s="497"/>
      <c r="H30" s="497"/>
      <c r="I30" s="497"/>
      <c r="J30" s="497"/>
      <c r="K30" s="193"/>
    </row>
    <row r="31" spans="1:11" s="66" customFormat="1" ht="9.9499999999999993" customHeight="1">
      <c r="A31" s="507">
        <v>2017</v>
      </c>
      <c r="B31" s="511">
        <v>864933</v>
      </c>
      <c r="C31" s="509">
        <v>2758473</v>
      </c>
      <c r="D31" s="510">
        <v>15758</v>
      </c>
      <c r="E31" s="510">
        <v>3639164</v>
      </c>
      <c r="G31" s="510">
        <v>84863</v>
      </c>
      <c r="H31" s="509">
        <v>274858</v>
      </c>
      <c r="I31" s="510">
        <v>106920</v>
      </c>
      <c r="J31" s="509">
        <v>466641</v>
      </c>
      <c r="K31" s="193"/>
    </row>
    <row r="32" spans="1:11" s="66" customFormat="1" ht="9.9499999999999993" customHeight="1">
      <c r="A32" s="507">
        <v>2018</v>
      </c>
      <c r="B32" s="511">
        <v>864259</v>
      </c>
      <c r="C32" s="509">
        <v>2661814</v>
      </c>
      <c r="D32" s="510">
        <v>11032</v>
      </c>
      <c r="E32" s="510">
        <v>3537105</v>
      </c>
      <c r="G32" s="510">
        <v>76883</v>
      </c>
      <c r="H32" s="509">
        <v>258335</v>
      </c>
      <c r="I32" s="510">
        <v>111353</v>
      </c>
      <c r="J32" s="509">
        <v>446571</v>
      </c>
      <c r="K32" s="193"/>
    </row>
    <row r="33" spans="1:11" s="66" customFormat="1" ht="9.9499999999999993" customHeight="1">
      <c r="A33" s="507">
        <v>2019</v>
      </c>
      <c r="B33" s="511">
        <v>848986</v>
      </c>
      <c r="C33" s="509">
        <v>2570852</v>
      </c>
      <c r="D33" s="510">
        <v>11595</v>
      </c>
      <c r="E33" s="510">
        <v>3431433</v>
      </c>
      <c r="G33" s="510">
        <v>74984</v>
      </c>
      <c r="H33" s="509">
        <v>230078</v>
      </c>
      <c r="I33" s="510">
        <v>117033</v>
      </c>
      <c r="J33" s="509">
        <v>422095</v>
      </c>
    </row>
    <row r="34" spans="1:11" s="66" customFormat="1" ht="9.9499999999999993" customHeight="1">
      <c r="A34" s="507">
        <v>2020</v>
      </c>
      <c r="B34" s="511">
        <v>841357</v>
      </c>
      <c r="C34" s="513">
        <v>2554738</v>
      </c>
      <c r="D34" s="510">
        <v>12300</v>
      </c>
      <c r="E34" s="510">
        <v>3408395</v>
      </c>
      <c r="G34" s="510">
        <v>75160</v>
      </c>
      <c r="H34" s="513">
        <v>216854</v>
      </c>
      <c r="I34" s="510">
        <v>120473</v>
      </c>
      <c r="J34" s="509">
        <v>412487</v>
      </c>
    </row>
    <row r="35" spans="1:11" s="515" customFormat="1" ht="9.75" customHeight="1">
      <c r="A35" s="507">
        <v>2021</v>
      </c>
      <c r="B35" s="511">
        <v>847161</v>
      </c>
      <c r="C35" s="513">
        <v>2388605</v>
      </c>
      <c r="D35" s="510">
        <v>10673</v>
      </c>
      <c r="E35" s="510">
        <v>3246439</v>
      </c>
      <c r="G35" s="510">
        <v>70027</v>
      </c>
      <c r="H35" s="513">
        <v>198935</v>
      </c>
      <c r="I35" s="510">
        <v>111241</v>
      </c>
      <c r="J35" s="509">
        <v>380203</v>
      </c>
    </row>
    <row r="36" spans="1:11" ht="3" customHeight="1">
      <c r="A36" s="507"/>
      <c r="B36" s="511"/>
      <c r="C36" s="511"/>
      <c r="D36" s="511"/>
      <c r="E36" s="511"/>
      <c r="F36" s="497"/>
      <c r="G36" s="511"/>
      <c r="H36" s="511"/>
      <c r="I36" s="516"/>
      <c r="J36" s="511"/>
      <c r="K36" s="66"/>
    </row>
    <row r="37" spans="1:11" s="66" customFormat="1" ht="9.9499999999999993" customHeight="1">
      <c r="A37" s="507"/>
      <c r="B37" s="746" t="s">
        <v>188</v>
      </c>
      <c r="C37" s="746"/>
      <c r="D37" s="746"/>
      <c r="E37" s="746"/>
      <c r="F37" s="746"/>
      <c r="G37" s="746"/>
      <c r="H37" s="746"/>
      <c r="I37" s="746"/>
      <c r="J37" s="746"/>
      <c r="K37" s="193"/>
    </row>
    <row r="38" spans="1:11" ht="3" customHeight="1">
      <c r="A38" s="507"/>
      <c r="B38" s="511"/>
      <c r="C38" s="511"/>
      <c r="D38" s="511"/>
      <c r="E38" s="511"/>
      <c r="F38" s="497"/>
      <c r="G38" s="511"/>
      <c r="H38" s="511"/>
      <c r="I38" s="516"/>
      <c r="J38" s="511"/>
      <c r="K38" s="193"/>
    </row>
    <row r="39" spans="1:11" s="66" customFormat="1" ht="9.9499999999999993" customHeight="1">
      <c r="A39" s="497"/>
      <c r="B39" s="745" t="s">
        <v>185</v>
      </c>
      <c r="C39" s="745"/>
      <c r="D39" s="745"/>
      <c r="E39" s="745"/>
      <c r="F39" s="745"/>
      <c r="G39" s="745"/>
      <c r="H39" s="745"/>
      <c r="I39" s="745"/>
      <c r="J39" s="745"/>
      <c r="K39" s="193"/>
    </row>
    <row r="40" spans="1:11" ht="3" customHeight="1">
      <c r="A40" s="507"/>
      <c r="B40" s="497"/>
      <c r="C40" s="497"/>
      <c r="D40" s="497"/>
      <c r="E40" s="497"/>
      <c r="F40" s="497"/>
      <c r="G40" s="497"/>
      <c r="H40" s="497"/>
      <c r="I40" s="497"/>
      <c r="J40" s="497"/>
      <c r="K40" s="193"/>
    </row>
    <row r="41" spans="1:11" s="66" customFormat="1" ht="9.9499999999999993" customHeight="1">
      <c r="A41" s="507">
        <v>2017</v>
      </c>
      <c r="B41" s="517">
        <v>28.461248143711487</v>
      </c>
      <c r="C41" s="517">
        <v>70.987397878866915</v>
      </c>
      <c r="D41" s="517">
        <v>0.55135397742160297</v>
      </c>
      <c r="E41" s="517">
        <v>100</v>
      </c>
      <c r="F41" s="206"/>
      <c r="G41" s="518">
        <v>14.026250487323402</v>
      </c>
      <c r="H41" s="518">
        <v>67.224639071269891</v>
      </c>
      <c r="I41" s="518">
        <v>18.74911044140671</v>
      </c>
      <c r="J41" s="517">
        <v>100</v>
      </c>
      <c r="K41" s="193"/>
    </row>
    <row r="42" spans="1:11" s="66" customFormat="1" ht="9.9499999999999993" customHeight="1">
      <c r="A42" s="507">
        <v>2018</v>
      </c>
      <c r="B42" s="517">
        <v>29.600826101442195</v>
      </c>
      <c r="C42" s="517">
        <v>69.750312221308107</v>
      </c>
      <c r="D42" s="517">
        <v>0.64886167724969956</v>
      </c>
      <c r="E42" s="517">
        <v>100</v>
      </c>
      <c r="F42" s="206"/>
      <c r="G42" s="518">
        <v>14.299391155802793</v>
      </c>
      <c r="H42" s="518">
        <v>62.622723091652013</v>
      </c>
      <c r="I42" s="518">
        <v>23.077885752545193</v>
      </c>
      <c r="J42" s="517">
        <v>100</v>
      </c>
      <c r="K42" s="193"/>
    </row>
    <row r="43" spans="1:11" s="66" customFormat="1" ht="9.9499999999999993" customHeight="1">
      <c r="A43" s="507">
        <v>2019</v>
      </c>
      <c r="B43" s="517">
        <v>27.910017339475836</v>
      </c>
      <c r="C43" s="517">
        <v>71.398877749773732</v>
      </c>
      <c r="D43" s="517">
        <v>0.69110491075044556</v>
      </c>
      <c r="E43" s="517">
        <v>100.00000000000001</v>
      </c>
      <c r="F43" s="206"/>
      <c r="G43" s="518">
        <v>15.021498974664285</v>
      </c>
      <c r="H43" s="518">
        <v>59.36164582919892</v>
      </c>
      <c r="I43" s="518">
        <v>25.6168551961368</v>
      </c>
      <c r="J43" s="517">
        <v>100</v>
      </c>
      <c r="K43" s="193"/>
    </row>
    <row r="44" spans="1:11" s="66" customFormat="1" ht="9.9499999999999993" customHeight="1">
      <c r="A44" s="507">
        <v>2020</v>
      </c>
      <c r="B44" s="517">
        <v>27.694257103224462</v>
      </c>
      <c r="C44" s="517">
        <v>71.577378465390538</v>
      </c>
      <c r="D44" s="517">
        <v>0.72836443138500151</v>
      </c>
      <c r="E44" s="517">
        <v>100</v>
      </c>
      <c r="F44" s="206"/>
      <c r="G44" s="518">
        <v>16.490107678533228</v>
      </c>
      <c r="H44" s="518">
        <v>57.720923230514465</v>
      </c>
      <c r="I44" s="518">
        <v>25.788969090952307</v>
      </c>
      <c r="J44" s="517">
        <v>100</v>
      </c>
      <c r="K44" s="193"/>
    </row>
    <row r="45" spans="1:11" s="515" customFormat="1" ht="9.9499999999999993" customHeight="1">
      <c r="A45" s="507">
        <v>2021</v>
      </c>
      <c r="B45" s="517">
        <v>28.040945832328013</v>
      </c>
      <c r="C45" s="517">
        <v>71.223260437242132</v>
      </c>
      <c r="D45" s="517">
        <v>0.73579373042985596</v>
      </c>
      <c r="E45" s="517">
        <v>100</v>
      </c>
      <c r="F45" s="528"/>
      <c r="G45" s="518">
        <v>15.795162815835697</v>
      </c>
      <c r="H45" s="518">
        <v>60.526355297332188</v>
      </c>
      <c r="I45" s="518">
        <v>23.67848188683211</v>
      </c>
      <c r="J45" s="517">
        <v>100</v>
      </c>
      <c r="K45" s="529"/>
    </row>
    <row r="46" spans="1:11" s="66" customFormat="1" ht="3" customHeight="1">
      <c r="A46" s="507"/>
      <c r="B46" s="517"/>
      <c r="C46" s="517"/>
      <c r="D46" s="517"/>
      <c r="E46" s="517"/>
      <c r="F46" s="206"/>
      <c r="G46" s="518"/>
      <c r="H46" s="518"/>
      <c r="I46" s="518"/>
      <c r="J46" s="517"/>
      <c r="K46" s="193"/>
    </row>
    <row r="47" spans="1:11" s="66" customFormat="1" ht="9.9499999999999993" customHeight="1">
      <c r="A47" s="497"/>
      <c r="B47" s="747" t="s">
        <v>186</v>
      </c>
      <c r="C47" s="747"/>
      <c r="D47" s="747"/>
      <c r="E47" s="747"/>
      <c r="F47" s="747"/>
      <c r="G47" s="747"/>
      <c r="H47" s="747"/>
      <c r="I47" s="747"/>
      <c r="J47" s="747"/>
      <c r="K47" s="193"/>
    </row>
    <row r="48" spans="1:11" ht="3" customHeight="1">
      <c r="A48" s="507"/>
      <c r="B48" s="519"/>
      <c r="C48" s="519"/>
      <c r="D48" s="519"/>
      <c r="E48" s="519"/>
      <c r="F48" s="519"/>
      <c r="G48" s="519"/>
      <c r="H48" s="519"/>
      <c r="I48" s="519"/>
      <c r="J48" s="519"/>
      <c r="K48" s="193"/>
    </row>
    <row r="49" spans="1:11" s="66" customFormat="1" ht="9.9499999999999993" customHeight="1">
      <c r="A49" s="507">
        <v>2017</v>
      </c>
      <c r="B49" s="517">
        <v>27.267770650778751</v>
      </c>
      <c r="C49" s="517">
        <v>71.969862059231602</v>
      </c>
      <c r="D49" s="517">
        <v>0.76236728998964665</v>
      </c>
      <c r="E49" s="517">
        <v>100</v>
      </c>
      <c r="F49" s="206"/>
      <c r="G49" s="518">
        <v>16.470170454545453</v>
      </c>
      <c r="H49" s="518">
        <v>67.008850524475534</v>
      </c>
      <c r="I49" s="518">
        <v>16.52097902097902</v>
      </c>
      <c r="J49" s="517">
        <v>100</v>
      </c>
      <c r="K49" s="193"/>
    </row>
    <row r="50" spans="1:11" s="66" customFormat="1" ht="9.9499999999999993" customHeight="1">
      <c r="A50" s="507">
        <v>2018</v>
      </c>
      <c r="B50" s="517">
        <v>27.868088265619456</v>
      </c>
      <c r="C50" s="517">
        <v>71.382992520372952</v>
      </c>
      <c r="D50" s="517">
        <v>0.74891921400758288</v>
      </c>
      <c r="E50" s="517">
        <v>99.999999999999986</v>
      </c>
      <c r="F50" s="206"/>
      <c r="G50" s="518">
        <v>15.696939175200045</v>
      </c>
      <c r="H50" s="518">
        <v>66.150187454535285</v>
      </c>
      <c r="I50" s="518">
        <v>18.152873370264675</v>
      </c>
      <c r="J50" s="517">
        <v>100</v>
      </c>
      <c r="K50" s="193"/>
    </row>
    <row r="51" spans="1:11" s="66" customFormat="1" ht="9.9499999999999993" customHeight="1">
      <c r="A51" s="507">
        <v>2019</v>
      </c>
      <c r="B51" s="517">
        <v>27.133908941988206</v>
      </c>
      <c r="C51" s="517">
        <v>72.198892672420456</v>
      </c>
      <c r="D51" s="517">
        <v>0.66719838559133382</v>
      </c>
      <c r="E51" s="517">
        <v>100</v>
      </c>
      <c r="F51" s="206"/>
      <c r="G51" s="518">
        <v>15.384399188312599</v>
      </c>
      <c r="H51" s="518">
        <v>66.038976734251079</v>
      </c>
      <c r="I51" s="518">
        <v>18.576624077436328</v>
      </c>
      <c r="J51" s="517">
        <v>100</v>
      </c>
      <c r="K51" s="193"/>
    </row>
    <row r="52" spans="1:11" s="66" customFormat="1" ht="9.9499999999999993" customHeight="1">
      <c r="A52" s="507">
        <v>2020</v>
      </c>
      <c r="B52" s="517">
        <v>27.843092734003211</v>
      </c>
      <c r="C52" s="517">
        <v>71.472983058228849</v>
      </c>
      <c r="D52" s="517">
        <v>0.68392420776794072</v>
      </c>
      <c r="E52" s="517">
        <v>100</v>
      </c>
      <c r="F52" s="206"/>
      <c r="G52" s="518">
        <v>15.239891945855478</v>
      </c>
      <c r="H52" s="518">
        <v>63.39298822562175</v>
      </c>
      <c r="I52" s="518">
        <v>21.367119828522771</v>
      </c>
      <c r="J52" s="517">
        <v>100</v>
      </c>
      <c r="K52" s="193"/>
    </row>
    <row r="53" spans="1:11" s="515" customFormat="1" ht="9.75" customHeight="1">
      <c r="A53" s="507">
        <v>2021</v>
      </c>
      <c r="B53" s="517">
        <v>26.818770394974457</v>
      </c>
      <c r="C53" s="517">
        <v>72.449005663671599</v>
      </c>
      <c r="D53" s="517">
        <v>0.7322239413539503</v>
      </c>
      <c r="E53" s="517">
        <v>100</v>
      </c>
      <c r="F53" s="528"/>
      <c r="G53" s="518">
        <v>15.723621197609146</v>
      </c>
      <c r="H53" s="518">
        <v>59.557958802633337</v>
      </c>
      <c r="I53" s="518">
        <v>24.718419999757522</v>
      </c>
      <c r="J53" s="517">
        <v>100</v>
      </c>
      <c r="K53" s="529"/>
    </row>
    <row r="54" spans="1:11" ht="2.25" customHeight="1">
      <c r="A54" s="507"/>
      <c r="B54" s="519"/>
      <c r="C54" s="519"/>
      <c r="D54" s="519"/>
      <c r="E54" s="519"/>
      <c r="F54" s="519"/>
      <c r="G54" s="519"/>
      <c r="H54" s="519"/>
      <c r="I54" s="519"/>
      <c r="J54" s="519"/>
      <c r="K54" s="193"/>
    </row>
    <row r="55" spans="1:11" s="66" customFormat="1" ht="9.9499999999999993" customHeight="1">
      <c r="A55" s="497"/>
      <c r="B55" s="747" t="s">
        <v>187</v>
      </c>
      <c r="C55" s="747"/>
      <c r="D55" s="747"/>
      <c r="E55" s="747"/>
      <c r="F55" s="747"/>
      <c r="G55" s="747"/>
      <c r="H55" s="747"/>
      <c r="I55" s="747"/>
      <c r="J55" s="747"/>
      <c r="K55" s="193"/>
    </row>
    <row r="56" spans="1:11" s="66" customFormat="1" ht="3" customHeight="1">
      <c r="A56" s="497"/>
      <c r="B56" s="520"/>
      <c r="C56" s="520"/>
      <c r="D56" s="520"/>
      <c r="E56" s="520"/>
      <c r="F56" s="520"/>
      <c r="G56" s="520"/>
      <c r="H56" s="520"/>
      <c r="I56" s="520"/>
      <c r="J56" s="520"/>
      <c r="K56" s="193"/>
    </row>
    <row r="57" spans="1:11" s="66" customFormat="1" ht="9.9499999999999993" customHeight="1">
      <c r="A57" s="507">
        <v>2017</v>
      </c>
      <c r="B57" s="517">
        <v>23.767354260484002</v>
      </c>
      <c r="C57" s="517">
        <v>75.799634201701267</v>
      </c>
      <c r="D57" s="517">
        <v>0.43301153781472884</v>
      </c>
      <c r="E57" s="517">
        <v>100</v>
      </c>
      <c r="F57" s="206"/>
      <c r="G57" s="518">
        <v>18.185928797512435</v>
      </c>
      <c r="H57" s="518">
        <v>58.901382433176686</v>
      </c>
      <c r="I57" s="518">
        <v>22.912688769310883</v>
      </c>
      <c r="J57" s="517">
        <v>100</v>
      </c>
      <c r="K57" s="193"/>
    </row>
    <row r="58" spans="1:11" s="66" customFormat="1" ht="9.9499999999999993" customHeight="1">
      <c r="A58" s="507">
        <v>2018</v>
      </c>
      <c r="B58" s="517">
        <v>24.434078151482638</v>
      </c>
      <c r="C58" s="517">
        <v>75.254028365004714</v>
      </c>
      <c r="D58" s="517">
        <v>0.31189348351264667</v>
      </c>
      <c r="E58" s="517">
        <v>100</v>
      </c>
      <c r="F58" s="206"/>
      <c r="G58" s="518">
        <v>17.216299311867541</v>
      </c>
      <c r="H58" s="518">
        <v>57.848583987764549</v>
      </c>
      <c r="I58" s="518">
        <v>24.935116700367914</v>
      </c>
      <c r="J58" s="517">
        <v>100</v>
      </c>
      <c r="K58" s="193"/>
    </row>
    <row r="59" spans="1:11" s="66" customFormat="1" ht="9.9499999999999993" customHeight="1">
      <c r="A59" s="507">
        <v>2019</v>
      </c>
      <c r="B59" s="517">
        <v>24.741441840770314</v>
      </c>
      <c r="C59" s="517">
        <v>74.920652683587292</v>
      </c>
      <c r="D59" s="517">
        <v>0.33790547564239198</v>
      </c>
      <c r="E59" s="517">
        <v>99.999999999999986</v>
      </c>
      <c r="F59" s="206"/>
      <c r="G59" s="518">
        <v>17.76472121204942</v>
      </c>
      <c r="H59" s="518">
        <v>54.508582191212874</v>
      </c>
      <c r="I59" s="518">
        <v>27.7266965967377</v>
      </c>
      <c r="J59" s="517">
        <v>99.999999999999986</v>
      </c>
      <c r="K59" s="193"/>
    </row>
    <row r="60" spans="1:11" s="66" customFormat="1" ht="9.9499999999999993" customHeight="1">
      <c r="A60" s="507">
        <v>2020</v>
      </c>
      <c r="B60" s="517">
        <v>24.684844332889821</v>
      </c>
      <c r="C60" s="517">
        <v>74.954282000765758</v>
      </c>
      <c r="D60" s="517">
        <v>0.36087366634442308</v>
      </c>
      <c r="E60" s="517">
        <v>100</v>
      </c>
      <c r="F60" s="206"/>
      <c r="G60" s="518">
        <v>18.22118030386412</v>
      </c>
      <c r="H60" s="518">
        <v>52.572323491407005</v>
      </c>
      <c r="I60" s="518">
        <v>29.206496204728875</v>
      </c>
      <c r="J60" s="517">
        <v>100</v>
      </c>
      <c r="K60" s="193"/>
    </row>
    <row r="61" spans="1:11" s="515" customFormat="1" ht="9.9499999999999993" customHeight="1">
      <c r="A61" s="507">
        <v>2021</v>
      </c>
      <c r="B61" s="517">
        <v>26.095084491037717</v>
      </c>
      <c r="C61" s="517">
        <v>73.576155288918102</v>
      </c>
      <c r="D61" s="517">
        <v>0.3287602200441776</v>
      </c>
      <c r="E61" s="517">
        <v>100</v>
      </c>
      <c r="F61" s="528"/>
      <c r="G61" s="518">
        <v>18.418318635044965</v>
      </c>
      <c r="H61" s="518">
        <v>52.323364097600489</v>
      </c>
      <c r="I61" s="518">
        <v>29.258317267354546</v>
      </c>
      <c r="J61" s="517">
        <v>100</v>
      </c>
      <c r="K61" s="529"/>
    </row>
    <row r="62" spans="1:11" ht="3" customHeight="1">
      <c r="A62" s="196"/>
      <c r="B62" s="196"/>
      <c r="C62" s="197"/>
      <c r="D62" s="196"/>
      <c r="E62" s="196"/>
      <c r="F62" s="196"/>
      <c r="G62" s="196"/>
      <c r="H62" s="196"/>
      <c r="I62" s="196"/>
      <c r="J62" s="196"/>
      <c r="K62" s="193"/>
    </row>
    <row r="63" spans="1:11" ht="3" customHeight="1">
      <c r="A63" s="489"/>
      <c r="B63" s="489"/>
      <c r="C63" s="442"/>
      <c r="D63" s="489"/>
      <c r="E63" s="489"/>
      <c r="F63" s="489"/>
      <c r="G63" s="489"/>
      <c r="H63" s="489"/>
      <c r="I63" s="489"/>
      <c r="J63" s="489"/>
    </row>
    <row r="64" spans="1:11" s="497" customFormat="1" ht="9.9499999999999993" customHeight="1">
      <c r="A64" s="523" t="s">
        <v>674</v>
      </c>
      <c r="B64" s="522"/>
      <c r="K64"/>
    </row>
    <row r="65" spans="1:11" s="497" customFormat="1" ht="9.9499999999999993" customHeight="1">
      <c r="A65" s="523" t="s">
        <v>189</v>
      </c>
    </row>
    <row r="66" spans="1:11" ht="9.75" customHeight="1">
      <c r="A66" s="526" t="s">
        <v>563</v>
      </c>
      <c r="B66" s="525"/>
      <c r="C66" s="525"/>
      <c r="D66" s="525"/>
      <c r="E66" s="525"/>
      <c r="F66" s="198"/>
      <c r="G66" s="525"/>
      <c r="H66" s="525"/>
      <c r="I66" s="525"/>
      <c r="J66" s="525"/>
      <c r="K66" s="524"/>
    </row>
    <row r="67" spans="1:11">
      <c r="A67" s="198"/>
      <c r="B67" s="525"/>
      <c r="C67" s="525"/>
      <c r="D67" s="525"/>
      <c r="E67" s="525"/>
      <c r="F67" s="198"/>
      <c r="G67" s="525"/>
      <c r="H67" s="525"/>
      <c r="I67" s="525"/>
      <c r="J67" s="525"/>
      <c r="K67" s="524"/>
    </row>
    <row r="68" spans="1:11">
      <c r="B68" s="525"/>
      <c r="C68" s="525"/>
      <c r="D68" s="525"/>
      <c r="E68" s="525"/>
      <c r="F68" s="198"/>
      <c r="G68" s="525"/>
      <c r="H68" s="525"/>
      <c r="I68" s="525"/>
      <c r="J68" s="525"/>
      <c r="K68" s="524"/>
    </row>
    <row r="69" spans="1:11">
      <c r="A69" s="198"/>
      <c r="B69" s="525"/>
      <c r="C69" s="525"/>
      <c r="D69" s="525"/>
      <c r="E69" s="525"/>
      <c r="F69" s="198"/>
      <c r="G69" s="525"/>
      <c r="H69" s="525"/>
      <c r="I69" s="525"/>
      <c r="J69" s="525"/>
      <c r="K69" s="524"/>
    </row>
    <row r="70" spans="1:11">
      <c r="A70" s="198"/>
      <c r="B70" s="525"/>
      <c r="C70" s="525"/>
      <c r="D70" s="525"/>
      <c r="E70" s="525"/>
      <c r="F70" s="198"/>
      <c r="G70" s="525"/>
      <c r="H70" s="525"/>
      <c r="I70" s="525"/>
      <c r="J70" s="525"/>
      <c r="K70" s="524"/>
    </row>
    <row r="71" spans="1:11">
      <c r="A71" s="198"/>
      <c r="B71" s="198"/>
      <c r="C71" s="199"/>
      <c r="D71" s="198"/>
      <c r="E71" s="198"/>
      <c r="F71" s="198"/>
      <c r="G71" s="198"/>
      <c r="H71" s="199"/>
      <c r="I71" s="198"/>
      <c r="J71" s="198"/>
      <c r="K71" s="524"/>
    </row>
    <row r="72" spans="1:11">
      <c r="A72" s="198"/>
      <c r="B72" s="198"/>
      <c r="C72" s="199"/>
      <c r="D72" s="198"/>
      <c r="E72" s="198"/>
      <c r="F72" s="198"/>
      <c r="G72" s="198"/>
      <c r="H72" s="199"/>
      <c r="I72" s="198"/>
      <c r="J72" s="198"/>
      <c r="K72" s="524"/>
    </row>
    <row r="73" spans="1:11">
      <c r="A73" s="198"/>
      <c r="B73" s="525"/>
      <c r="C73" s="525"/>
      <c r="D73" s="525"/>
      <c r="E73" s="525"/>
      <c r="F73" s="198"/>
      <c r="G73" s="525"/>
      <c r="H73" s="525"/>
      <c r="I73" s="525"/>
      <c r="J73" s="525"/>
      <c r="K73" s="524"/>
    </row>
    <row r="74" spans="1:11">
      <c r="A74" s="198"/>
      <c r="B74" s="525"/>
      <c r="C74" s="525"/>
      <c r="D74" s="525"/>
      <c r="E74" s="525"/>
      <c r="F74" s="198"/>
      <c r="G74" s="525"/>
      <c r="H74" s="525"/>
      <c r="I74" s="525"/>
      <c r="J74" s="525"/>
      <c r="K74" s="524"/>
    </row>
    <row r="75" spans="1:11">
      <c r="A75" s="198"/>
      <c r="B75" s="525"/>
      <c r="C75" s="525"/>
      <c r="D75" s="525"/>
      <c r="E75" s="525"/>
      <c r="F75" s="198"/>
      <c r="G75" s="525"/>
      <c r="H75" s="525"/>
      <c r="I75" s="525"/>
      <c r="J75" s="525"/>
      <c r="K75" s="524"/>
    </row>
    <row r="76" spans="1:11">
      <c r="A76" s="198"/>
      <c r="B76" s="525"/>
      <c r="C76" s="525"/>
      <c r="D76" s="525"/>
      <c r="E76" s="525"/>
      <c r="F76" s="198"/>
      <c r="G76" s="525"/>
      <c r="H76" s="525"/>
      <c r="I76" s="525"/>
      <c r="J76" s="525"/>
      <c r="K76" s="524"/>
    </row>
    <row r="77" spans="1:11">
      <c r="A77" s="198"/>
      <c r="B77" s="525"/>
      <c r="C77" s="525"/>
      <c r="D77" s="525"/>
      <c r="E77" s="525"/>
      <c r="F77" s="198"/>
      <c r="G77" s="525"/>
      <c r="H77" s="525"/>
      <c r="I77" s="525"/>
      <c r="J77" s="525"/>
      <c r="K77" s="524"/>
    </row>
    <row r="78" spans="1:11">
      <c r="A78" s="198"/>
      <c r="B78" s="198"/>
      <c r="C78" s="199"/>
      <c r="D78" s="198"/>
      <c r="E78" s="198"/>
      <c r="F78" s="198"/>
      <c r="G78" s="198"/>
      <c r="H78" s="199"/>
      <c r="I78" s="198"/>
      <c r="J78" s="198"/>
      <c r="K78" s="524"/>
    </row>
    <row r="79" spans="1:11">
      <c r="A79" s="198"/>
      <c r="B79" s="198"/>
      <c r="C79" s="199"/>
      <c r="D79" s="198"/>
      <c r="E79" s="198"/>
      <c r="F79" s="198"/>
      <c r="G79" s="198"/>
      <c r="H79" s="199"/>
      <c r="I79" s="198"/>
      <c r="J79" s="198"/>
      <c r="K79" s="524"/>
    </row>
    <row r="80" spans="1:11">
      <c r="A80" s="198"/>
      <c r="B80" s="525"/>
      <c r="C80" s="525"/>
      <c r="D80" s="525"/>
      <c r="E80" s="525"/>
      <c r="F80" s="198"/>
      <c r="G80" s="525"/>
      <c r="H80" s="525"/>
      <c r="I80" s="525"/>
      <c r="J80" s="525"/>
      <c r="K80" s="524"/>
    </row>
    <row r="81" spans="1:11">
      <c r="A81" s="198"/>
      <c r="B81" s="525"/>
      <c r="C81" s="525"/>
      <c r="D81" s="525"/>
      <c r="E81" s="525"/>
      <c r="F81" s="198"/>
      <c r="G81" s="525"/>
      <c r="H81" s="525"/>
      <c r="I81" s="525"/>
      <c r="J81" s="525"/>
      <c r="K81" s="524"/>
    </row>
    <row r="82" spans="1:11">
      <c r="A82" s="198"/>
      <c r="B82" s="525"/>
      <c r="C82" s="525"/>
      <c r="D82" s="525"/>
      <c r="E82" s="525"/>
      <c r="F82" s="198"/>
      <c r="G82" s="525"/>
      <c r="H82" s="525"/>
      <c r="I82" s="525"/>
      <c r="J82" s="525"/>
      <c r="K82" s="524"/>
    </row>
    <row r="83" spans="1:11">
      <c r="A83" s="198"/>
      <c r="B83" s="525"/>
      <c r="C83" s="525"/>
      <c r="D83" s="525"/>
      <c r="E83" s="525"/>
      <c r="F83" s="198"/>
      <c r="G83" s="525"/>
      <c r="H83" s="525"/>
      <c r="I83" s="525"/>
      <c r="J83" s="525"/>
      <c r="K83" s="524"/>
    </row>
    <row r="84" spans="1:11">
      <c r="A84" s="198"/>
      <c r="B84" s="525"/>
      <c r="C84" s="525"/>
      <c r="D84" s="525"/>
      <c r="E84" s="525"/>
      <c r="F84" s="198"/>
      <c r="G84" s="525"/>
      <c r="H84" s="525"/>
      <c r="I84" s="525"/>
      <c r="J84" s="525"/>
      <c r="K84" s="524"/>
    </row>
    <row r="85" spans="1:11">
      <c r="A85" s="198"/>
      <c r="B85" s="198"/>
      <c r="C85" s="199"/>
      <c r="D85" s="198"/>
      <c r="E85" s="198"/>
      <c r="F85" s="198"/>
      <c r="G85" s="198"/>
      <c r="H85" s="199"/>
      <c r="I85" s="198"/>
      <c r="J85" s="198"/>
      <c r="K85" s="524"/>
    </row>
    <row r="86" spans="1:11">
      <c r="A86" s="198"/>
      <c r="B86" s="198"/>
      <c r="C86" s="199"/>
      <c r="D86" s="198"/>
      <c r="E86" s="198"/>
      <c r="F86" s="198"/>
      <c r="G86" s="198"/>
      <c r="H86" s="199"/>
      <c r="I86" s="198"/>
      <c r="J86" s="198"/>
      <c r="K86" s="524"/>
    </row>
    <row r="87" spans="1:11">
      <c r="A87" s="198"/>
      <c r="B87" s="198"/>
      <c r="C87" s="199"/>
      <c r="D87" s="198"/>
      <c r="E87" s="198"/>
      <c r="F87" s="198"/>
      <c r="G87" s="198"/>
      <c r="H87" s="199"/>
      <c r="I87" s="198"/>
      <c r="J87" s="198"/>
      <c r="K87" s="524"/>
    </row>
    <row r="88" spans="1:11">
      <c r="A88" s="198"/>
      <c r="B88" s="198"/>
      <c r="C88" s="199"/>
      <c r="D88" s="198"/>
      <c r="E88" s="198"/>
      <c r="F88" s="198"/>
      <c r="G88" s="198"/>
      <c r="H88" s="199"/>
      <c r="I88" s="198"/>
      <c r="J88" s="198"/>
      <c r="K88" s="524"/>
    </row>
    <row r="89" spans="1:11">
      <c r="A89" s="198"/>
      <c r="B89" s="198"/>
      <c r="C89" s="199"/>
      <c r="D89" s="198"/>
      <c r="E89" s="198"/>
      <c r="F89" s="198"/>
      <c r="G89" s="198"/>
      <c r="H89" s="199"/>
      <c r="I89" s="198"/>
      <c r="J89" s="198"/>
      <c r="K89" s="524"/>
    </row>
    <row r="90" spans="1:11">
      <c r="A90" s="198"/>
      <c r="B90" s="198"/>
      <c r="C90" s="199"/>
      <c r="D90" s="198"/>
      <c r="E90" s="198"/>
      <c r="F90" s="198"/>
      <c r="G90" s="198"/>
      <c r="H90" s="199"/>
      <c r="I90" s="198"/>
      <c r="J90" s="198"/>
      <c r="K90" s="524"/>
    </row>
    <row r="91" spans="1:11">
      <c r="A91" s="198"/>
      <c r="B91" s="198"/>
      <c r="C91" s="199"/>
      <c r="D91" s="198"/>
      <c r="E91" s="198"/>
      <c r="F91" s="198"/>
      <c r="G91" s="198"/>
      <c r="H91" s="199"/>
      <c r="I91" s="198"/>
      <c r="J91" s="198"/>
      <c r="K91" s="524"/>
    </row>
    <row r="92" spans="1:11">
      <c r="A92" s="198"/>
      <c r="B92" s="198"/>
      <c r="C92" s="199"/>
      <c r="D92" s="198"/>
      <c r="E92" s="198"/>
      <c r="F92" s="198"/>
      <c r="G92" s="198"/>
      <c r="H92" s="199"/>
      <c r="I92" s="198"/>
      <c r="J92" s="198"/>
      <c r="K92" s="524"/>
    </row>
    <row r="93" spans="1:11">
      <c r="A93" s="198"/>
      <c r="B93" s="198"/>
      <c r="C93" s="199"/>
      <c r="D93" s="198"/>
      <c r="E93" s="198"/>
      <c r="F93" s="198"/>
      <c r="G93" s="198"/>
      <c r="H93" s="199"/>
      <c r="I93" s="198"/>
      <c r="J93" s="198"/>
      <c r="K93" s="524"/>
    </row>
    <row r="94" spans="1:11">
      <c r="A94" s="198"/>
      <c r="B94" s="198"/>
      <c r="C94" s="199"/>
      <c r="D94" s="198"/>
      <c r="E94" s="198"/>
      <c r="F94" s="198"/>
      <c r="G94" s="198"/>
      <c r="H94" s="199"/>
      <c r="I94" s="198"/>
      <c r="J94" s="198"/>
      <c r="K94" s="524"/>
    </row>
    <row r="95" spans="1:11">
      <c r="A95" s="198"/>
      <c r="B95" s="198"/>
      <c r="C95" s="199"/>
      <c r="D95" s="198"/>
      <c r="E95" s="198"/>
      <c r="F95" s="198"/>
      <c r="G95" s="198"/>
      <c r="H95" s="199"/>
      <c r="I95" s="198"/>
      <c r="J95" s="198"/>
      <c r="K95" s="524"/>
    </row>
    <row r="96" spans="1:11">
      <c r="A96" s="198"/>
      <c r="B96" s="198"/>
      <c r="C96" s="199"/>
      <c r="D96" s="198"/>
      <c r="E96" s="198"/>
      <c r="F96" s="198"/>
      <c r="G96" s="198"/>
      <c r="H96" s="199"/>
      <c r="I96" s="198"/>
      <c r="J96" s="198"/>
      <c r="K96" s="524"/>
    </row>
    <row r="97" spans="1:11">
      <c r="A97" s="198"/>
      <c r="B97" s="198"/>
      <c r="C97" s="199"/>
      <c r="D97" s="198"/>
      <c r="E97" s="198"/>
      <c r="F97" s="198"/>
      <c r="G97" s="198"/>
      <c r="H97" s="199"/>
      <c r="I97" s="198"/>
      <c r="J97" s="198"/>
      <c r="K97" s="524"/>
    </row>
    <row r="98" spans="1:11">
      <c r="A98" s="198"/>
      <c r="B98" s="198"/>
      <c r="C98" s="199"/>
      <c r="D98" s="198"/>
      <c r="E98" s="198"/>
      <c r="F98" s="198"/>
      <c r="G98" s="198"/>
      <c r="H98" s="199"/>
      <c r="I98" s="198"/>
      <c r="J98" s="198"/>
      <c r="K98" s="524"/>
    </row>
    <row r="99" spans="1:11">
      <c r="A99" s="198"/>
      <c r="B99" s="198"/>
      <c r="C99" s="199"/>
      <c r="D99" s="198"/>
      <c r="E99" s="198"/>
      <c r="F99" s="198"/>
      <c r="G99" s="198"/>
      <c r="H99" s="199"/>
      <c r="I99" s="198"/>
      <c r="J99" s="198"/>
      <c r="K99" s="524"/>
    </row>
    <row r="100" spans="1:11">
      <c r="A100" s="198"/>
      <c r="B100" s="198"/>
      <c r="C100" s="199"/>
      <c r="D100" s="198"/>
      <c r="E100" s="198"/>
      <c r="F100" s="198"/>
      <c r="G100" s="198"/>
      <c r="H100" s="198"/>
      <c r="I100" s="198"/>
      <c r="J100" s="198"/>
      <c r="K100" s="524"/>
    </row>
    <row r="101" spans="1:11">
      <c r="A101" s="198"/>
      <c r="B101" s="198"/>
      <c r="C101" s="199"/>
      <c r="D101" s="198"/>
      <c r="E101" s="198"/>
      <c r="F101" s="198"/>
      <c r="G101" s="198"/>
      <c r="H101" s="198"/>
      <c r="I101" s="198"/>
      <c r="J101" s="198"/>
      <c r="K101" s="524"/>
    </row>
    <row r="102" spans="1:11">
      <c r="A102" s="198"/>
      <c r="B102" s="198"/>
      <c r="C102" s="199"/>
      <c r="D102" s="198"/>
      <c r="E102" s="198"/>
      <c r="F102" s="198"/>
      <c r="G102" s="198"/>
      <c r="H102" s="198"/>
      <c r="I102" s="198"/>
      <c r="J102" s="198"/>
      <c r="K102" s="524"/>
    </row>
    <row r="103" spans="1:11">
      <c r="A103" s="198"/>
      <c r="B103" s="198"/>
      <c r="C103" s="199"/>
      <c r="D103" s="198"/>
      <c r="E103" s="198"/>
      <c r="F103" s="198"/>
      <c r="G103" s="198"/>
      <c r="H103" s="198"/>
      <c r="I103" s="198"/>
      <c r="J103" s="198"/>
      <c r="K103" s="524"/>
    </row>
    <row r="104" spans="1:11">
      <c r="A104" s="198"/>
      <c r="B104" s="198"/>
      <c r="C104" s="199"/>
      <c r="D104" s="198"/>
      <c r="E104" s="198"/>
      <c r="F104" s="198"/>
      <c r="G104" s="198"/>
      <c r="H104" s="198"/>
      <c r="I104" s="198"/>
      <c r="J104" s="198"/>
      <c r="K104" s="524"/>
    </row>
    <row r="105" spans="1:11">
      <c r="A105" s="198"/>
      <c r="B105" s="198"/>
      <c r="C105" s="199"/>
      <c r="D105" s="198"/>
      <c r="E105" s="198"/>
      <c r="F105" s="198"/>
      <c r="G105" s="198"/>
      <c r="H105" s="198"/>
      <c r="I105" s="198"/>
      <c r="J105" s="198"/>
    </row>
    <row r="106" spans="1:11">
      <c r="A106" s="198"/>
      <c r="B106" s="198"/>
      <c r="C106" s="199"/>
      <c r="D106" s="198"/>
      <c r="E106" s="198"/>
      <c r="F106" s="198"/>
      <c r="G106" s="198"/>
      <c r="H106" s="198"/>
      <c r="I106" s="198"/>
      <c r="J106" s="198"/>
    </row>
    <row r="107" spans="1:11">
      <c r="A107" s="198"/>
      <c r="B107" s="198"/>
      <c r="C107" s="199"/>
      <c r="D107" s="198"/>
      <c r="E107" s="198"/>
      <c r="F107" s="198"/>
      <c r="G107" s="198"/>
      <c r="H107" s="198"/>
      <c r="I107" s="198"/>
      <c r="J107" s="198"/>
    </row>
    <row r="108" spans="1:11">
      <c r="A108" s="198"/>
      <c r="B108" s="198"/>
      <c r="C108" s="199"/>
      <c r="D108" s="198"/>
      <c r="E108" s="198"/>
      <c r="F108" s="198"/>
      <c r="G108" s="198"/>
      <c r="H108" s="198"/>
      <c r="I108" s="198"/>
      <c r="J108" s="198"/>
    </row>
    <row r="109" spans="1:11">
      <c r="A109" s="198"/>
      <c r="B109" s="198"/>
      <c r="C109" s="199"/>
      <c r="D109" s="198"/>
      <c r="E109" s="198"/>
      <c r="F109" s="198"/>
      <c r="G109" s="198"/>
      <c r="H109" s="198"/>
      <c r="I109" s="198"/>
      <c r="J109" s="198"/>
    </row>
    <row r="110" spans="1:11">
      <c r="A110" s="198"/>
      <c r="B110" s="198"/>
      <c r="C110" s="199"/>
      <c r="D110" s="198"/>
      <c r="E110" s="198"/>
      <c r="F110" s="198"/>
      <c r="G110" s="198"/>
      <c r="H110" s="198"/>
      <c r="I110" s="198"/>
      <c r="J110" s="198"/>
    </row>
    <row r="111" spans="1:11">
      <c r="A111" s="198"/>
      <c r="B111" s="198"/>
      <c r="C111" s="199"/>
      <c r="D111" s="198"/>
      <c r="E111" s="198"/>
      <c r="F111" s="198"/>
      <c r="G111" s="198"/>
      <c r="H111" s="198"/>
      <c r="I111" s="198"/>
      <c r="J111" s="198"/>
    </row>
    <row r="112" spans="1:11">
      <c r="A112" s="198"/>
      <c r="B112" s="198"/>
      <c r="C112" s="199"/>
      <c r="D112" s="198"/>
      <c r="E112" s="198"/>
      <c r="F112" s="198"/>
      <c r="G112" s="198"/>
      <c r="H112" s="198"/>
      <c r="I112" s="198"/>
      <c r="J112" s="198"/>
    </row>
    <row r="113" spans="1:10">
      <c r="A113" s="198"/>
      <c r="B113" s="198"/>
      <c r="C113" s="199"/>
      <c r="D113" s="198"/>
      <c r="E113" s="198"/>
      <c r="F113" s="198"/>
      <c r="G113" s="198"/>
      <c r="H113" s="198"/>
      <c r="I113" s="198"/>
      <c r="J113" s="198"/>
    </row>
    <row r="114" spans="1:10">
      <c r="A114" s="198"/>
      <c r="B114" s="198"/>
      <c r="C114" s="199"/>
      <c r="D114" s="198"/>
      <c r="E114" s="198"/>
      <c r="F114" s="198"/>
      <c r="G114" s="198"/>
      <c r="H114" s="198"/>
      <c r="I114" s="198"/>
      <c r="J114" s="198"/>
    </row>
    <row r="115" spans="1:10">
      <c r="A115" s="198"/>
      <c r="B115" s="198"/>
      <c r="C115" s="199"/>
      <c r="D115" s="198"/>
      <c r="E115" s="198"/>
      <c r="F115" s="198"/>
      <c r="G115" s="198"/>
      <c r="H115" s="198"/>
      <c r="I115" s="198"/>
      <c r="J115" s="198"/>
    </row>
    <row r="116" spans="1:10">
      <c r="A116" s="198"/>
      <c r="B116" s="198"/>
      <c r="C116" s="199"/>
      <c r="D116" s="198"/>
      <c r="E116" s="198"/>
      <c r="F116" s="198"/>
      <c r="G116" s="198"/>
      <c r="H116" s="198"/>
      <c r="I116" s="198"/>
      <c r="J116" s="198"/>
    </row>
    <row r="117" spans="1:10">
      <c r="A117" s="198"/>
      <c r="B117" s="198"/>
      <c r="C117" s="199"/>
      <c r="D117" s="198"/>
      <c r="E117" s="198"/>
      <c r="F117" s="198"/>
      <c r="G117" s="198"/>
      <c r="H117" s="198"/>
      <c r="I117" s="198"/>
      <c r="J117" s="198"/>
    </row>
    <row r="118" spans="1:10">
      <c r="A118" s="198"/>
      <c r="B118" s="198"/>
      <c r="C118" s="199"/>
      <c r="D118" s="198"/>
      <c r="E118" s="198"/>
      <c r="F118" s="198"/>
      <c r="G118" s="198"/>
      <c r="H118" s="198"/>
      <c r="I118" s="198"/>
      <c r="J118" s="198"/>
    </row>
    <row r="119" spans="1:10">
      <c r="A119" s="198"/>
      <c r="B119" s="198"/>
      <c r="C119" s="199"/>
      <c r="D119" s="198"/>
      <c r="E119" s="198"/>
      <c r="F119" s="198"/>
      <c r="G119" s="198"/>
      <c r="H119" s="198"/>
      <c r="I119" s="198"/>
      <c r="J119" s="198"/>
    </row>
    <row r="120" spans="1:10">
      <c r="A120" s="198"/>
      <c r="B120" s="198"/>
      <c r="C120" s="199"/>
      <c r="D120" s="198"/>
      <c r="E120" s="198"/>
      <c r="F120" s="198"/>
      <c r="G120" s="198"/>
      <c r="H120" s="198"/>
      <c r="I120" s="198"/>
      <c r="J120" s="198"/>
    </row>
    <row r="121" spans="1:10">
      <c r="A121" s="198"/>
      <c r="B121" s="198"/>
      <c r="C121" s="199"/>
      <c r="D121" s="198"/>
      <c r="E121" s="198"/>
      <c r="F121" s="198"/>
      <c r="G121" s="198"/>
      <c r="H121" s="198"/>
      <c r="I121" s="198"/>
      <c r="J121" s="198"/>
    </row>
    <row r="122" spans="1:10">
      <c r="A122" s="198"/>
      <c r="B122" s="198"/>
      <c r="C122" s="199"/>
      <c r="D122" s="198"/>
      <c r="E122" s="198"/>
      <c r="F122" s="198"/>
      <c r="G122" s="198"/>
      <c r="H122" s="198"/>
      <c r="I122" s="198"/>
      <c r="J122" s="198"/>
    </row>
    <row r="123" spans="1:10">
      <c r="A123" s="198"/>
      <c r="B123" s="198"/>
      <c r="C123" s="199"/>
      <c r="D123" s="198"/>
      <c r="E123" s="198"/>
      <c r="F123" s="198"/>
      <c r="G123" s="198"/>
      <c r="H123" s="198"/>
      <c r="I123" s="198"/>
      <c r="J123" s="198"/>
    </row>
    <row r="124" spans="1:10">
      <c r="A124" s="198"/>
      <c r="B124" s="198"/>
      <c r="C124" s="199"/>
      <c r="D124" s="198"/>
      <c r="E124" s="198"/>
      <c r="F124" s="198"/>
      <c r="G124" s="198"/>
      <c r="H124" s="198"/>
      <c r="I124" s="198"/>
      <c r="J124" s="198"/>
    </row>
    <row r="125" spans="1:10">
      <c r="A125" s="198"/>
      <c r="B125" s="198"/>
      <c r="C125" s="199"/>
      <c r="D125" s="198"/>
      <c r="E125" s="198"/>
      <c r="F125" s="198"/>
      <c r="G125" s="198"/>
      <c r="H125" s="198"/>
      <c r="I125" s="198"/>
      <c r="J125" s="198"/>
    </row>
    <row r="126" spans="1:10">
      <c r="A126" s="198"/>
      <c r="B126" s="198"/>
      <c r="C126" s="199"/>
      <c r="D126" s="198"/>
      <c r="E126" s="198"/>
      <c r="F126" s="198"/>
      <c r="G126" s="198"/>
      <c r="H126" s="198"/>
      <c r="I126" s="198"/>
      <c r="J126" s="198"/>
    </row>
    <row r="127" spans="1:10">
      <c r="A127" s="198"/>
      <c r="B127" s="198"/>
      <c r="C127" s="199"/>
      <c r="D127" s="198"/>
      <c r="E127" s="198"/>
      <c r="F127" s="198"/>
      <c r="G127" s="198"/>
      <c r="H127" s="198"/>
      <c r="I127" s="198"/>
      <c r="J127" s="198"/>
    </row>
    <row r="128" spans="1:10">
      <c r="A128" s="198"/>
      <c r="B128" s="198"/>
      <c r="C128" s="199"/>
      <c r="D128" s="198"/>
      <c r="E128" s="198"/>
      <c r="F128" s="198"/>
      <c r="G128" s="198"/>
      <c r="H128" s="198"/>
      <c r="I128" s="198"/>
      <c r="J128" s="198"/>
    </row>
    <row r="129" spans="1:10">
      <c r="A129" s="198"/>
      <c r="B129" s="198"/>
      <c r="C129" s="199"/>
      <c r="D129" s="198"/>
      <c r="E129" s="198"/>
      <c r="F129" s="198"/>
      <c r="G129" s="198"/>
      <c r="H129" s="198"/>
      <c r="I129" s="198"/>
      <c r="J129" s="198"/>
    </row>
    <row r="130" spans="1:10">
      <c r="A130" s="198"/>
      <c r="B130" s="198"/>
      <c r="C130" s="199"/>
      <c r="D130" s="198"/>
      <c r="E130" s="198"/>
      <c r="F130" s="198"/>
      <c r="G130" s="198"/>
      <c r="H130" s="198"/>
      <c r="I130" s="198"/>
      <c r="J130" s="198"/>
    </row>
    <row r="131" spans="1:10">
      <c r="A131" s="198"/>
      <c r="B131" s="198"/>
      <c r="C131" s="199"/>
      <c r="D131" s="198"/>
      <c r="E131" s="198"/>
      <c r="F131" s="198"/>
      <c r="G131" s="198"/>
      <c r="H131" s="198"/>
      <c r="I131" s="198"/>
      <c r="J131" s="198"/>
    </row>
    <row r="132" spans="1:10">
      <c r="A132" s="198"/>
      <c r="B132" s="198"/>
      <c r="C132" s="199"/>
      <c r="D132" s="198"/>
      <c r="E132" s="198"/>
      <c r="F132" s="198"/>
      <c r="G132" s="198"/>
      <c r="H132" s="198"/>
      <c r="I132" s="198"/>
      <c r="J132" s="198"/>
    </row>
    <row r="133" spans="1:10">
      <c r="A133" s="198"/>
      <c r="B133" s="198"/>
      <c r="C133" s="199"/>
      <c r="D133" s="198"/>
      <c r="E133" s="198"/>
      <c r="F133" s="198"/>
      <c r="G133" s="198"/>
      <c r="H133" s="198"/>
      <c r="I133" s="198"/>
      <c r="J133" s="198"/>
    </row>
    <row r="134" spans="1:10">
      <c r="A134" s="198"/>
      <c r="B134" s="198"/>
      <c r="C134" s="199"/>
      <c r="D134" s="198"/>
      <c r="E134" s="198"/>
      <c r="F134" s="198"/>
      <c r="G134" s="198"/>
      <c r="H134" s="198"/>
      <c r="I134" s="198"/>
      <c r="J134" s="198"/>
    </row>
    <row r="135" spans="1:10">
      <c r="A135" s="198"/>
      <c r="B135" s="198"/>
      <c r="C135" s="199"/>
      <c r="D135" s="198"/>
      <c r="E135" s="198"/>
      <c r="F135" s="198"/>
      <c r="G135" s="198"/>
      <c r="H135" s="198"/>
      <c r="I135" s="198"/>
      <c r="J135" s="198"/>
    </row>
    <row r="136" spans="1:10">
      <c r="A136" s="198"/>
      <c r="B136" s="198"/>
      <c r="C136" s="199"/>
      <c r="D136" s="198"/>
      <c r="E136" s="198"/>
      <c r="F136" s="198"/>
      <c r="G136" s="198"/>
      <c r="H136" s="198"/>
      <c r="I136" s="198"/>
      <c r="J136" s="198"/>
    </row>
    <row r="137" spans="1:10">
      <c r="A137" s="198"/>
      <c r="B137" s="198"/>
      <c r="C137" s="199"/>
      <c r="D137" s="198"/>
      <c r="E137" s="198"/>
      <c r="F137" s="198"/>
      <c r="G137" s="198"/>
      <c r="H137" s="198"/>
      <c r="I137" s="198"/>
      <c r="J137" s="198"/>
    </row>
    <row r="138" spans="1:10">
      <c r="A138" s="198"/>
      <c r="B138" s="198"/>
      <c r="C138" s="199"/>
      <c r="D138" s="198"/>
      <c r="E138" s="198"/>
      <c r="F138" s="198"/>
      <c r="G138" s="198"/>
      <c r="H138" s="198"/>
      <c r="I138" s="198"/>
      <c r="J138" s="198"/>
    </row>
    <row r="139" spans="1:10">
      <c r="A139" s="198"/>
      <c r="B139" s="198"/>
      <c r="C139" s="199"/>
      <c r="D139" s="198"/>
      <c r="E139" s="198"/>
      <c r="F139" s="198"/>
      <c r="G139" s="198"/>
      <c r="H139" s="198"/>
      <c r="I139" s="198"/>
      <c r="J139" s="198"/>
    </row>
    <row r="140" spans="1:10">
      <c r="A140" s="198"/>
      <c r="B140" s="198"/>
      <c r="C140" s="199"/>
      <c r="D140" s="198"/>
      <c r="E140" s="198"/>
      <c r="F140" s="198"/>
      <c r="G140" s="198"/>
      <c r="H140" s="198"/>
      <c r="I140" s="198"/>
      <c r="J140" s="198"/>
    </row>
    <row r="141" spans="1:10">
      <c r="A141" s="198"/>
      <c r="B141" s="198"/>
      <c r="C141" s="199"/>
      <c r="D141" s="198"/>
      <c r="E141" s="198"/>
      <c r="F141" s="198"/>
      <c r="G141" s="198"/>
      <c r="H141" s="198"/>
      <c r="I141" s="198"/>
      <c r="J141" s="198"/>
    </row>
    <row r="142" spans="1:10">
      <c r="A142" s="198"/>
      <c r="B142" s="198"/>
      <c r="C142" s="199"/>
      <c r="D142" s="198"/>
      <c r="E142" s="198"/>
      <c r="F142" s="198"/>
      <c r="G142" s="198"/>
      <c r="H142" s="198"/>
      <c r="I142" s="198"/>
      <c r="J142" s="198"/>
    </row>
    <row r="143" spans="1:10">
      <c r="A143" s="198"/>
      <c r="B143" s="198"/>
      <c r="C143" s="199"/>
      <c r="D143" s="198"/>
      <c r="E143" s="198"/>
      <c r="F143" s="198"/>
      <c r="G143" s="198"/>
      <c r="H143" s="198"/>
      <c r="I143" s="198"/>
      <c r="J143" s="198"/>
    </row>
    <row r="144" spans="1:10">
      <c r="A144" s="198"/>
      <c r="B144" s="198"/>
      <c r="C144" s="199"/>
      <c r="D144" s="198"/>
      <c r="E144" s="198"/>
      <c r="F144" s="198"/>
      <c r="G144" s="198"/>
      <c r="H144" s="198"/>
      <c r="I144" s="198"/>
      <c r="J144" s="198"/>
    </row>
    <row r="145" spans="1:10">
      <c r="A145" s="198"/>
      <c r="B145" s="198"/>
      <c r="C145" s="199"/>
      <c r="D145" s="198"/>
      <c r="E145" s="198"/>
      <c r="F145" s="198"/>
      <c r="G145" s="198"/>
      <c r="H145" s="198"/>
      <c r="I145" s="198"/>
      <c r="J145" s="198"/>
    </row>
    <row r="146" spans="1:10">
      <c r="A146" s="198"/>
      <c r="B146" s="198"/>
      <c r="C146" s="199"/>
      <c r="D146" s="198"/>
      <c r="E146" s="198"/>
      <c r="F146" s="198"/>
      <c r="G146" s="198"/>
      <c r="H146" s="198"/>
      <c r="I146" s="198"/>
      <c r="J146" s="198"/>
    </row>
    <row r="147" spans="1:10">
      <c r="A147" s="198"/>
      <c r="B147" s="198"/>
      <c r="C147" s="199"/>
      <c r="D147" s="198"/>
      <c r="E147" s="198"/>
      <c r="F147" s="198"/>
      <c r="G147" s="198"/>
      <c r="H147" s="198"/>
      <c r="I147" s="198"/>
      <c r="J147" s="198"/>
    </row>
    <row r="148" spans="1:10">
      <c r="A148" s="198"/>
      <c r="B148" s="198"/>
      <c r="C148" s="199"/>
      <c r="D148" s="198"/>
      <c r="E148" s="198"/>
      <c r="F148" s="198"/>
      <c r="G148" s="198"/>
      <c r="H148" s="198"/>
      <c r="I148" s="198"/>
      <c r="J148" s="198"/>
    </row>
    <row r="149" spans="1:10">
      <c r="A149" s="198"/>
      <c r="B149" s="198"/>
      <c r="C149" s="199"/>
      <c r="D149" s="198"/>
      <c r="E149" s="198"/>
      <c r="F149" s="198"/>
      <c r="G149" s="198"/>
      <c r="H149" s="198"/>
      <c r="I149" s="198"/>
      <c r="J149" s="198"/>
    </row>
    <row r="150" spans="1:10">
      <c r="A150" s="198"/>
      <c r="B150" s="198"/>
      <c r="C150" s="199"/>
      <c r="D150" s="198"/>
      <c r="E150" s="198"/>
      <c r="F150" s="198"/>
      <c r="G150" s="198"/>
      <c r="H150" s="198"/>
      <c r="I150" s="198"/>
      <c r="J150" s="198"/>
    </row>
    <row r="151" spans="1:10">
      <c r="A151" s="198"/>
      <c r="B151" s="198"/>
      <c r="C151" s="199"/>
      <c r="D151" s="198"/>
      <c r="E151" s="198"/>
      <c r="F151" s="198"/>
      <c r="G151" s="198"/>
      <c r="H151" s="198"/>
      <c r="I151" s="198"/>
      <c r="J151" s="198"/>
    </row>
    <row r="152" spans="1:10">
      <c r="A152" s="198"/>
      <c r="B152" s="198"/>
      <c r="C152" s="199"/>
      <c r="D152" s="198"/>
      <c r="E152" s="198"/>
      <c r="F152" s="198"/>
      <c r="G152" s="198"/>
      <c r="H152" s="198"/>
      <c r="I152" s="198"/>
      <c r="J152" s="198"/>
    </row>
    <row r="153" spans="1:10">
      <c r="A153" s="198"/>
      <c r="B153" s="198"/>
      <c r="C153" s="199"/>
      <c r="D153" s="198"/>
      <c r="E153" s="198"/>
      <c r="F153" s="198"/>
      <c r="G153" s="198"/>
      <c r="H153" s="198"/>
      <c r="I153" s="198"/>
      <c r="J153" s="198"/>
    </row>
    <row r="154" spans="1:10">
      <c r="A154" s="198"/>
      <c r="B154" s="198"/>
      <c r="C154" s="199"/>
      <c r="D154" s="198"/>
      <c r="E154" s="198"/>
      <c r="F154" s="198"/>
      <c r="G154" s="198"/>
      <c r="H154" s="198"/>
      <c r="I154" s="198"/>
      <c r="J154" s="198"/>
    </row>
    <row r="155" spans="1:10">
      <c r="A155" s="198"/>
      <c r="B155" s="198"/>
      <c r="C155" s="199"/>
      <c r="D155" s="198"/>
      <c r="E155" s="198"/>
      <c r="F155" s="198"/>
      <c r="G155" s="198"/>
      <c r="H155" s="198"/>
      <c r="I155" s="198"/>
      <c r="J155" s="198"/>
    </row>
    <row r="156" spans="1:10">
      <c r="A156" s="198"/>
      <c r="B156" s="198"/>
      <c r="C156" s="199"/>
      <c r="D156" s="198"/>
      <c r="E156" s="198"/>
      <c r="F156" s="198"/>
      <c r="G156" s="198"/>
      <c r="H156" s="198"/>
      <c r="I156" s="198"/>
      <c r="J156" s="198"/>
    </row>
    <row r="157" spans="1:10">
      <c r="A157" s="198"/>
      <c r="B157" s="198"/>
      <c r="C157" s="199"/>
      <c r="D157" s="198"/>
      <c r="E157" s="198"/>
      <c r="F157" s="198"/>
      <c r="G157" s="198"/>
      <c r="H157" s="198"/>
      <c r="I157" s="198"/>
      <c r="J157" s="198"/>
    </row>
    <row r="158" spans="1:10">
      <c r="A158" s="198"/>
      <c r="B158" s="198"/>
      <c r="C158" s="199"/>
      <c r="D158" s="198"/>
      <c r="E158" s="198"/>
      <c r="F158" s="198"/>
      <c r="G158" s="198"/>
      <c r="H158" s="198"/>
      <c r="I158" s="198"/>
      <c r="J158" s="198"/>
    </row>
    <row r="159" spans="1:10">
      <c r="A159" s="198"/>
      <c r="B159" s="198"/>
      <c r="C159" s="199"/>
      <c r="D159" s="198"/>
      <c r="E159" s="198"/>
      <c r="F159" s="198"/>
      <c r="G159" s="198"/>
      <c r="H159" s="198"/>
      <c r="I159" s="198"/>
      <c r="J159" s="198"/>
    </row>
    <row r="160" spans="1:10">
      <c r="A160" s="198"/>
      <c r="B160" s="198"/>
      <c r="C160" s="199"/>
      <c r="D160" s="198"/>
      <c r="E160" s="198"/>
      <c r="F160" s="198"/>
      <c r="G160" s="198"/>
      <c r="H160" s="198"/>
      <c r="I160" s="198"/>
      <c r="J160" s="198"/>
    </row>
    <row r="161" spans="1:10">
      <c r="A161" s="198"/>
      <c r="B161" s="198"/>
      <c r="C161" s="199"/>
      <c r="D161" s="198"/>
      <c r="E161" s="198"/>
      <c r="F161" s="198"/>
      <c r="G161" s="198"/>
      <c r="H161" s="198"/>
      <c r="I161" s="198"/>
      <c r="J161" s="198"/>
    </row>
    <row r="162" spans="1:10">
      <c r="A162" s="198"/>
      <c r="B162" s="198"/>
      <c r="C162" s="199"/>
      <c r="D162" s="198"/>
      <c r="E162" s="198"/>
      <c r="F162" s="198"/>
      <c r="G162" s="198"/>
      <c r="H162" s="198"/>
      <c r="I162" s="198"/>
      <c r="J162" s="198"/>
    </row>
    <row r="163" spans="1:10">
      <c r="A163" s="198"/>
      <c r="B163" s="198"/>
      <c r="C163" s="199"/>
      <c r="D163" s="198"/>
      <c r="E163" s="198"/>
      <c r="F163" s="198"/>
      <c r="G163" s="198"/>
      <c r="H163" s="198"/>
      <c r="I163" s="198"/>
      <c r="J163" s="198"/>
    </row>
    <row r="164" spans="1:10">
      <c r="A164" s="198"/>
      <c r="B164" s="198"/>
      <c r="C164" s="199"/>
      <c r="D164" s="198"/>
      <c r="E164" s="198"/>
      <c r="F164" s="198"/>
      <c r="G164" s="198"/>
      <c r="H164" s="198"/>
      <c r="I164" s="198"/>
      <c r="J164" s="198"/>
    </row>
    <row r="165" spans="1:10">
      <c r="A165" s="198"/>
      <c r="B165" s="198"/>
      <c r="C165" s="199"/>
      <c r="D165" s="198"/>
      <c r="E165" s="198"/>
      <c r="F165" s="198"/>
      <c r="G165" s="198"/>
      <c r="H165" s="198"/>
      <c r="I165" s="198"/>
      <c r="J165" s="198"/>
    </row>
    <row r="166" spans="1:10">
      <c r="A166" s="198"/>
      <c r="B166" s="198"/>
      <c r="C166" s="199"/>
      <c r="D166" s="198"/>
      <c r="E166" s="198"/>
      <c r="F166" s="198"/>
      <c r="G166" s="198"/>
      <c r="H166" s="198"/>
      <c r="I166" s="198"/>
      <c r="J166" s="198"/>
    </row>
    <row r="167" spans="1:10">
      <c r="A167" s="198"/>
      <c r="B167" s="198"/>
      <c r="C167" s="199"/>
      <c r="D167" s="198"/>
      <c r="E167" s="198"/>
      <c r="F167" s="198"/>
      <c r="G167" s="198"/>
      <c r="H167" s="198"/>
      <c r="I167" s="198"/>
      <c r="J167" s="198"/>
    </row>
    <row r="168" spans="1:10">
      <c r="A168" s="198"/>
      <c r="B168" s="198"/>
      <c r="C168" s="199"/>
      <c r="D168" s="198"/>
      <c r="E168" s="198"/>
      <c r="F168" s="198"/>
      <c r="G168" s="198"/>
      <c r="H168" s="198"/>
      <c r="I168" s="198"/>
      <c r="J168" s="198"/>
    </row>
    <row r="169" spans="1:10">
      <c r="A169" s="198"/>
      <c r="B169" s="198"/>
      <c r="C169" s="199"/>
      <c r="D169" s="198"/>
      <c r="E169" s="198"/>
      <c r="F169" s="198"/>
      <c r="G169" s="198"/>
      <c r="H169" s="198"/>
      <c r="I169" s="198"/>
      <c r="J169" s="198"/>
    </row>
    <row r="170" spans="1:10">
      <c r="A170" s="198"/>
      <c r="B170" s="198"/>
      <c r="C170" s="199"/>
      <c r="D170" s="198"/>
      <c r="E170" s="198"/>
      <c r="F170" s="198"/>
      <c r="G170" s="198"/>
      <c r="H170" s="198"/>
      <c r="I170" s="198"/>
      <c r="J170" s="198"/>
    </row>
    <row r="171" spans="1:10">
      <c r="A171" s="198"/>
      <c r="B171" s="198"/>
      <c r="C171" s="199"/>
      <c r="D171" s="198"/>
      <c r="E171" s="198"/>
      <c r="F171" s="198"/>
      <c r="G171" s="198"/>
      <c r="H171" s="198"/>
      <c r="I171" s="198"/>
      <c r="J171" s="198"/>
    </row>
    <row r="172" spans="1:10">
      <c r="A172" s="198"/>
      <c r="B172" s="198"/>
      <c r="C172" s="199"/>
      <c r="D172" s="198"/>
      <c r="E172" s="198"/>
      <c r="F172" s="198"/>
      <c r="G172" s="198"/>
      <c r="H172" s="198"/>
      <c r="I172" s="198"/>
      <c r="J172" s="198"/>
    </row>
    <row r="173" spans="1:10">
      <c r="A173" s="198"/>
      <c r="B173" s="198"/>
      <c r="C173" s="199"/>
      <c r="D173" s="198"/>
      <c r="E173" s="198"/>
      <c r="F173" s="198"/>
      <c r="G173" s="198"/>
      <c r="H173" s="198"/>
      <c r="I173" s="198"/>
      <c r="J173" s="198"/>
    </row>
    <row r="174" spans="1:10">
      <c r="A174" s="198"/>
      <c r="B174" s="198"/>
      <c r="C174" s="199"/>
      <c r="D174" s="198"/>
      <c r="E174" s="198"/>
      <c r="F174" s="198"/>
      <c r="G174" s="198"/>
      <c r="H174" s="198"/>
      <c r="I174" s="198"/>
      <c r="J174" s="198"/>
    </row>
    <row r="175" spans="1:10">
      <c r="A175" s="198"/>
      <c r="B175" s="198"/>
      <c r="C175" s="199"/>
      <c r="D175" s="198"/>
      <c r="E175" s="198"/>
      <c r="F175" s="198"/>
      <c r="G175" s="198"/>
      <c r="H175" s="198"/>
      <c r="I175" s="198"/>
      <c r="J175" s="198"/>
    </row>
    <row r="176" spans="1:10">
      <c r="A176" s="198"/>
      <c r="B176" s="198"/>
      <c r="C176" s="199"/>
      <c r="D176" s="198"/>
      <c r="E176" s="198"/>
      <c r="F176" s="198"/>
      <c r="G176" s="198"/>
      <c r="H176" s="198"/>
      <c r="I176" s="198"/>
      <c r="J176" s="198"/>
    </row>
    <row r="177" spans="1:10">
      <c r="A177" s="198"/>
      <c r="B177" s="198"/>
      <c r="C177" s="199"/>
      <c r="D177" s="198"/>
      <c r="E177" s="198"/>
      <c r="F177" s="198"/>
      <c r="G177" s="198"/>
      <c r="H177" s="198"/>
      <c r="I177" s="198"/>
      <c r="J177" s="198"/>
    </row>
    <row r="178" spans="1:10">
      <c r="A178" s="198"/>
      <c r="B178" s="198"/>
      <c r="C178" s="199"/>
      <c r="D178" s="198"/>
      <c r="E178" s="198"/>
      <c r="F178" s="198"/>
      <c r="G178" s="198"/>
      <c r="H178" s="198"/>
      <c r="I178" s="198"/>
      <c r="J178" s="198"/>
    </row>
    <row r="179" spans="1:10">
      <c r="A179" s="198"/>
      <c r="B179" s="198"/>
      <c r="C179" s="199"/>
      <c r="D179" s="198"/>
      <c r="E179" s="198"/>
      <c r="F179" s="198"/>
      <c r="G179" s="198"/>
      <c r="H179" s="198"/>
      <c r="I179" s="198"/>
      <c r="J179" s="198"/>
    </row>
    <row r="180" spans="1:10">
      <c r="A180" s="198"/>
      <c r="B180" s="198"/>
      <c r="C180" s="199"/>
      <c r="D180" s="198"/>
      <c r="E180" s="198"/>
      <c r="F180" s="198"/>
      <c r="G180" s="198"/>
      <c r="H180" s="198"/>
      <c r="I180" s="198"/>
      <c r="J180" s="198"/>
    </row>
    <row r="181" spans="1:10">
      <c r="A181" s="198"/>
      <c r="B181" s="198"/>
      <c r="C181" s="199"/>
      <c r="D181" s="198"/>
      <c r="E181" s="198"/>
      <c r="F181" s="198"/>
      <c r="G181" s="198"/>
      <c r="H181" s="198"/>
      <c r="I181" s="198"/>
      <c r="J181" s="198"/>
    </row>
    <row r="182" spans="1:10">
      <c r="A182" s="198"/>
      <c r="B182" s="198"/>
      <c r="C182" s="199"/>
      <c r="D182" s="198"/>
      <c r="E182" s="198"/>
      <c r="F182" s="198"/>
      <c r="G182" s="198"/>
      <c r="H182" s="198"/>
      <c r="I182" s="198"/>
      <c r="J182" s="198"/>
    </row>
    <row r="183" spans="1:10">
      <c r="A183" s="198"/>
      <c r="B183" s="198"/>
      <c r="C183" s="199"/>
      <c r="D183" s="198"/>
      <c r="E183" s="198"/>
      <c r="F183" s="198"/>
      <c r="G183" s="198"/>
      <c r="H183" s="198"/>
      <c r="I183" s="198"/>
      <c r="J183" s="198"/>
    </row>
    <row r="184" spans="1:10">
      <c r="A184" s="198"/>
      <c r="B184" s="198"/>
      <c r="C184" s="199"/>
      <c r="D184" s="198"/>
      <c r="E184" s="198"/>
      <c r="F184" s="198"/>
      <c r="G184" s="198"/>
      <c r="H184" s="198"/>
      <c r="I184" s="198"/>
      <c r="J184" s="198"/>
    </row>
    <row r="185" spans="1:10">
      <c r="A185" s="198"/>
      <c r="B185" s="198"/>
      <c r="C185" s="199"/>
      <c r="D185" s="198"/>
      <c r="E185" s="198"/>
      <c r="F185" s="198"/>
      <c r="G185" s="198"/>
      <c r="H185" s="198"/>
      <c r="I185" s="198"/>
      <c r="J185" s="198"/>
    </row>
    <row r="186" spans="1:10">
      <c r="A186" s="198"/>
      <c r="B186" s="198"/>
      <c r="C186" s="199"/>
      <c r="D186" s="198"/>
      <c r="E186" s="198"/>
      <c r="F186" s="198"/>
      <c r="G186" s="198"/>
      <c r="H186" s="198"/>
      <c r="I186" s="198"/>
      <c r="J186" s="198"/>
    </row>
    <row r="187" spans="1:10">
      <c r="A187" s="198"/>
      <c r="B187" s="198"/>
      <c r="C187" s="199"/>
      <c r="D187" s="198"/>
      <c r="E187" s="198"/>
      <c r="F187" s="198"/>
      <c r="G187" s="198"/>
      <c r="H187" s="198"/>
      <c r="I187" s="198"/>
      <c r="J187" s="198"/>
    </row>
    <row r="188" spans="1:10">
      <c r="A188" s="198"/>
      <c r="B188" s="198"/>
      <c r="C188" s="199"/>
      <c r="D188" s="198"/>
      <c r="E188" s="198"/>
      <c r="F188" s="198"/>
      <c r="G188" s="198"/>
      <c r="H188" s="198"/>
      <c r="I188" s="198"/>
      <c r="J188" s="198"/>
    </row>
    <row r="189" spans="1:10">
      <c r="A189" s="198"/>
      <c r="B189" s="198"/>
      <c r="C189" s="199"/>
      <c r="D189" s="198"/>
      <c r="E189" s="198"/>
      <c r="F189" s="198"/>
      <c r="G189" s="198"/>
      <c r="H189" s="198"/>
      <c r="I189" s="198"/>
      <c r="J189" s="198"/>
    </row>
    <row r="190" spans="1:10">
      <c r="A190" s="198"/>
      <c r="B190" s="198"/>
      <c r="C190" s="199"/>
      <c r="D190" s="198"/>
      <c r="E190" s="198"/>
      <c r="F190" s="198"/>
      <c r="G190" s="198"/>
      <c r="H190" s="198"/>
      <c r="I190" s="198"/>
      <c r="J190" s="198"/>
    </row>
    <row r="191" spans="1:10">
      <c r="A191" s="198"/>
      <c r="B191" s="198"/>
      <c r="C191" s="199"/>
      <c r="D191" s="198"/>
      <c r="E191" s="198"/>
      <c r="F191" s="198"/>
      <c r="G191" s="198"/>
      <c r="H191" s="198"/>
      <c r="I191" s="198"/>
      <c r="J191" s="198"/>
    </row>
    <row r="192" spans="1:10">
      <c r="A192" s="198"/>
      <c r="B192" s="198"/>
      <c r="C192" s="199"/>
      <c r="D192" s="198"/>
      <c r="E192" s="198"/>
      <c r="F192" s="198"/>
      <c r="G192" s="198"/>
      <c r="H192" s="198"/>
      <c r="I192" s="198"/>
      <c r="J192" s="198"/>
    </row>
    <row r="193" spans="1:10">
      <c r="A193" s="198"/>
      <c r="B193" s="198"/>
      <c r="C193" s="199"/>
      <c r="D193" s="198"/>
      <c r="E193" s="198"/>
      <c r="F193" s="198"/>
      <c r="G193" s="198"/>
      <c r="H193" s="198"/>
      <c r="I193" s="198"/>
      <c r="J193" s="198"/>
    </row>
    <row r="194" spans="1:10">
      <c r="A194" s="198"/>
      <c r="B194" s="198"/>
      <c r="C194" s="199"/>
      <c r="D194" s="198"/>
      <c r="E194" s="198"/>
      <c r="F194" s="198"/>
      <c r="G194" s="198"/>
      <c r="H194" s="198"/>
      <c r="I194" s="198"/>
      <c r="J194" s="198"/>
    </row>
    <row r="195" spans="1:10">
      <c r="A195" s="198"/>
      <c r="B195" s="198"/>
      <c r="C195" s="199"/>
      <c r="D195" s="198"/>
      <c r="E195" s="198"/>
      <c r="F195" s="198"/>
      <c r="G195" s="198"/>
      <c r="H195" s="198"/>
      <c r="I195" s="198"/>
      <c r="J195" s="198"/>
    </row>
    <row r="196" spans="1:10">
      <c r="A196" s="198"/>
      <c r="B196" s="198"/>
      <c r="C196" s="199"/>
      <c r="D196" s="198"/>
      <c r="E196" s="198"/>
      <c r="F196" s="198"/>
      <c r="G196" s="198"/>
      <c r="H196" s="198"/>
      <c r="I196" s="198"/>
      <c r="J196" s="198"/>
    </row>
    <row r="197" spans="1:10">
      <c r="A197" s="198"/>
      <c r="B197" s="198"/>
      <c r="C197" s="199"/>
      <c r="D197" s="198"/>
      <c r="E197" s="198"/>
      <c r="F197" s="198"/>
      <c r="G197" s="198"/>
      <c r="H197" s="198"/>
      <c r="I197" s="198"/>
      <c r="J197" s="198"/>
    </row>
    <row r="198" spans="1:10">
      <c r="A198" s="198"/>
      <c r="B198" s="198"/>
      <c r="C198" s="199"/>
      <c r="D198" s="198"/>
      <c r="E198" s="198"/>
      <c r="F198" s="198"/>
      <c r="G198" s="198"/>
      <c r="H198" s="198"/>
      <c r="I198" s="198"/>
      <c r="J198" s="198"/>
    </row>
    <row r="199" spans="1:10">
      <c r="A199" s="198"/>
      <c r="B199" s="198"/>
      <c r="C199" s="199"/>
      <c r="D199" s="198"/>
      <c r="E199" s="198"/>
      <c r="F199" s="198"/>
      <c r="G199" s="198"/>
      <c r="H199" s="198"/>
      <c r="I199" s="198"/>
      <c r="J199" s="198"/>
    </row>
    <row r="200" spans="1:10">
      <c r="A200" s="198"/>
      <c r="B200" s="198"/>
      <c r="C200" s="199"/>
      <c r="D200" s="198"/>
      <c r="E200" s="198"/>
      <c r="F200" s="198"/>
      <c r="G200" s="198"/>
      <c r="H200" s="198"/>
      <c r="I200" s="198"/>
      <c r="J200" s="198"/>
    </row>
    <row r="201" spans="1:10">
      <c r="A201" s="198"/>
      <c r="B201" s="198"/>
      <c r="C201" s="199"/>
      <c r="D201" s="198"/>
      <c r="E201" s="198"/>
      <c r="F201" s="198"/>
      <c r="G201" s="198"/>
      <c r="H201" s="198"/>
      <c r="I201" s="198"/>
      <c r="J201" s="198"/>
    </row>
    <row r="202" spans="1:10">
      <c r="A202" s="198"/>
      <c r="B202" s="198"/>
      <c r="C202" s="199"/>
      <c r="D202" s="198"/>
      <c r="E202" s="198"/>
      <c r="F202" s="198"/>
      <c r="G202" s="198"/>
      <c r="H202" s="198"/>
      <c r="I202" s="198"/>
      <c r="J202" s="198"/>
    </row>
    <row r="203" spans="1:10">
      <c r="A203" s="198"/>
      <c r="B203" s="198"/>
      <c r="C203" s="199"/>
      <c r="D203" s="198"/>
      <c r="E203" s="198"/>
      <c r="F203" s="198"/>
      <c r="G203" s="198"/>
      <c r="H203" s="198"/>
      <c r="I203" s="198"/>
      <c r="J203" s="198"/>
    </row>
    <row r="204" spans="1:10">
      <c r="A204" s="198"/>
      <c r="B204" s="198"/>
      <c r="C204" s="199"/>
      <c r="D204" s="198"/>
      <c r="E204" s="198"/>
      <c r="F204" s="198"/>
      <c r="G204" s="198"/>
      <c r="H204" s="198"/>
      <c r="I204" s="198"/>
      <c r="J204" s="198"/>
    </row>
    <row r="205" spans="1:10">
      <c r="A205" s="198"/>
      <c r="B205" s="198"/>
      <c r="C205" s="199"/>
      <c r="D205" s="198"/>
      <c r="E205" s="198"/>
      <c r="F205" s="198"/>
      <c r="G205" s="198"/>
      <c r="H205" s="198"/>
      <c r="I205" s="198"/>
      <c r="J205" s="198"/>
    </row>
    <row r="206" spans="1:10">
      <c r="A206" s="198"/>
      <c r="B206" s="198"/>
      <c r="C206" s="199"/>
      <c r="D206" s="198"/>
      <c r="E206" s="198"/>
      <c r="F206" s="198"/>
      <c r="G206" s="198"/>
      <c r="H206" s="198"/>
      <c r="I206" s="198"/>
      <c r="J206" s="198"/>
    </row>
    <row r="207" spans="1:10">
      <c r="A207" s="198"/>
      <c r="B207" s="198"/>
      <c r="C207" s="199"/>
      <c r="D207" s="198"/>
      <c r="E207" s="198"/>
      <c r="F207" s="198"/>
      <c r="G207" s="198"/>
      <c r="H207" s="198"/>
      <c r="I207" s="198"/>
      <c r="J207" s="198"/>
    </row>
    <row r="208" spans="1:10">
      <c r="A208" s="198"/>
      <c r="B208" s="198"/>
      <c r="C208" s="199"/>
      <c r="D208" s="198"/>
      <c r="E208" s="198"/>
      <c r="F208" s="198"/>
      <c r="G208" s="198"/>
      <c r="H208" s="198"/>
      <c r="I208" s="198"/>
      <c r="J208" s="198"/>
    </row>
    <row r="209" spans="1:10">
      <c r="A209" s="198"/>
      <c r="B209" s="198"/>
      <c r="C209" s="199"/>
      <c r="D209" s="198"/>
      <c r="E209" s="198"/>
      <c r="F209" s="198"/>
      <c r="G209" s="198"/>
      <c r="H209" s="198"/>
      <c r="I209" s="198"/>
      <c r="J209" s="198"/>
    </row>
    <row r="210" spans="1:10">
      <c r="A210" s="198"/>
      <c r="B210" s="198"/>
      <c r="C210" s="199"/>
      <c r="D210" s="198"/>
      <c r="E210" s="198"/>
      <c r="F210" s="198"/>
      <c r="G210" s="198"/>
      <c r="H210" s="198"/>
      <c r="I210" s="198"/>
      <c r="J210" s="198"/>
    </row>
    <row r="211" spans="1:10">
      <c r="A211" s="198"/>
      <c r="B211" s="198"/>
      <c r="C211" s="199"/>
      <c r="D211" s="198"/>
      <c r="E211" s="198"/>
      <c r="F211" s="198"/>
      <c r="G211" s="198"/>
      <c r="H211" s="198"/>
      <c r="I211" s="198"/>
      <c r="J211" s="198"/>
    </row>
    <row r="212" spans="1:10">
      <c r="A212" s="198"/>
      <c r="B212" s="198"/>
      <c r="C212" s="199"/>
      <c r="D212" s="198"/>
      <c r="E212" s="198"/>
      <c r="F212" s="198"/>
      <c r="G212" s="198"/>
      <c r="H212" s="198"/>
      <c r="I212" s="198"/>
      <c r="J212" s="198"/>
    </row>
    <row r="213" spans="1:10">
      <c r="A213" s="198"/>
      <c r="B213" s="198"/>
      <c r="C213" s="199"/>
      <c r="D213" s="198"/>
      <c r="E213" s="198"/>
      <c r="F213" s="198"/>
      <c r="G213" s="198"/>
      <c r="H213" s="198"/>
      <c r="I213" s="198"/>
      <c r="J213" s="198"/>
    </row>
    <row r="214" spans="1:10">
      <c r="A214" s="198"/>
      <c r="B214" s="198"/>
      <c r="C214" s="199"/>
      <c r="D214" s="198"/>
      <c r="E214" s="198"/>
      <c r="F214" s="198"/>
      <c r="G214" s="198"/>
      <c r="H214" s="198"/>
      <c r="I214" s="198"/>
      <c r="J214" s="198"/>
    </row>
    <row r="215" spans="1:10">
      <c r="A215" s="198"/>
      <c r="B215" s="198"/>
      <c r="C215" s="199"/>
      <c r="D215" s="198"/>
      <c r="E215" s="198"/>
      <c r="F215" s="198"/>
      <c r="G215" s="198"/>
      <c r="H215" s="198"/>
      <c r="I215" s="198"/>
      <c r="J215" s="198"/>
    </row>
    <row r="216" spans="1:10">
      <c r="A216" s="198"/>
      <c r="B216" s="198"/>
      <c r="C216" s="199"/>
      <c r="D216" s="198"/>
      <c r="E216" s="198"/>
      <c r="F216" s="198"/>
      <c r="G216" s="198"/>
      <c r="H216" s="198"/>
      <c r="I216" s="198"/>
      <c r="J216" s="198"/>
    </row>
    <row r="217" spans="1:10">
      <c r="A217" s="198"/>
      <c r="B217" s="198"/>
      <c r="C217" s="199"/>
      <c r="D217" s="198"/>
      <c r="E217" s="198"/>
      <c r="F217" s="198"/>
      <c r="G217" s="198"/>
      <c r="H217" s="198"/>
      <c r="I217" s="198"/>
      <c r="J217" s="198"/>
    </row>
    <row r="218" spans="1:10">
      <c r="A218" s="198"/>
      <c r="B218" s="198"/>
      <c r="C218" s="199"/>
      <c r="D218" s="198"/>
      <c r="E218" s="198"/>
      <c r="F218" s="198"/>
      <c r="G218" s="198"/>
      <c r="H218" s="198"/>
      <c r="I218" s="198"/>
      <c r="J218" s="198"/>
    </row>
    <row r="219" spans="1:10">
      <c r="A219" s="198"/>
      <c r="B219" s="198"/>
      <c r="C219" s="199"/>
      <c r="D219" s="198"/>
      <c r="E219" s="198"/>
      <c r="F219" s="198"/>
      <c r="G219" s="198"/>
      <c r="H219" s="198"/>
      <c r="I219" s="198"/>
      <c r="J219" s="198"/>
    </row>
    <row r="220" spans="1:10">
      <c r="A220" s="198"/>
      <c r="B220" s="198"/>
      <c r="C220" s="199"/>
      <c r="D220" s="198"/>
      <c r="E220" s="198"/>
      <c r="F220" s="198"/>
      <c r="G220" s="198"/>
      <c r="H220" s="198"/>
      <c r="I220" s="198"/>
      <c r="J220" s="198"/>
    </row>
    <row r="221" spans="1:10">
      <c r="A221" s="198"/>
      <c r="B221" s="198"/>
      <c r="C221" s="199"/>
      <c r="D221" s="198"/>
      <c r="E221" s="198"/>
      <c r="F221" s="198"/>
      <c r="G221" s="198"/>
      <c r="H221" s="198"/>
      <c r="I221" s="198"/>
      <c r="J221" s="198"/>
    </row>
    <row r="222" spans="1:10">
      <c r="A222" s="198"/>
      <c r="B222" s="198"/>
      <c r="C222" s="199"/>
      <c r="D222" s="198"/>
      <c r="E222" s="198"/>
      <c r="F222" s="198"/>
      <c r="G222" s="198"/>
      <c r="H222" s="198"/>
      <c r="I222" s="198"/>
      <c r="J222" s="198"/>
    </row>
    <row r="223" spans="1:10">
      <c r="A223" s="198"/>
      <c r="B223" s="198"/>
      <c r="C223" s="199"/>
      <c r="D223" s="198"/>
      <c r="E223" s="198"/>
      <c r="F223" s="198"/>
      <c r="G223" s="198"/>
      <c r="H223" s="198"/>
      <c r="I223" s="198"/>
      <c r="J223" s="198"/>
    </row>
    <row r="224" spans="1:10">
      <c r="A224" s="198"/>
      <c r="B224" s="198"/>
      <c r="C224" s="199"/>
      <c r="D224" s="198"/>
      <c r="E224" s="198"/>
      <c r="F224" s="198"/>
      <c r="G224" s="198"/>
      <c r="H224" s="198"/>
      <c r="I224" s="198"/>
      <c r="J224" s="198"/>
    </row>
    <row r="225" spans="1:10">
      <c r="A225" s="198"/>
      <c r="B225" s="198"/>
      <c r="C225" s="199"/>
      <c r="D225" s="198"/>
      <c r="E225" s="198"/>
      <c r="F225" s="198"/>
      <c r="G225" s="198"/>
      <c r="H225" s="198"/>
      <c r="I225" s="198"/>
      <c r="J225" s="198"/>
    </row>
    <row r="226" spans="1:10">
      <c r="A226" s="198"/>
      <c r="B226" s="198"/>
      <c r="C226" s="199"/>
      <c r="D226" s="198"/>
      <c r="E226" s="198"/>
      <c r="F226" s="198"/>
      <c r="G226" s="198"/>
      <c r="H226" s="198"/>
      <c r="I226" s="198"/>
      <c r="J226" s="198"/>
    </row>
    <row r="227" spans="1:10">
      <c r="A227" s="198"/>
      <c r="B227" s="198"/>
      <c r="C227" s="199"/>
      <c r="D227" s="198"/>
      <c r="E227" s="198"/>
      <c r="F227" s="198"/>
      <c r="G227" s="198"/>
      <c r="H227" s="198"/>
      <c r="I227" s="198"/>
      <c r="J227" s="198"/>
    </row>
    <row r="228" spans="1:10">
      <c r="A228" s="198"/>
      <c r="B228" s="198"/>
      <c r="C228" s="199"/>
      <c r="D228" s="198"/>
      <c r="E228" s="198"/>
      <c r="F228" s="198"/>
      <c r="G228" s="198"/>
      <c r="H228" s="198"/>
      <c r="I228" s="198"/>
      <c r="J228" s="198"/>
    </row>
    <row r="229" spans="1:10">
      <c r="A229" s="198"/>
      <c r="B229" s="198"/>
      <c r="C229" s="199"/>
      <c r="D229" s="198"/>
      <c r="E229" s="198"/>
      <c r="F229" s="198"/>
      <c r="G229" s="198"/>
      <c r="H229" s="198"/>
      <c r="I229" s="198"/>
      <c r="J229" s="198"/>
    </row>
    <row r="230" spans="1:10">
      <c r="A230" s="198"/>
      <c r="B230" s="198"/>
      <c r="C230" s="199"/>
      <c r="D230" s="198"/>
      <c r="E230" s="198"/>
      <c r="F230" s="198"/>
      <c r="G230" s="198"/>
      <c r="H230" s="198"/>
      <c r="I230" s="198"/>
      <c r="J230" s="198"/>
    </row>
    <row r="231" spans="1:10">
      <c r="A231" s="198"/>
      <c r="B231" s="198"/>
      <c r="C231" s="199"/>
      <c r="D231" s="198"/>
      <c r="E231" s="198"/>
      <c r="F231" s="198"/>
      <c r="G231" s="198"/>
      <c r="H231" s="198"/>
      <c r="I231" s="198"/>
      <c r="J231" s="198"/>
    </row>
    <row r="232" spans="1:10">
      <c r="A232" s="198"/>
      <c r="B232" s="198"/>
      <c r="C232" s="199"/>
      <c r="D232" s="198"/>
      <c r="E232" s="198"/>
      <c r="F232" s="198"/>
      <c r="G232" s="198"/>
      <c r="H232" s="198"/>
      <c r="I232" s="198"/>
      <c r="J232" s="198"/>
    </row>
    <row r="233" spans="1:10">
      <c r="A233" s="198"/>
      <c r="B233" s="198"/>
      <c r="C233" s="199"/>
      <c r="D233" s="198"/>
      <c r="E233" s="198"/>
      <c r="F233" s="198"/>
      <c r="G233" s="198"/>
      <c r="H233" s="198"/>
      <c r="I233" s="198"/>
      <c r="J233" s="198"/>
    </row>
    <row r="234" spans="1:10">
      <c r="A234" s="198"/>
      <c r="B234" s="198"/>
      <c r="C234" s="199"/>
      <c r="D234" s="198"/>
      <c r="E234" s="198"/>
      <c r="F234" s="198"/>
      <c r="G234" s="198"/>
      <c r="H234" s="198"/>
      <c r="I234" s="198"/>
      <c r="J234" s="198"/>
    </row>
    <row r="235" spans="1:10">
      <c r="A235" s="198"/>
      <c r="B235" s="198"/>
      <c r="C235" s="199"/>
      <c r="D235" s="198"/>
      <c r="E235" s="198"/>
      <c r="F235" s="198"/>
      <c r="G235" s="198"/>
      <c r="H235" s="198"/>
      <c r="I235" s="198"/>
      <c r="J235" s="198"/>
    </row>
    <row r="236" spans="1:10">
      <c r="A236" s="198"/>
      <c r="B236" s="198"/>
      <c r="C236" s="199"/>
      <c r="D236" s="198"/>
      <c r="E236" s="198"/>
      <c r="F236" s="198"/>
      <c r="G236" s="198"/>
      <c r="H236" s="198"/>
      <c r="I236" s="198"/>
      <c r="J236" s="198"/>
    </row>
    <row r="237" spans="1:10">
      <c r="A237" s="198"/>
      <c r="B237" s="198"/>
      <c r="C237" s="199"/>
      <c r="D237" s="198"/>
      <c r="E237" s="198"/>
      <c r="F237" s="198"/>
      <c r="G237" s="198"/>
      <c r="H237" s="198"/>
      <c r="I237" s="198"/>
      <c r="J237" s="198"/>
    </row>
    <row r="238" spans="1:10">
      <c r="A238" s="198"/>
      <c r="B238" s="198"/>
      <c r="C238" s="199"/>
      <c r="D238" s="198"/>
      <c r="E238" s="198"/>
      <c r="F238" s="198"/>
      <c r="G238" s="198"/>
      <c r="H238" s="198"/>
      <c r="I238" s="198"/>
      <c r="J238" s="198"/>
    </row>
    <row r="239" spans="1:10">
      <c r="A239" s="198"/>
      <c r="B239" s="198"/>
      <c r="C239" s="199"/>
      <c r="D239" s="198"/>
      <c r="E239" s="198"/>
      <c r="F239" s="198"/>
      <c r="G239" s="198"/>
      <c r="H239" s="198"/>
      <c r="I239" s="198"/>
      <c r="J239" s="198"/>
    </row>
    <row r="240" spans="1:10">
      <c r="A240" s="198"/>
      <c r="B240" s="198"/>
      <c r="C240" s="199"/>
      <c r="D240" s="198"/>
      <c r="E240" s="198"/>
      <c r="F240" s="198"/>
      <c r="G240" s="198"/>
      <c r="H240" s="198"/>
      <c r="I240" s="198"/>
      <c r="J240" s="198"/>
    </row>
    <row r="241" spans="1:10">
      <c r="A241" s="198"/>
      <c r="B241" s="198"/>
      <c r="C241" s="199"/>
      <c r="D241" s="198"/>
      <c r="E241" s="198"/>
      <c r="F241" s="198"/>
      <c r="G241" s="198"/>
      <c r="H241" s="198"/>
      <c r="I241" s="198"/>
      <c r="J241" s="198"/>
    </row>
    <row r="242" spans="1:10">
      <c r="A242" s="198"/>
      <c r="B242" s="198"/>
      <c r="C242" s="199"/>
      <c r="D242" s="198"/>
      <c r="E242" s="198"/>
      <c r="F242" s="198"/>
      <c r="G242" s="198"/>
      <c r="H242" s="198"/>
      <c r="I242" s="198"/>
      <c r="J242" s="198"/>
    </row>
    <row r="243" spans="1:10">
      <c r="A243" s="198"/>
      <c r="B243" s="198"/>
      <c r="C243" s="199"/>
      <c r="D243" s="198"/>
      <c r="E243" s="198"/>
      <c r="F243" s="198"/>
      <c r="G243" s="198"/>
      <c r="H243" s="198"/>
      <c r="I243" s="198"/>
      <c r="J243" s="198"/>
    </row>
    <row r="244" spans="1:10">
      <c r="A244" s="198"/>
      <c r="B244" s="198"/>
      <c r="C244" s="199"/>
      <c r="D244" s="198"/>
      <c r="E244" s="198"/>
      <c r="F244" s="198"/>
      <c r="G244" s="198"/>
      <c r="H244" s="198"/>
      <c r="I244" s="198"/>
      <c r="J244" s="198"/>
    </row>
    <row r="245" spans="1:10">
      <c r="A245" s="198"/>
      <c r="B245" s="198"/>
      <c r="C245" s="199"/>
      <c r="D245" s="198"/>
      <c r="E245" s="198"/>
      <c r="F245" s="198"/>
      <c r="G245" s="198"/>
      <c r="H245" s="198"/>
      <c r="I245" s="198"/>
      <c r="J245" s="198"/>
    </row>
    <row r="246" spans="1:10">
      <c r="A246" s="198"/>
      <c r="B246" s="198"/>
      <c r="C246" s="199"/>
      <c r="D246" s="198"/>
      <c r="E246" s="198"/>
      <c r="F246" s="198"/>
      <c r="G246" s="198"/>
      <c r="H246" s="198"/>
      <c r="I246" s="198"/>
      <c r="J246" s="198"/>
    </row>
    <row r="247" spans="1:10">
      <c r="A247" s="198"/>
      <c r="B247" s="198"/>
      <c r="C247" s="199"/>
      <c r="D247" s="198"/>
      <c r="E247" s="198"/>
      <c r="F247" s="198"/>
      <c r="G247" s="198"/>
      <c r="H247" s="198"/>
      <c r="I247" s="198"/>
      <c r="J247" s="198"/>
    </row>
    <row r="248" spans="1:10">
      <c r="A248" s="198"/>
      <c r="B248" s="198"/>
      <c r="C248" s="199"/>
      <c r="D248" s="198"/>
      <c r="E248" s="198"/>
      <c r="F248" s="198"/>
      <c r="G248" s="198"/>
      <c r="H248" s="198"/>
      <c r="I248" s="198"/>
      <c r="J248" s="198"/>
    </row>
    <row r="249" spans="1:10">
      <c r="A249" s="198"/>
      <c r="B249" s="198"/>
      <c r="C249" s="199"/>
      <c r="D249" s="198"/>
      <c r="E249" s="198"/>
      <c r="F249" s="198"/>
      <c r="G249" s="198"/>
      <c r="H249" s="198"/>
      <c r="I249" s="198"/>
      <c r="J249" s="198"/>
    </row>
    <row r="250" spans="1:10">
      <c r="A250" s="198"/>
      <c r="B250" s="198"/>
      <c r="C250" s="199"/>
      <c r="D250" s="198"/>
      <c r="E250" s="198"/>
      <c r="F250" s="198"/>
      <c r="G250" s="198"/>
      <c r="H250" s="198"/>
      <c r="I250" s="198"/>
      <c r="J250" s="198"/>
    </row>
    <row r="251" spans="1:10">
      <c r="A251" s="198"/>
      <c r="B251" s="198"/>
      <c r="C251" s="199"/>
      <c r="D251" s="198"/>
      <c r="E251" s="198"/>
      <c r="F251" s="198"/>
      <c r="G251" s="198"/>
      <c r="H251" s="198"/>
      <c r="I251" s="198"/>
      <c r="J251" s="198"/>
    </row>
    <row r="252" spans="1:10">
      <c r="A252" s="198"/>
      <c r="B252" s="198"/>
      <c r="C252" s="199"/>
      <c r="D252" s="198"/>
      <c r="E252" s="198"/>
      <c r="F252" s="198"/>
      <c r="G252" s="198"/>
      <c r="H252" s="198"/>
      <c r="I252" s="198"/>
      <c r="J252" s="198"/>
    </row>
    <row r="253" spans="1:10">
      <c r="A253" s="198"/>
      <c r="B253" s="198"/>
      <c r="C253" s="199"/>
      <c r="D253" s="198"/>
      <c r="E253" s="198"/>
      <c r="F253" s="198"/>
      <c r="G253" s="198"/>
      <c r="H253" s="198"/>
      <c r="I253" s="198"/>
      <c r="J253" s="198"/>
    </row>
    <row r="254" spans="1:10">
      <c r="A254" s="198"/>
      <c r="B254" s="198"/>
      <c r="C254" s="199"/>
      <c r="D254" s="198"/>
      <c r="E254" s="198"/>
      <c r="F254" s="198"/>
      <c r="G254" s="198"/>
      <c r="H254" s="198"/>
      <c r="I254" s="198"/>
      <c r="J254" s="198"/>
    </row>
    <row r="255" spans="1:10">
      <c r="A255" s="198"/>
      <c r="B255" s="198"/>
      <c r="C255" s="199"/>
      <c r="D255" s="198"/>
      <c r="E255" s="198"/>
      <c r="F255" s="198"/>
      <c r="G255" s="198"/>
      <c r="H255" s="198"/>
      <c r="I255" s="198"/>
      <c r="J255" s="198"/>
    </row>
    <row r="256" spans="1:10">
      <c r="A256" s="198"/>
      <c r="B256" s="198"/>
      <c r="C256" s="199"/>
      <c r="D256" s="198"/>
      <c r="E256" s="198"/>
      <c r="F256" s="198"/>
      <c r="G256" s="198"/>
      <c r="H256" s="198"/>
      <c r="I256" s="198"/>
      <c r="J256" s="198"/>
    </row>
    <row r="257" spans="1:10">
      <c r="A257" s="198"/>
      <c r="B257" s="198"/>
      <c r="C257" s="199"/>
      <c r="D257" s="198"/>
      <c r="E257" s="198"/>
      <c r="F257" s="198"/>
      <c r="G257" s="198"/>
      <c r="H257" s="198"/>
      <c r="I257" s="198"/>
      <c r="J257" s="198"/>
    </row>
    <row r="258" spans="1:10">
      <c r="A258" s="198"/>
      <c r="B258" s="198"/>
      <c r="C258" s="199"/>
      <c r="D258" s="198"/>
      <c r="E258" s="198"/>
      <c r="F258" s="198"/>
      <c r="G258" s="198"/>
      <c r="H258" s="198"/>
      <c r="I258" s="198"/>
      <c r="J258" s="198"/>
    </row>
    <row r="259" spans="1:10">
      <c r="A259" s="198"/>
      <c r="B259" s="198"/>
      <c r="C259" s="199"/>
      <c r="D259" s="198"/>
      <c r="E259" s="198"/>
      <c r="F259" s="198"/>
      <c r="G259" s="198"/>
      <c r="H259" s="198"/>
      <c r="I259" s="198"/>
      <c r="J259" s="198"/>
    </row>
    <row r="260" spans="1:10">
      <c r="A260" s="198"/>
      <c r="B260" s="198"/>
      <c r="C260" s="199"/>
      <c r="D260" s="198"/>
      <c r="E260" s="198"/>
      <c r="F260" s="198"/>
      <c r="G260" s="198"/>
      <c r="H260" s="198"/>
      <c r="I260" s="198"/>
      <c r="J260" s="198"/>
    </row>
    <row r="261" spans="1:10">
      <c r="A261" s="198"/>
      <c r="B261" s="198"/>
      <c r="C261" s="199"/>
      <c r="D261" s="198"/>
      <c r="E261" s="198"/>
      <c r="F261" s="198"/>
      <c r="G261" s="198"/>
      <c r="H261" s="198"/>
      <c r="I261" s="198"/>
      <c r="J261" s="198"/>
    </row>
    <row r="262" spans="1:10">
      <c r="A262" s="198"/>
      <c r="B262" s="198"/>
      <c r="C262" s="199"/>
      <c r="D262" s="198"/>
      <c r="E262" s="198"/>
      <c r="F262" s="198"/>
      <c r="G262" s="198"/>
      <c r="H262" s="198"/>
      <c r="I262" s="198"/>
      <c r="J262" s="198"/>
    </row>
    <row r="263" spans="1:10">
      <c r="A263" s="198"/>
      <c r="B263" s="198"/>
      <c r="C263" s="199"/>
      <c r="D263" s="198"/>
      <c r="E263" s="198"/>
      <c r="F263" s="198"/>
      <c r="G263" s="198"/>
      <c r="H263" s="198"/>
      <c r="I263" s="198"/>
      <c r="J263" s="198"/>
    </row>
    <row r="264" spans="1:10">
      <c r="A264" s="198"/>
      <c r="B264" s="198"/>
      <c r="C264" s="199"/>
      <c r="D264" s="198"/>
      <c r="E264" s="198"/>
      <c r="F264" s="198"/>
      <c r="G264" s="198"/>
      <c r="H264" s="198"/>
      <c r="I264" s="198"/>
      <c r="J264" s="198"/>
    </row>
    <row r="265" spans="1:10">
      <c r="A265" s="198"/>
      <c r="B265" s="198"/>
      <c r="C265" s="199"/>
      <c r="D265" s="198"/>
      <c r="E265" s="198"/>
      <c r="F265" s="198"/>
      <c r="G265" s="198"/>
      <c r="H265" s="198"/>
      <c r="I265" s="198"/>
      <c r="J265" s="198"/>
    </row>
    <row r="266" spans="1:10">
      <c r="A266" s="198"/>
      <c r="B266" s="198"/>
      <c r="C266" s="199"/>
      <c r="D266" s="198"/>
      <c r="E266" s="198"/>
      <c r="F266" s="198"/>
      <c r="G266" s="198"/>
      <c r="H266" s="198"/>
      <c r="I266" s="198"/>
      <c r="J266" s="198"/>
    </row>
    <row r="267" spans="1:10">
      <c r="A267" s="198"/>
      <c r="B267" s="198"/>
      <c r="C267" s="199"/>
      <c r="D267" s="198"/>
      <c r="E267" s="198"/>
      <c r="F267" s="198"/>
      <c r="G267" s="198"/>
      <c r="H267" s="198"/>
      <c r="I267" s="198"/>
      <c r="J267" s="198"/>
    </row>
    <row r="268" spans="1:10">
      <c r="A268" s="198"/>
      <c r="B268" s="198"/>
      <c r="C268" s="199"/>
      <c r="D268" s="198"/>
      <c r="E268" s="198"/>
      <c r="F268" s="198"/>
      <c r="G268" s="198"/>
      <c r="H268" s="198"/>
      <c r="I268" s="198"/>
      <c r="J268" s="198"/>
    </row>
    <row r="269" spans="1:10">
      <c r="A269" s="198"/>
      <c r="B269" s="198"/>
      <c r="C269" s="199"/>
      <c r="D269" s="198"/>
      <c r="E269" s="198"/>
      <c r="F269" s="198"/>
      <c r="G269" s="198"/>
      <c r="H269" s="198"/>
      <c r="I269" s="198"/>
      <c r="J269" s="198"/>
    </row>
    <row r="270" spans="1:10">
      <c r="A270" s="198"/>
      <c r="B270" s="198"/>
      <c r="C270" s="199"/>
      <c r="D270" s="198"/>
      <c r="E270" s="198"/>
      <c r="F270" s="198"/>
      <c r="G270" s="198"/>
      <c r="H270" s="198"/>
      <c r="I270" s="198"/>
      <c r="J270" s="198"/>
    </row>
    <row r="271" spans="1:10">
      <c r="A271" s="198"/>
      <c r="B271" s="198"/>
      <c r="C271" s="199"/>
      <c r="D271" s="198"/>
      <c r="E271" s="198"/>
      <c r="F271" s="198"/>
      <c r="G271" s="198"/>
      <c r="H271" s="198"/>
      <c r="I271" s="198"/>
      <c r="J271" s="198"/>
    </row>
    <row r="272" spans="1:10">
      <c r="A272" s="198"/>
      <c r="B272" s="198"/>
      <c r="C272" s="199"/>
      <c r="D272" s="198"/>
      <c r="E272" s="198"/>
      <c r="F272" s="198"/>
      <c r="G272" s="198"/>
      <c r="H272" s="198"/>
      <c r="I272" s="198"/>
      <c r="J272" s="198"/>
    </row>
    <row r="273" spans="1:10">
      <c r="A273" s="198"/>
      <c r="B273" s="198"/>
      <c r="C273" s="199"/>
      <c r="D273" s="198"/>
      <c r="E273" s="198"/>
      <c r="F273" s="198"/>
      <c r="G273" s="198"/>
      <c r="H273" s="198"/>
      <c r="I273" s="198"/>
      <c r="J273" s="198"/>
    </row>
    <row r="274" spans="1:10">
      <c r="A274" s="198"/>
      <c r="B274" s="198"/>
      <c r="C274" s="199"/>
      <c r="D274" s="198"/>
      <c r="E274" s="198"/>
      <c r="F274" s="198"/>
      <c r="G274" s="198"/>
      <c r="H274" s="198"/>
      <c r="I274" s="198"/>
      <c r="J274" s="198"/>
    </row>
    <row r="275" spans="1:10">
      <c r="A275" s="198"/>
      <c r="B275" s="198"/>
      <c r="C275" s="199"/>
      <c r="D275" s="198"/>
      <c r="E275" s="198"/>
      <c r="F275" s="198"/>
      <c r="G275" s="198"/>
      <c r="H275" s="198"/>
      <c r="I275" s="198"/>
      <c r="J275" s="198"/>
    </row>
    <row r="276" spans="1:10">
      <c r="A276" s="198"/>
      <c r="B276" s="198"/>
      <c r="C276" s="199"/>
      <c r="D276" s="198"/>
      <c r="E276" s="198"/>
      <c r="F276" s="198"/>
      <c r="G276" s="198"/>
      <c r="H276" s="198"/>
      <c r="I276" s="198"/>
      <c r="J276" s="198"/>
    </row>
    <row r="277" spans="1:10">
      <c r="A277" s="198"/>
      <c r="B277" s="198"/>
      <c r="C277" s="199"/>
      <c r="D277" s="198"/>
      <c r="E277" s="198"/>
      <c r="F277" s="198"/>
      <c r="G277" s="198"/>
      <c r="H277" s="198"/>
      <c r="I277" s="198"/>
      <c r="J277" s="198"/>
    </row>
    <row r="278" spans="1:10">
      <c r="A278" s="198"/>
      <c r="B278" s="198"/>
      <c r="C278" s="199"/>
      <c r="D278" s="198"/>
      <c r="E278" s="198"/>
      <c r="F278" s="198"/>
      <c r="G278" s="198"/>
      <c r="H278" s="198"/>
      <c r="I278" s="198"/>
      <c r="J278" s="198"/>
    </row>
    <row r="279" spans="1:10">
      <c r="A279" s="198"/>
      <c r="B279" s="198"/>
      <c r="C279" s="199"/>
      <c r="D279" s="198"/>
      <c r="E279" s="198"/>
      <c r="F279" s="198"/>
      <c r="G279" s="198"/>
      <c r="H279" s="198"/>
      <c r="I279" s="198"/>
      <c r="J279" s="198"/>
    </row>
    <row r="280" spans="1:10">
      <c r="A280" s="198"/>
      <c r="B280" s="198"/>
      <c r="C280" s="199"/>
      <c r="D280" s="198"/>
      <c r="E280" s="198"/>
      <c r="F280" s="198"/>
      <c r="G280" s="198"/>
      <c r="H280" s="198"/>
      <c r="I280" s="198"/>
      <c r="J280" s="198"/>
    </row>
    <row r="281" spans="1:10">
      <c r="A281" s="198"/>
      <c r="B281" s="198"/>
      <c r="C281" s="199"/>
      <c r="D281" s="198"/>
      <c r="E281" s="198"/>
      <c r="F281" s="198"/>
      <c r="G281" s="198"/>
      <c r="H281" s="198"/>
      <c r="I281" s="198"/>
      <c r="J281" s="198"/>
    </row>
    <row r="282" spans="1:10">
      <c r="A282" s="198"/>
      <c r="B282" s="198"/>
      <c r="C282" s="199"/>
      <c r="D282" s="198"/>
      <c r="E282" s="198"/>
      <c r="F282" s="198"/>
      <c r="G282" s="198"/>
      <c r="H282" s="198"/>
      <c r="I282" s="198"/>
      <c r="J282" s="198"/>
    </row>
    <row r="283" spans="1:10">
      <c r="A283" s="198"/>
      <c r="B283" s="198"/>
      <c r="C283" s="199"/>
      <c r="D283" s="198"/>
      <c r="E283" s="198"/>
      <c r="F283" s="198"/>
      <c r="G283" s="198"/>
      <c r="H283" s="198"/>
      <c r="I283" s="198"/>
      <c r="J283" s="198"/>
    </row>
    <row r="284" spans="1:10">
      <c r="A284" s="198"/>
      <c r="B284" s="198"/>
      <c r="C284" s="199"/>
      <c r="D284" s="198"/>
      <c r="E284" s="198"/>
      <c r="F284" s="198"/>
      <c r="G284" s="198"/>
      <c r="H284" s="198"/>
      <c r="I284" s="198"/>
      <c r="J284" s="198"/>
    </row>
    <row r="285" spans="1:10">
      <c r="A285" s="198"/>
      <c r="B285" s="198"/>
      <c r="C285" s="199"/>
      <c r="D285" s="198"/>
      <c r="E285" s="198"/>
      <c r="F285" s="198"/>
      <c r="G285" s="198"/>
      <c r="H285" s="198"/>
      <c r="I285" s="198"/>
      <c r="J285" s="198"/>
    </row>
    <row r="286" spans="1:10">
      <c r="A286" s="198"/>
      <c r="B286" s="198"/>
      <c r="C286" s="199"/>
      <c r="D286" s="198"/>
      <c r="E286" s="198"/>
      <c r="F286" s="198"/>
      <c r="G286" s="198"/>
      <c r="H286" s="198"/>
      <c r="I286" s="198"/>
      <c r="J286" s="198"/>
    </row>
    <row r="287" spans="1:10">
      <c r="A287" s="198"/>
      <c r="B287" s="198"/>
      <c r="C287" s="199"/>
      <c r="D287" s="198"/>
      <c r="E287" s="198"/>
      <c r="F287" s="198"/>
      <c r="G287" s="198"/>
      <c r="H287" s="198"/>
      <c r="I287" s="198"/>
      <c r="J287" s="198"/>
    </row>
    <row r="288" spans="1:10">
      <c r="A288" s="198"/>
      <c r="B288" s="198"/>
      <c r="C288" s="199"/>
      <c r="D288" s="198"/>
      <c r="E288" s="198"/>
      <c r="F288" s="198"/>
      <c r="G288" s="198"/>
      <c r="H288" s="198"/>
      <c r="I288" s="198"/>
      <c r="J288" s="198"/>
    </row>
    <row r="289" spans="1:10">
      <c r="A289" s="198"/>
      <c r="B289" s="198"/>
      <c r="C289" s="199"/>
      <c r="D289" s="198"/>
      <c r="E289" s="198"/>
      <c r="F289" s="198"/>
      <c r="G289" s="198"/>
      <c r="H289" s="198"/>
      <c r="I289" s="198"/>
      <c r="J289" s="198"/>
    </row>
    <row r="290" spans="1:10">
      <c r="A290" s="198"/>
      <c r="B290" s="198"/>
      <c r="C290" s="199"/>
      <c r="D290" s="198"/>
      <c r="E290" s="198"/>
      <c r="F290" s="198"/>
      <c r="G290" s="198"/>
      <c r="H290" s="198"/>
      <c r="I290" s="198"/>
      <c r="J290" s="198"/>
    </row>
    <row r="291" spans="1:10">
      <c r="A291" s="198"/>
      <c r="B291" s="198"/>
      <c r="C291" s="199"/>
      <c r="D291" s="198"/>
      <c r="E291" s="198"/>
      <c r="F291" s="198"/>
      <c r="G291" s="198"/>
      <c r="H291" s="198"/>
      <c r="I291" s="198"/>
      <c r="J291" s="198"/>
    </row>
    <row r="292" spans="1:10">
      <c r="A292" s="198"/>
      <c r="B292" s="198"/>
      <c r="C292" s="199"/>
      <c r="D292" s="198"/>
      <c r="E292" s="198"/>
      <c r="F292" s="198"/>
      <c r="G292" s="198"/>
      <c r="H292" s="198"/>
      <c r="I292" s="198"/>
      <c r="J292" s="198"/>
    </row>
    <row r="293" spans="1:10">
      <c r="A293" s="198"/>
      <c r="B293" s="198"/>
      <c r="C293" s="199"/>
      <c r="D293" s="198"/>
      <c r="E293" s="198"/>
      <c r="F293" s="198"/>
      <c r="G293" s="198"/>
      <c r="H293" s="198"/>
      <c r="I293" s="198"/>
      <c r="J293" s="198"/>
    </row>
    <row r="294" spans="1:10">
      <c r="A294" s="198"/>
      <c r="B294" s="198"/>
      <c r="C294" s="199"/>
      <c r="D294" s="198"/>
      <c r="E294" s="198"/>
      <c r="F294" s="198"/>
      <c r="G294" s="198"/>
      <c r="H294" s="198"/>
      <c r="I294" s="198"/>
      <c r="J294" s="198"/>
    </row>
    <row r="295" spans="1:10">
      <c r="A295" s="198"/>
      <c r="B295" s="198"/>
      <c r="C295" s="199"/>
      <c r="D295" s="198"/>
      <c r="E295" s="198"/>
      <c r="F295" s="198"/>
      <c r="G295" s="198"/>
      <c r="H295" s="198"/>
      <c r="I295" s="198"/>
      <c r="J295" s="198"/>
    </row>
    <row r="296" spans="1:10">
      <c r="A296" s="198"/>
      <c r="B296" s="198"/>
      <c r="C296" s="199"/>
      <c r="D296" s="198"/>
      <c r="E296" s="198"/>
      <c r="F296" s="198"/>
      <c r="G296" s="198"/>
      <c r="H296" s="198"/>
      <c r="I296" s="198"/>
      <c r="J296" s="198"/>
    </row>
    <row r="297" spans="1:10">
      <c r="A297" s="198"/>
      <c r="B297" s="198"/>
      <c r="C297" s="199"/>
      <c r="D297" s="198"/>
      <c r="E297" s="198"/>
      <c r="F297" s="198"/>
      <c r="G297" s="198"/>
      <c r="H297" s="198"/>
      <c r="I297" s="198"/>
      <c r="J297" s="198"/>
    </row>
    <row r="298" spans="1:10">
      <c r="A298" s="198"/>
      <c r="B298" s="198"/>
      <c r="C298" s="199"/>
      <c r="D298" s="198"/>
      <c r="E298" s="198"/>
      <c r="F298" s="198"/>
      <c r="G298" s="198"/>
      <c r="H298" s="198"/>
      <c r="I298" s="198"/>
      <c r="J298" s="198"/>
    </row>
    <row r="299" spans="1:10">
      <c r="A299" s="198"/>
      <c r="B299" s="198"/>
      <c r="C299" s="199"/>
      <c r="D299" s="198"/>
      <c r="E299" s="198"/>
      <c r="F299" s="198"/>
      <c r="G299" s="198"/>
      <c r="H299" s="198"/>
      <c r="I299" s="198"/>
      <c r="J299" s="198"/>
    </row>
    <row r="300" spans="1:10">
      <c r="A300" s="198"/>
      <c r="B300" s="198"/>
      <c r="C300" s="199"/>
      <c r="D300" s="198"/>
      <c r="E300" s="198"/>
      <c r="F300" s="198"/>
      <c r="G300" s="198"/>
      <c r="H300" s="198"/>
      <c r="I300" s="198"/>
      <c r="J300" s="198"/>
    </row>
    <row r="301" spans="1:10">
      <c r="A301" s="198"/>
      <c r="B301" s="198"/>
      <c r="C301" s="199"/>
      <c r="D301" s="198"/>
      <c r="E301" s="198"/>
      <c r="F301" s="198"/>
      <c r="G301" s="198"/>
      <c r="H301" s="198"/>
      <c r="I301" s="198"/>
      <c r="J301" s="198"/>
    </row>
    <row r="302" spans="1:10">
      <c r="A302" s="198"/>
      <c r="B302" s="198"/>
      <c r="C302" s="199"/>
      <c r="D302" s="198"/>
      <c r="E302" s="198"/>
      <c r="F302" s="198"/>
      <c r="G302" s="198"/>
      <c r="H302" s="198"/>
      <c r="I302" s="198"/>
      <c r="J302" s="198"/>
    </row>
    <row r="303" spans="1:10">
      <c r="A303" s="198"/>
      <c r="B303" s="198"/>
      <c r="C303" s="199"/>
      <c r="D303" s="198"/>
      <c r="E303" s="198"/>
      <c r="F303" s="198"/>
      <c r="G303" s="198"/>
      <c r="H303" s="198"/>
      <c r="I303" s="198"/>
      <c r="J303" s="198"/>
    </row>
    <row r="304" spans="1:10">
      <c r="A304" s="198"/>
      <c r="B304" s="198"/>
      <c r="C304" s="199"/>
      <c r="D304" s="198"/>
      <c r="E304" s="198"/>
      <c r="F304" s="198"/>
      <c r="G304" s="198"/>
      <c r="H304" s="198"/>
      <c r="I304" s="198"/>
      <c r="J304" s="198"/>
    </row>
    <row r="305" spans="1:10">
      <c r="A305" s="198"/>
      <c r="B305" s="198"/>
      <c r="C305" s="199"/>
      <c r="D305" s="198"/>
      <c r="E305" s="198"/>
      <c r="F305" s="198"/>
      <c r="G305" s="198"/>
      <c r="H305" s="198"/>
      <c r="I305" s="198"/>
      <c r="J305" s="198"/>
    </row>
    <row r="306" spans="1:10">
      <c r="A306" s="198"/>
      <c r="B306" s="198"/>
      <c r="C306" s="199"/>
      <c r="D306" s="198"/>
      <c r="E306" s="198"/>
      <c r="F306" s="198"/>
      <c r="G306" s="198"/>
      <c r="H306" s="198"/>
      <c r="I306" s="198"/>
      <c r="J306" s="198"/>
    </row>
    <row r="307" spans="1:10">
      <c r="A307" s="198"/>
      <c r="B307" s="198"/>
      <c r="C307" s="199"/>
      <c r="D307" s="198"/>
      <c r="E307" s="198"/>
      <c r="F307" s="198"/>
      <c r="G307" s="198"/>
      <c r="H307" s="198"/>
      <c r="I307" s="198"/>
      <c r="J307" s="198"/>
    </row>
    <row r="308" spans="1:10">
      <c r="A308" s="198"/>
      <c r="B308" s="198"/>
      <c r="C308" s="199"/>
      <c r="D308" s="198"/>
      <c r="E308" s="198"/>
      <c r="F308" s="198"/>
      <c r="G308" s="198"/>
      <c r="H308" s="198"/>
      <c r="I308" s="198"/>
      <c r="J308" s="198"/>
    </row>
    <row r="309" spans="1:10">
      <c r="A309" s="198"/>
      <c r="B309" s="198"/>
      <c r="C309" s="199"/>
      <c r="D309" s="198"/>
      <c r="E309" s="198"/>
      <c r="F309" s="198"/>
      <c r="G309" s="198"/>
      <c r="H309" s="198"/>
      <c r="I309" s="198"/>
      <c r="J309" s="198"/>
    </row>
    <row r="310" spans="1:10">
      <c r="A310" s="198"/>
      <c r="B310" s="198"/>
      <c r="C310" s="199"/>
      <c r="D310" s="198"/>
      <c r="E310" s="198"/>
      <c r="F310" s="198"/>
      <c r="G310" s="198"/>
      <c r="H310" s="198"/>
      <c r="I310" s="198"/>
      <c r="J310" s="198"/>
    </row>
    <row r="311" spans="1:10">
      <c r="A311" s="198"/>
      <c r="B311" s="198"/>
      <c r="C311" s="199"/>
      <c r="D311" s="198"/>
      <c r="E311" s="198"/>
      <c r="F311" s="198"/>
      <c r="G311" s="198"/>
      <c r="H311" s="198"/>
      <c r="I311" s="198"/>
      <c r="J311" s="198"/>
    </row>
    <row r="312" spans="1:10">
      <c r="A312" s="198"/>
      <c r="B312" s="198"/>
      <c r="C312" s="199"/>
      <c r="D312" s="198"/>
      <c r="E312" s="198"/>
      <c r="F312" s="198"/>
      <c r="G312" s="198"/>
      <c r="H312" s="198"/>
      <c r="I312" s="198"/>
      <c r="J312" s="198"/>
    </row>
    <row r="313" spans="1:10">
      <c r="A313" s="198"/>
      <c r="B313" s="198"/>
      <c r="C313" s="199"/>
      <c r="D313" s="198"/>
      <c r="E313" s="198"/>
      <c r="F313" s="198"/>
      <c r="G313" s="198"/>
      <c r="H313" s="198"/>
      <c r="I313" s="198"/>
      <c r="J313" s="198"/>
    </row>
    <row r="314" spans="1:10">
      <c r="A314" s="198"/>
      <c r="B314" s="198"/>
      <c r="C314" s="199"/>
      <c r="D314" s="198"/>
      <c r="E314" s="198"/>
      <c r="F314" s="198"/>
      <c r="G314" s="198"/>
      <c r="H314" s="198"/>
      <c r="I314" s="198"/>
      <c r="J314" s="198"/>
    </row>
    <row r="315" spans="1:10">
      <c r="A315" s="198"/>
      <c r="B315" s="198"/>
      <c r="C315" s="199"/>
      <c r="D315" s="198"/>
      <c r="E315" s="198"/>
      <c r="F315" s="198"/>
      <c r="G315" s="198"/>
      <c r="H315" s="198"/>
      <c r="I315" s="198"/>
      <c r="J315" s="198"/>
    </row>
    <row r="316" spans="1:10">
      <c r="A316" s="198"/>
      <c r="B316" s="198"/>
      <c r="C316" s="199"/>
      <c r="D316" s="198"/>
      <c r="E316" s="198"/>
      <c r="F316" s="198"/>
      <c r="G316" s="198"/>
      <c r="H316" s="198"/>
      <c r="I316" s="198"/>
      <c r="J316" s="198"/>
    </row>
    <row r="317" spans="1:10">
      <c r="A317" s="198"/>
      <c r="B317" s="198"/>
      <c r="C317" s="199"/>
      <c r="D317" s="198"/>
      <c r="E317" s="198"/>
      <c r="F317" s="198"/>
      <c r="G317" s="198"/>
      <c r="H317" s="198"/>
      <c r="I317" s="198"/>
      <c r="J317" s="198"/>
    </row>
    <row r="318" spans="1:10">
      <c r="A318" s="198"/>
      <c r="B318" s="198"/>
      <c r="C318" s="199"/>
      <c r="D318" s="198"/>
      <c r="E318" s="198"/>
      <c r="F318" s="198"/>
      <c r="G318" s="198"/>
      <c r="H318" s="198"/>
      <c r="I318" s="198"/>
      <c r="J318" s="198"/>
    </row>
    <row r="319" spans="1:10">
      <c r="A319" s="198"/>
      <c r="B319" s="198"/>
      <c r="C319" s="199"/>
      <c r="D319" s="198"/>
      <c r="E319" s="198"/>
      <c r="F319" s="198"/>
      <c r="G319" s="198"/>
      <c r="H319" s="198"/>
      <c r="I319" s="198"/>
      <c r="J319" s="198"/>
    </row>
    <row r="320" spans="1:10">
      <c r="A320" s="198"/>
      <c r="B320" s="198"/>
      <c r="C320" s="199"/>
      <c r="D320" s="198"/>
      <c r="E320" s="198"/>
      <c r="F320" s="198"/>
      <c r="G320" s="198"/>
      <c r="H320" s="198"/>
      <c r="I320" s="198"/>
      <c r="J320" s="198"/>
    </row>
    <row r="321" spans="1:10">
      <c r="A321" s="198"/>
      <c r="B321" s="198"/>
      <c r="C321" s="199"/>
      <c r="D321" s="198"/>
      <c r="E321" s="198"/>
      <c r="F321" s="198"/>
      <c r="G321" s="198"/>
      <c r="H321" s="198"/>
      <c r="I321" s="198"/>
      <c r="J321" s="198"/>
    </row>
    <row r="322" spans="1:10">
      <c r="A322" s="198"/>
      <c r="B322" s="198"/>
      <c r="C322" s="199"/>
      <c r="D322" s="198"/>
      <c r="E322" s="198"/>
      <c r="F322" s="198"/>
      <c r="G322" s="198"/>
      <c r="H322" s="198"/>
      <c r="I322" s="198"/>
      <c r="J322" s="198"/>
    </row>
    <row r="323" spans="1:10">
      <c r="A323" s="198"/>
      <c r="B323" s="198"/>
      <c r="C323" s="199"/>
      <c r="D323" s="198"/>
      <c r="E323" s="198"/>
      <c r="F323" s="198"/>
      <c r="G323" s="198"/>
      <c r="H323" s="198"/>
      <c r="I323" s="198"/>
      <c r="J323" s="198"/>
    </row>
    <row r="324" spans="1:10">
      <c r="A324" s="198"/>
      <c r="B324" s="198"/>
      <c r="C324" s="199"/>
      <c r="D324" s="198"/>
      <c r="E324" s="198"/>
      <c r="F324" s="198"/>
      <c r="G324" s="198"/>
      <c r="H324" s="198"/>
      <c r="I324" s="198"/>
      <c r="J324" s="198"/>
    </row>
    <row r="325" spans="1:10">
      <c r="A325" s="198"/>
      <c r="B325" s="198"/>
      <c r="C325" s="199"/>
      <c r="D325" s="198"/>
      <c r="E325" s="198"/>
      <c r="F325" s="198"/>
      <c r="G325" s="198"/>
      <c r="H325" s="198"/>
      <c r="I325" s="198"/>
      <c r="J325" s="198"/>
    </row>
    <row r="326" spans="1:10">
      <c r="A326" s="198"/>
      <c r="B326" s="198"/>
      <c r="C326" s="199"/>
      <c r="D326" s="198"/>
      <c r="E326" s="198"/>
      <c r="F326" s="198"/>
      <c r="G326" s="198"/>
      <c r="H326" s="198"/>
      <c r="I326" s="198"/>
      <c r="J326" s="198"/>
    </row>
    <row r="327" spans="1:10">
      <c r="A327" s="198"/>
      <c r="B327" s="198"/>
      <c r="C327" s="199"/>
      <c r="D327" s="198"/>
      <c r="E327" s="198"/>
      <c r="F327" s="198"/>
      <c r="G327" s="198"/>
      <c r="H327" s="198"/>
      <c r="I327" s="198"/>
      <c r="J327" s="198"/>
    </row>
    <row r="328" spans="1:10">
      <c r="A328" s="198"/>
      <c r="B328" s="198"/>
      <c r="C328" s="199"/>
      <c r="D328" s="198"/>
      <c r="E328" s="198"/>
      <c r="F328" s="198"/>
      <c r="G328" s="198"/>
      <c r="H328" s="198"/>
      <c r="I328" s="198"/>
      <c r="J328" s="198"/>
    </row>
    <row r="329" spans="1:10">
      <c r="A329" s="198"/>
      <c r="B329" s="198"/>
      <c r="C329" s="199"/>
      <c r="D329" s="198"/>
      <c r="E329" s="198"/>
      <c r="F329" s="198"/>
      <c r="G329" s="198"/>
      <c r="H329" s="198"/>
      <c r="I329" s="198"/>
      <c r="J329" s="198"/>
    </row>
    <row r="330" spans="1:10">
      <c r="A330" s="198"/>
      <c r="B330" s="198"/>
      <c r="C330" s="199"/>
      <c r="D330" s="198"/>
      <c r="E330" s="198"/>
      <c r="F330" s="198"/>
      <c r="G330" s="198"/>
      <c r="H330" s="198"/>
      <c r="I330" s="198"/>
      <c r="J330" s="198"/>
    </row>
    <row r="331" spans="1:10">
      <c r="A331" s="198"/>
      <c r="B331" s="198"/>
      <c r="C331" s="199"/>
      <c r="D331" s="198"/>
      <c r="E331" s="198"/>
      <c r="F331" s="198"/>
      <c r="G331" s="198"/>
      <c r="H331" s="198"/>
      <c r="I331" s="198"/>
      <c r="J331" s="198"/>
    </row>
    <row r="332" spans="1:10">
      <c r="A332" s="198"/>
      <c r="B332" s="198"/>
      <c r="C332" s="199"/>
      <c r="D332" s="198"/>
      <c r="E332" s="198"/>
      <c r="F332" s="198"/>
      <c r="G332" s="198"/>
      <c r="H332" s="198"/>
      <c r="I332" s="198"/>
      <c r="J332" s="198"/>
    </row>
    <row r="333" spans="1:10">
      <c r="A333" s="198"/>
      <c r="B333" s="198"/>
      <c r="C333" s="199"/>
      <c r="D333" s="198"/>
      <c r="E333" s="198"/>
      <c r="F333" s="198"/>
      <c r="G333" s="198"/>
      <c r="H333" s="198"/>
      <c r="I333" s="198"/>
      <c r="J333" s="198"/>
    </row>
    <row r="334" spans="1:10">
      <c r="A334" s="198"/>
      <c r="B334" s="198"/>
      <c r="C334" s="199"/>
      <c r="D334" s="198"/>
      <c r="E334" s="198"/>
      <c r="F334" s="198"/>
      <c r="G334" s="198"/>
      <c r="H334" s="198"/>
      <c r="I334" s="198"/>
      <c r="J334" s="198"/>
    </row>
    <row r="335" spans="1:10">
      <c r="A335" s="198"/>
      <c r="B335" s="198"/>
      <c r="C335" s="199"/>
      <c r="D335" s="198"/>
      <c r="E335" s="198"/>
      <c r="F335" s="198"/>
      <c r="G335" s="198"/>
      <c r="H335" s="198"/>
      <c r="I335" s="198"/>
      <c r="J335" s="198"/>
    </row>
    <row r="336" spans="1:10">
      <c r="A336" s="198"/>
      <c r="B336" s="198"/>
      <c r="C336" s="199"/>
      <c r="D336" s="198"/>
      <c r="E336" s="198"/>
      <c r="F336" s="198"/>
      <c r="G336" s="198"/>
      <c r="H336" s="198"/>
      <c r="I336" s="198"/>
      <c r="J336" s="198"/>
    </row>
    <row r="337" spans="1:10">
      <c r="A337" s="198"/>
      <c r="B337" s="198"/>
      <c r="C337" s="199"/>
      <c r="D337" s="198"/>
      <c r="E337" s="198"/>
      <c r="F337" s="198"/>
      <c r="G337" s="198"/>
      <c r="H337" s="198"/>
      <c r="I337" s="198"/>
      <c r="J337" s="198"/>
    </row>
    <row r="338" spans="1:10">
      <c r="A338" s="198"/>
      <c r="B338" s="198"/>
      <c r="C338" s="199"/>
      <c r="D338" s="198"/>
      <c r="E338" s="198"/>
      <c r="F338" s="198"/>
      <c r="G338" s="198"/>
      <c r="H338" s="198"/>
      <c r="I338" s="198"/>
      <c r="J338" s="198"/>
    </row>
    <row r="339" spans="1:10">
      <c r="A339" s="198"/>
      <c r="B339" s="198"/>
      <c r="C339" s="199"/>
      <c r="D339" s="198"/>
      <c r="E339" s="198"/>
      <c r="F339" s="198"/>
      <c r="G339" s="198"/>
      <c r="H339" s="198"/>
      <c r="I339" s="198"/>
      <c r="J339" s="198"/>
    </row>
    <row r="340" spans="1:10">
      <c r="A340" s="198"/>
      <c r="B340" s="198"/>
      <c r="C340" s="199"/>
      <c r="D340" s="198"/>
      <c r="E340" s="198"/>
      <c r="F340" s="198"/>
      <c r="G340" s="198"/>
      <c r="H340" s="198"/>
      <c r="I340" s="198"/>
      <c r="J340" s="198"/>
    </row>
    <row r="341" spans="1:10">
      <c r="A341" s="198"/>
      <c r="B341" s="198"/>
      <c r="C341" s="199"/>
      <c r="D341" s="198"/>
      <c r="E341" s="198"/>
      <c r="F341" s="198"/>
      <c r="G341" s="198"/>
      <c r="H341" s="198"/>
      <c r="I341" s="198"/>
      <c r="J341" s="198"/>
    </row>
    <row r="342" spans="1:10">
      <c r="A342" s="198"/>
      <c r="B342" s="198"/>
      <c r="C342" s="199"/>
      <c r="D342" s="198"/>
      <c r="E342" s="198"/>
      <c r="F342" s="198"/>
      <c r="G342" s="198"/>
      <c r="H342" s="198"/>
      <c r="I342" s="198"/>
      <c r="J342" s="198"/>
    </row>
    <row r="343" spans="1:10">
      <c r="A343" s="198"/>
      <c r="B343" s="198"/>
      <c r="C343" s="199"/>
      <c r="D343" s="198"/>
      <c r="E343" s="198"/>
      <c r="F343" s="198"/>
      <c r="G343" s="198"/>
      <c r="H343" s="198"/>
      <c r="I343" s="198"/>
      <c r="J343" s="198"/>
    </row>
    <row r="344" spans="1:10">
      <c r="A344" s="198"/>
      <c r="B344" s="198"/>
      <c r="C344" s="199"/>
      <c r="D344" s="198"/>
      <c r="E344" s="198"/>
      <c r="F344" s="198"/>
      <c r="G344" s="198"/>
      <c r="H344" s="198"/>
      <c r="I344" s="198"/>
      <c r="J344" s="198"/>
    </row>
    <row r="345" spans="1:10">
      <c r="A345" s="198"/>
      <c r="B345" s="198"/>
      <c r="C345" s="199"/>
      <c r="D345" s="198"/>
      <c r="E345" s="198"/>
      <c r="F345" s="198"/>
      <c r="G345" s="198"/>
      <c r="H345" s="198"/>
      <c r="I345" s="198"/>
      <c r="J345" s="198"/>
    </row>
    <row r="346" spans="1:10">
      <c r="A346" s="198"/>
      <c r="B346" s="198"/>
      <c r="C346" s="199"/>
      <c r="D346" s="198"/>
      <c r="E346" s="198"/>
      <c r="F346" s="198"/>
      <c r="G346" s="198"/>
      <c r="H346" s="198"/>
      <c r="I346" s="198"/>
      <c r="J346" s="198"/>
    </row>
    <row r="347" spans="1:10">
      <c r="A347" s="198"/>
      <c r="B347" s="198"/>
      <c r="C347" s="199"/>
      <c r="D347" s="198"/>
      <c r="E347" s="198"/>
      <c r="F347" s="198"/>
      <c r="G347" s="198"/>
      <c r="H347" s="198"/>
      <c r="I347" s="198"/>
      <c r="J347" s="198"/>
    </row>
    <row r="348" spans="1:10">
      <c r="A348" s="198"/>
      <c r="B348" s="198"/>
      <c r="C348" s="199"/>
      <c r="D348" s="198"/>
      <c r="E348" s="198"/>
      <c r="F348" s="198"/>
      <c r="G348" s="198"/>
      <c r="H348" s="198"/>
      <c r="I348" s="198"/>
      <c r="J348" s="198"/>
    </row>
    <row r="349" spans="1:10">
      <c r="A349" s="198"/>
      <c r="B349" s="198"/>
      <c r="C349" s="199"/>
      <c r="D349" s="198"/>
      <c r="E349" s="198"/>
      <c r="F349" s="198"/>
      <c r="G349" s="198"/>
      <c r="H349" s="198"/>
      <c r="I349" s="198"/>
      <c r="J349" s="198"/>
    </row>
    <row r="350" spans="1:10">
      <c r="A350" s="198"/>
      <c r="B350" s="198"/>
      <c r="C350" s="199"/>
      <c r="D350" s="198"/>
      <c r="E350" s="198"/>
      <c r="F350" s="198"/>
      <c r="G350" s="198"/>
      <c r="H350" s="198"/>
      <c r="I350" s="198"/>
      <c r="J350" s="198"/>
    </row>
    <row r="351" spans="1:10">
      <c r="A351" s="198"/>
      <c r="B351" s="198"/>
      <c r="C351" s="199"/>
      <c r="D351" s="198"/>
      <c r="E351" s="198"/>
      <c r="F351" s="198"/>
      <c r="G351" s="198"/>
      <c r="H351" s="198"/>
      <c r="I351" s="198"/>
      <c r="J351" s="198"/>
    </row>
    <row r="352" spans="1:10">
      <c r="A352" s="198"/>
      <c r="B352" s="198"/>
      <c r="C352" s="199"/>
      <c r="D352" s="198"/>
      <c r="E352" s="198"/>
      <c r="F352" s="198"/>
      <c r="G352" s="198"/>
      <c r="H352" s="198"/>
      <c r="I352" s="198"/>
      <c r="J352" s="198"/>
    </row>
    <row r="353" spans="1:10">
      <c r="A353" s="198"/>
      <c r="B353" s="198"/>
      <c r="C353" s="199"/>
      <c r="D353" s="198"/>
      <c r="E353" s="198"/>
      <c r="F353" s="198"/>
      <c r="G353" s="198"/>
      <c r="H353" s="198"/>
      <c r="I353" s="198"/>
      <c r="J353" s="198"/>
    </row>
    <row r="354" spans="1:10">
      <c r="A354" s="198"/>
      <c r="B354" s="198"/>
      <c r="C354" s="199"/>
      <c r="D354" s="198"/>
      <c r="E354" s="198"/>
      <c r="F354" s="198"/>
      <c r="G354" s="198"/>
      <c r="H354" s="198"/>
      <c r="I354" s="198"/>
      <c r="J354" s="198"/>
    </row>
    <row r="355" spans="1:10">
      <c r="A355" s="198"/>
      <c r="B355" s="198"/>
      <c r="C355" s="199"/>
      <c r="D355" s="198"/>
      <c r="E355" s="198"/>
      <c r="F355" s="198"/>
      <c r="G355" s="198"/>
      <c r="H355" s="198"/>
      <c r="I355" s="198"/>
      <c r="J355" s="198"/>
    </row>
    <row r="356" spans="1:10">
      <c r="A356" s="198"/>
      <c r="B356" s="198"/>
      <c r="C356" s="199"/>
      <c r="D356" s="198"/>
      <c r="E356" s="198"/>
      <c r="F356" s="198"/>
      <c r="G356" s="198"/>
      <c r="H356" s="198"/>
      <c r="I356" s="198"/>
      <c r="J356" s="198"/>
    </row>
    <row r="357" spans="1:10">
      <c r="A357" s="198"/>
      <c r="B357" s="198"/>
      <c r="C357" s="199"/>
      <c r="D357" s="198"/>
      <c r="E357" s="198"/>
      <c r="F357" s="198"/>
      <c r="G357" s="198"/>
      <c r="H357" s="198"/>
      <c r="I357" s="198"/>
      <c r="J357" s="198"/>
    </row>
    <row r="358" spans="1:10">
      <c r="A358" s="198"/>
      <c r="B358" s="198"/>
      <c r="C358" s="199"/>
      <c r="D358" s="198"/>
      <c r="E358" s="198"/>
      <c r="F358" s="198"/>
      <c r="G358" s="198"/>
      <c r="H358" s="198"/>
      <c r="I358" s="198"/>
      <c r="J358" s="198"/>
    </row>
    <row r="359" spans="1:10">
      <c r="A359" s="198"/>
      <c r="B359" s="198"/>
      <c r="C359" s="199"/>
      <c r="D359" s="198"/>
      <c r="E359" s="198"/>
      <c r="F359" s="198"/>
      <c r="G359" s="198"/>
      <c r="H359" s="198"/>
      <c r="I359" s="198"/>
      <c r="J359" s="198"/>
    </row>
    <row r="360" spans="1:10">
      <c r="A360" s="198"/>
      <c r="B360" s="198"/>
      <c r="C360" s="199"/>
      <c r="D360" s="198"/>
      <c r="E360" s="198"/>
      <c r="F360" s="198"/>
      <c r="G360" s="198"/>
      <c r="H360" s="198"/>
      <c r="I360" s="198"/>
      <c r="J360" s="198"/>
    </row>
    <row r="361" spans="1:10">
      <c r="A361" s="198"/>
      <c r="B361" s="198"/>
      <c r="C361" s="199"/>
      <c r="D361" s="198"/>
      <c r="E361" s="198"/>
      <c r="F361" s="198"/>
      <c r="G361" s="198"/>
      <c r="H361" s="198"/>
      <c r="I361" s="198"/>
      <c r="J361" s="198"/>
    </row>
    <row r="362" spans="1:10">
      <c r="A362" s="198"/>
      <c r="B362" s="198"/>
      <c r="C362" s="199"/>
      <c r="D362" s="198"/>
      <c r="E362" s="198"/>
      <c r="F362" s="198"/>
      <c r="G362" s="198"/>
      <c r="H362" s="198"/>
      <c r="I362" s="198"/>
      <c r="J362" s="198"/>
    </row>
    <row r="363" spans="1:10">
      <c r="A363" s="198"/>
      <c r="B363" s="198"/>
      <c r="C363" s="199"/>
      <c r="D363" s="198"/>
      <c r="E363" s="198"/>
      <c r="F363" s="198"/>
      <c r="G363" s="198"/>
      <c r="H363" s="198"/>
      <c r="I363" s="198"/>
      <c r="J363" s="198"/>
    </row>
    <row r="364" spans="1:10">
      <c r="A364" s="198"/>
      <c r="B364" s="198"/>
      <c r="C364" s="199"/>
      <c r="D364" s="198"/>
      <c r="E364" s="198"/>
      <c r="F364" s="198"/>
      <c r="G364" s="198"/>
      <c r="H364" s="198"/>
      <c r="I364" s="198"/>
      <c r="J364" s="198"/>
    </row>
    <row r="365" spans="1:10">
      <c r="A365" s="198"/>
      <c r="B365" s="198"/>
      <c r="C365" s="199"/>
      <c r="D365" s="198"/>
      <c r="E365" s="198"/>
      <c r="F365" s="198"/>
      <c r="G365" s="198"/>
      <c r="H365" s="198"/>
      <c r="I365" s="198"/>
      <c r="J365" s="198"/>
    </row>
    <row r="366" spans="1:10">
      <c r="A366" s="198"/>
      <c r="B366" s="198"/>
      <c r="C366" s="199"/>
      <c r="D366" s="198"/>
      <c r="E366" s="198"/>
      <c r="F366" s="198"/>
      <c r="G366" s="198"/>
      <c r="H366" s="198"/>
      <c r="I366" s="198"/>
      <c r="J366" s="198"/>
    </row>
    <row r="367" spans="1:10">
      <c r="A367" s="198"/>
      <c r="B367" s="198"/>
      <c r="C367" s="199"/>
      <c r="D367" s="198"/>
      <c r="E367" s="198"/>
      <c r="F367" s="198"/>
      <c r="G367" s="198"/>
      <c r="H367" s="198"/>
      <c r="I367" s="198"/>
      <c r="J367" s="198"/>
    </row>
    <row r="368" spans="1:10">
      <c r="A368" s="198"/>
      <c r="B368" s="198"/>
      <c r="C368" s="199"/>
      <c r="D368" s="198"/>
      <c r="E368" s="198"/>
      <c r="F368" s="198"/>
      <c r="G368" s="198"/>
      <c r="H368" s="198"/>
      <c r="I368" s="198"/>
      <c r="J368" s="198"/>
    </row>
    <row r="369" spans="1:10">
      <c r="A369" s="198"/>
      <c r="B369" s="198"/>
      <c r="C369" s="199"/>
      <c r="D369" s="198"/>
      <c r="E369" s="198"/>
      <c r="F369" s="198"/>
      <c r="G369" s="198"/>
      <c r="H369" s="198"/>
      <c r="I369" s="198"/>
      <c r="J369" s="198"/>
    </row>
    <row r="370" spans="1:10">
      <c r="A370" s="198"/>
      <c r="B370" s="198"/>
      <c r="C370" s="199"/>
      <c r="D370" s="198"/>
      <c r="E370" s="198"/>
      <c r="F370" s="198"/>
      <c r="G370" s="198"/>
      <c r="H370" s="198"/>
      <c r="I370" s="198"/>
      <c r="J370" s="198"/>
    </row>
    <row r="371" spans="1:10">
      <c r="A371" s="198"/>
      <c r="B371" s="198"/>
      <c r="C371" s="199"/>
      <c r="D371" s="198"/>
      <c r="E371" s="198"/>
      <c r="F371" s="198"/>
      <c r="G371" s="198"/>
      <c r="H371" s="198"/>
      <c r="I371" s="198"/>
      <c r="J371" s="198"/>
    </row>
    <row r="372" spans="1:10">
      <c r="A372" s="198"/>
      <c r="B372" s="198"/>
      <c r="C372" s="199"/>
      <c r="D372" s="198"/>
      <c r="E372" s="198"/>
      <c r="F372" s="198"/>
      <c r="G372" s="198"/>
      <c r="H372" s="198"/>
      <c r="I372" s="198"/>
      <c r="J372" s="198"/>
    </row>
    <row r="373" spans="1:10">
      <c r="A373" s="198"/>
      <c r="B373" s="198"/>
      <c r="C373" s="199"/>
      <c r="D373" s="198"/>
      <c r="E373" s="198"/>
      <c r="F373" s="198"/>
      <c r="G373" s="198"/>
      <c r="H373" s="198"/>
      <c r="I373" s="198"/>
      <c r="J373" s="198"/>
    </row>
    <row r="374" spans="1:10">
      <c r="A374" s="198"/>
      <c r="B374" s="198"/>
      <c r="C374" s="199"/>
      <c r="D374" s="198"/>
      <c r="E374" s="198"/>
      <c r="F374" s="198"/>
      <c r="G374" s="198"/>
      <c r="H374" s="198"/>
      <c r="I374" s="198"/>
      <c r="J374" s="198"/>
    </row>
    <row r="375" spans="1:10">
      <c r="A375" s="198"/>
      <c r="B375" s="198"/>
      <c r="C375" s="199"/>
      <c r="D375" s="198"/>
      <c r="E375" s="198"/>
      <c r="F375" s="198"/>
      <c r="G375" s="198"/>
      <c r="H375" s="198"/>
      <c r="I375" s="198"/>
      <c r="J375" s="198"/>
    </row>
    <row r="376" spans="1:10">
      <c r="A376" s="198"/>
      <c r="B376" s="198"/>
      <c r="C376" s="199"/>
      <c r="D376" s="198"/>
      <c r="E376" s="198"/>
      <c r="F376" s="198"/>
      <c r="G376" s="198"/>
      <c r="H376" s="198"/>
      <c r="I376" s="198"/>
      <c r="J376" s="198"/>
    </row>
    <row r="377" spans="1:10">
      <c r="A377" s="198"/>
      <c r="B377" s="198"/>
      <c r="C377" s="199"/>
      <c r="D377" s="198"/>
      <c r="E377" s="198"/>
      <c r="F377" s="198"/>
      <c r="G377" s="198"/>
      <c r="H377" s="198"/>
      <c r="I377" s="198"/>
      <c r="J377" s="198"/>
    </row>
    <row r="378" spans="1:10">
      <c r="A378" s="198"/>
      <c r="B378" s="198"/>
      <c r="C378" s="199"/>
      <c r="D378" s="198"/>
      <c r="E378" s="198"/>
      <c r="F378" s="198"/>
      <c r="G378" s="198"/>
      <c r="H378" s="198"/>
      <c r="I378" s="198"/>
      <c r="J378" s="198"/>
    </row>
    <row r="379" spans="1:10">
      <c r="A379" s="198"/>
      <c r="B379" s="198"/>
      <c r="C379" s="199"/>
      <c r="D379" s="198"/>
      <c r="E379" s="198"/>
      <c r="F379" s="198"/>
      <c r="G379" s="198"/>
      <c r="H379" s="198"/>
      <c r="I379" s="198"/>
      <c r="J379" s="198"/>
    </row>
    <row r="380" spans="1:10">
      <c r="A380" s="198"/>
      <c r="B380" s="198"/>
      <c r="C380" s="199"/>
      <c r="D380" s="198"/>
      <c r="E380" s="198"/>
      <c r="F380" s="198"/>
      <c r="G380" s="198"/>
      <c r="H380" s="198"/>
      <c r="I380" s="198"/>
      <c r="J380" s="198"/>
    </row>
    <row r="381" spans="1:10">
      <c r="A381" s="198"/>
      <c r="B381" s="198"/>
      <c r="C381" s="199"/>
      <c r="D381" s="198"/>
      <c r="E381" s="198"/>
      <c r="F381" s="198"/>
      <c r="G381" s="198"/>
      <c r="H381" s="198"/>
      <c r="I381" s="198"/>
      <c r="J381" s="198"/>
    </row>
    <row r="382" spans="1:10">
      <c r="A382" s="198"/>
      <c r="B382" s="198"/>
      <c r="C382" s="199"/>
      <c r="D382" s="198"/>
      <c r="E382" s="198"/>
      <c r="F382" s="198"/>
      <c r="G382" s="198"/>
      <c r="H382" s="198"/>
      <c r="I382" s="198"/>
      <c r="J382" s="198"/>
    </row>
    <row r="383" spans="1:10">
      <c r="A383" s="198"/>
      <c r="B383" s="198"/>
      <c r="C383" s="199"/>
      <c r="D383" s="198"/>
      <c r="E383" s="198"/>
      <c r="F383" s="198"/>
      <c r="G383" s="198"/>
      <c r="H383" s="198"/>
      <c r="I383" s="198"/>
      <c r="J383" s="198"/>
    </row>
    <row r="384" spans="1:10">
      <c r="A384" s="198"/>
      <c r="B384" s="198"/>
      <c r="C384" s="199"/>
      <c r="D384" s="198"/>
      <c r="E384" s="198"/>
      <c r="F384" s="198"/>
      <c r="G384" s="198"/>
      <c r="H384" s="198"/>
      <c r="I384" s="198"/>
      <c r="J384" s="198"/>
    </row>
    <row r="385" spans="1:10">
      <c r="A385" s="198"/>
      <c r="B385" s="198"/>
      <c r="C385" s="199"/>
      <c r="D385" s="198"/>
      <c r="E385" s="198"/>
      <c r="F385" s="198"/>
      <c r="G385" s="198"/>
      <c r="H385" s="198"/>
      <c r="I385" s="198"/>
      <c r="J385" s="198"/>
    </row>
    <row r="386" spans="1:10">
      <c r="A386" s="198"/>
      <c r="B386" s="198"/>
      <c r="C386" s="199"/>
      <c r="D386" s="198"/>
      <c r="E386" s="198"/>
      <c r="F386" s="198"/>
      <c r="G386" s="198"/>
      <c r="H386" s="198"/>
      <c r="I386" s="198"/>
      <c r="J386" s="198"/>
    </row>
    <row r="387" spans="1:10">
      <c r="A387" s="198"/>
      <c r="B387" s="198"/>
      <c r="C387" s="199"/>
      <c r="D387" s="198"/>
      <c r="E387" s="198"/>
      <c r="F387" s="198"/>
      <c r="G387" s="198"/>
      <c r="H387" s="198"/>
      <c r="I387" s="198"/>
      <c r="J387" s="198"/>
    </row>
    <row r="388" spans="1:10">
      <c r="A388" s="198"/>
      <c r="B388" s="198"/>
      <c r="C388" s="199"/>
      <c r="D388" s="198"/>
      <c r="E388" s="198"/>
      <c r="F388" s="198"/>
      <c r="G388" s="198"/>
      <c r="H388" s="198"/>
      <c r="I388" s="198"/>
      <c r="J388" s="198"/>
    </row>
    <row r="389" spans="1:10">
      <c r="A389" s="198"/>
      <c r="B389" s="198"/>
      <c r="C389" s="199"/>
      <c r="D389" s="198"/>
      <c r="E389" s="198"/>
      <c r="F389" s="198"/>
      <c r="G389" s="198"/>
      <c r="H389" s="198"/>
      <c r="I389" s="198"/>
      <c r="J389" s="198"/>
    </row>
    <row r="390" spans="1:10">
      <c r="A390" s="198"/>
      <c r="B390" s="198"/>
      <c r="C390" s="199"/>
      <c r="D390" s="198"/>
      <c r="E390" s="198"/>
      <c r="F390" s="198"/>
      <c r="G390" s="198"/>
      <c r="H390" s="198"/>
      <c r="I390" s="198"/>
      <c r="J390" s="198"/>
    </row>
    <row r="391" spans="1:10">
      <c r="A391" s="198"/>
      <c r="B391" s="198"/>
      <c r="C391" s="199"/>
      <c r="D391" s="198"/>
      <c r="E391" s="198"/>
      <c r="F391" s="198"/>
      <c r="G391" s="198"/>
      <c r="H391" s="198"/>
      <c r="I391" s="198"/>
      <c r="J391" s="198"/>
    </row>
    <row r="392" spans="1:10">
      <c r="A392" s="198"/>
      <c r="B392" s="198"/>
      <c r="C392" s="199"/>
      <c r="D392" s="198"/>
      <c r="E392" s="198"/>
      <c r="F392" s="198"/>
      <c r="G392" s="198"/>
      <c r="H392" s="198"/>
      <c r="I392" s="198"/>
      <c r="J392" s="198"/>
    </row>
    <row r="393" spans="1:10">
      <c r="A393" s="198"/>
      <c r="B393" s="198"/>
      <c r="C393" s="199"/>
      <c r="D393" s="198"/>
      <c r="E393" s="198"/>
      <c r="F393" s="198"/>
      <c r="G393" s="198"/>
      <c r="H393" s="198"/>
      <c r="I393" s="198"/>
      <c r="J393" s="198"/>
    </row>
    <row r="394" spans="1:10">
      <c r="A394" s="198"/>
      <c r="B394" s="198"/>
      <c r="C394" s="199"/>
      <c r="D394" s="198"/>
      <c r="E394" s="198"/>
      <c r="F394" s="198"/>
      <c r="G394" s="198"/>
      <c r="H394" s="198"/>
      <c r="I394" s="198"/>
      <c r="J394" s="198"/>
    </row>
    <row r="395" spans="1:10">
      <c r="A395" s="198"/>
      <c r="B395" s="198"/>
      <c r="C395" s="199"/>
      <c r="D395" s="198"/>
      <c r="E395" s="198"/>
      <c r="F395" s="198"/>
      <c r="G395" s="198"/>
      <c r="H395" s="198"/>
      <c r="I395" s="198"/>
      <c r="J395" s="198"/>
    </row>
    <row r="396" spans="1:10">
      <c r="A396" s="198"/>
      <c r="B396" s="198"/>
      <c r="C396" s="199"/>
      <c r="D396" s="198"/>
      <c r="E396" s="198"/>
      <c r="F396" s="198"/>
      <c r="G396" s="198"/>
      <c r="H396" s="198"/>
      <c r="I396" s="198"/>
      <c r="J396" s="198"/>
    </row>
    <row r="397" spans="1:10">
      <c r="A397" s="198"/>
      <c r="B397" s="198"/>
      <c r="C397" s="199"/>
      <c r="D397" s="198"/>
      <c r="E397" s="198"/>
      <c r="F397" s="198"/>
      <c r="G397" s="198"/>
      <c r="H397" s="198"/>
      <c r="I397" s="198"/>
      <c r="J397" s="198"/>
    </row>
    <row r="398" spans="1:10">
      <c r="A398" s="198"/>
      <c r="B398" s="198"/>
      <c r="C398" s="199"/>
      <c r="D398" s="198"/>
      <c r="E398" s="198"/>
      <c r="F398" s="198"/>
      <c r="G398" s="198"/>
      <c r="H398" s="198"/>
      <c r="I398" s="198"/>
      <c r="J398" s="198"/>
    </row>
    <row r="399" spans="1:10">
      <c r="A399" s="198"/>
      <c r="B399" s="198"/>
      <c r="C399" s="199"/>
      <c r="D399" s="198"/>
      <c r="E399" s="198"/>
      <c r="F399" s="198"/>
      <c r="G399" s="198"/>
      <c r="H399" s="198"/>
      <c r="I399" s="198"/>
      <c r="J399" s="198"/>
    </row>
    <row r="400" spans="1:10">
      <c r="A400" s="198"/>
      <c r="B400" s="198"/>
      <c r="C400" s="199"/>
      <c r="D400" s="198"/>
      <c r="E400" s="198"/>
      <c r="F400" s="198"/>
      <c r="G400" s="198"/>
      <c r="H400" s="198"/>
      <c r="I400" s="198"/>
      <c r="J400" s="198"/>
    </row>
    <row r="401" spans="1:10">
      <c r="A401" s="198"/>
      <c r="B401" s="198"/>
      <c r="C401" s="199"/>
      <c r="D401" s="198"/>
      <c r="E401" s="198"/>
      <c r="F401" s="198"/>
      <c r="G401" s="198"/>
      <c r="H401" s="198"/>
      <c r="I401" s="198"/>
      <c r="J401" s="198"/>
    </row>
    <row r="402" spans="1:10">
      <c r="A402" s="198"/>
      <c r="B402" s="198"/>
      <c r="C402" s="199"/>
      <c r="D402" s="198"/>
      <c r="E402" s="198"/>
      <c r="F402" s="198"/>
      <c r="G402" s="198"/>
      <c r="H402" s="198"/>
      <c r="I402" s="198"/>
      <c r="J402" s="198"/>
    </row>
    <row r="403" spans="1:10">
      <c r="A403" s="198"/>
      <c r="B403" s="198"/>
      <c r="C403" s="199"/>
      <c r="D403" s="198"/>
      <c r="E403" s="198"/>
      <c r="F403" s="198"/>
      <c r="G403" s="198"/>
      <c r="H403" s="198"/>
      <c r="I403" s="198"/>
      <c r="J403" s="198"/>
    </row>
    <row r="404" spans="1:10">
      <c r="A404" s="198"/>
      <c r="B404" s="198"/>
      <c r="C404" s="199"/>
      <c r="D404" s="198"/>
      <c r="E404" s="198"/>
      <c r="F404" s="198"/>
      <c r="G404" s="198"/>
      <c r="H404" s="198"/>
      <c r="I404" s="198"/>
      <c r="J404" s="198"/>
    </row>
    <row r="405" spans="1:10">
      <c r="A405" s="198"/>
      <c r="B405" s="198"/>
      <c r="C405" s="199"/>
      <c r="D405" s="198"/>
      <c r="E405" s="198"/>
      <c r="F405" s="198"/>
      <c r="G405" s="198"/>
      <c r="H405" s="198"/>
      <c r="I405" s="198"/>
      <c r="J405" s="198"/>
    </row>
    <row r="406" spans="1:10">
      <c r="A406" s="198"/>
      <c r="B406" s="198"/>
      <c r="C406" s="199"/>
      <c r="D406" s="198"/>
      <c r="E406" s="198"/>
      <c r="F406" s="198"/>
      <c r="G406" s="198"/>
      <c r="H406" s="198"/>
      <c r="I406" s="198"/>
      <c r="J406" s="198"/>
    </row>
    <row r="407" spans="1:10">
      <c r="A407" s="198"/>
      <c r="B407" s="198"/>
      <c r="C407" s="199"/>
      <c r="D407" s="198"/>
      <c r="E407" s="198"/>
      <c r="F407" s="198"/>
      <c r="G407" s="198"/>
      <c r="H407" s="198"/>
      <c r="I407" s="198"/>
      <c r="J407" s="198"/>
    </row>
    <row r="408" spans="1:10">
      <c r="A408" s="198"/>
      <c r="B408" s="198"/>
      <c r="C408" s="199"/>
      <c r="D408" s="198"/>
      <c r="E408" s="198"/>
      <c r="F408" s="198"/>
      <c r="G408" s="198"/>
      <c r="H408" s="198"/>
      <c r="I408" s="198"/>
      <c r="J408" s="198"/>
    </row>
    <row r="409" spans="1:10">
      <c r="A409" s="198"/>
      <c r="B409" s="198"/>
      <c r="C409" s="199"/>
      <c r="D409" s="198"/>
      <c r="E409" s="198"/>
      <c r="F409" s="198"/>
      <c r="G409" s="198"/>
      <c r="H409" s="198"/>
      <c r="I409" s="198"/>
      <c r="J409" s="198"/>
    </row>
    <row r="410" spans="1:10">
      <c r="A410" s="198"/>
      <c r="B410" s="198"/>
      <c r="C410" s="199"/>
      <c r="D410" s="198"/>
      <c r="E410" s="198"/>
      <c r="F410" s="198"/>
      <c r="G410" s="198"/>
      <c r="H410" s="198"/>
      <c r="I410" s="198"/>
      <c r="J410" s="198"/>
    </row>
    <row r="411" spans="1:10">
      <c r="A411" s="198"/>
      <c r="B411" s="198"/>
      <c r="C411" s="199"/>
      <c r="D411" s="198"/>
      <c r="E411" s="198"/>
      <c r="F411" s="198"/>
      <c r="G411" s="198"/>
      <c r="H411" s="198"/>
      <c r="I411" s="198"/>
      <c r="J411" s="198"/>
    </row>
    <row r="412" spans="1:10">
      <c r="A412" s="198"/>
      <c r="B412" s="198"/>
      <c r="C412" s="199"/>
      <c r="D412" s="198"/>
      <c r="E412" s="198"/>
      <c r="F412" s="198"/>
      <c r="G412" s="198"/>
      <c r="H412" s="198"/>
      <c r="I412" s="198"/>
      <c r="J412" s="198"/>
    </row>
    <row r="413" spans="1:10">
      <c r="A413" s="198"/>
      <c r="B413" s="198"/>
      <c r="C413" s="199"/>
      <c r="D413" s="198"/>
      <c r="E413" s="198"/>
      <c r="F413" s="198"/>
      <c r="G413" s="198"/>
      <c r="H413" s="198"/>
      <c r="I413" s="198"/>
      <c r="J413" s="198"/>
    </row>
    <row r="414" spans="1:10">
      <c r="A414" s="198"/>
      <c r="B414" s="198"/>
      <c r="C414" s="199"/>
      <c r="D414" s="198"/>
      <c r="E414" s="198"/>
      <c r="F414" s="198"/>
      <c r="G414" s="198"/>
      <c r="H414" s="198"/>
      <c r="I414" s="198"/>
      <c r="J414" s="198"/>
    </row>
    <row r="415" spans="1:10">
      <c r="A415" s="198"/>
      <c r="B415" s="198"/>
      <c r="C415" s="199"/>
      <c r="D415" s="198"/>
      <c r="E415" s="198"/>
      <c r="F415" s="198"/>
      <c r="G415" s="198"/>
      <c r="H415" s="198"/>
      <c r="I415" s="198"/>
      <c r="J415" s="198"/>
    </row>
    <row r="416" spans="1:10">
      <c r="A416" s="198"/>
      <c r="B416" s="198"/>
      <c r="C416" s="199"/>
      <c r="D416" s="198"/>
      <c r="E416" s="198"/>
      <c r="F416" s="198"/>
      <c r="G416" s="198"/>
      <c r="H416" s="198"/>
      <c r="I416" s="198"/>
      <c r="J416" s="198"/>
    </row>
    <row r="417" spans="1:10">
      <c r="A417" s="198"/>
      <c r="B417" s="198"/>
      <c r="C417" s="199"/>
      <c r="D417" s="198"/>
      <c r="E417" s="198"/>
      <c r="F417" s="198"/>
      <c r="G417" s="198"/>
      <c r="H417" s="198"/>
      <c r="I417" s="198"/>
      <c r="J417" s="198"/>
    </row>
    <row r="418" spans="1:10">
      <c r="A418" s="198"/>
      <c r="B418" s="198"/>
      <c r="C418" s="199"/>
      <c r="D418" s="198"/>
      <c r="E418" s="198"/>
      <c r="F418" s="198"/>
      <c r="G418" s="198"/>
      <c r="H418" s="198"/>
      <c r="I418" s="198"/>
      <c r="J418" s="198"/>
    </row>
    <row r="419" spans="1:10">
      <c r="A419" s="198"/>
      <c r="B419" s="198"/>
      <c r="C419" s="199"/>
      <c r="D419" s="198"/>
      <c r="E419" s="198"/>
      <c r="F419" s="198"/>
      <c r="G419" s="198"/>
      <c r="H419" s="198"/>
      <c r="I419" s="198"/>
      <c r="J419" s="198"/>
    </row>
    <row r="420" spans="1:10">
      <c r="A420" s="198"/>
      <c r="B420" s="198"/>
      <c r="C420" s="199"/>
      <c r="D420" s="198"/>
      <c r="E420" s="198"/>
      <c r="F420" s="198"/>
      <c r="G420" s="198"/>
      <c r="H420" s="198"/>
      <c r="I420" s="198"/>
      <c r="J420" s="198"/>
    </row>
    <row r="421" spans="1:10">
      <c r="A421" s="198"/>
      <c r="B421" s="198"/>
      <c r="C421" s="199"/>
      <c r="D421" s="198"/>
      <c r="E421" s="198"/>
      <c r="F421" s="198"/>
      <c r="G421" s="198"/>
      <c r="H421" s="198"/>
      <c r="I421" s="198"/>
      <c r="J421" s="198"/>
    </row>
    <row r="422" spans="1:10">
      <c r="A422" s="198"/>
      <c r="B422" s="198"/>
      <c r="C422" s="199"/>
      <c r="D422" s="198"/>
      <c r="E422" s="198"/>
      <c r="F422" s="198"/>
      <c r="G422" s="198"/>
      <c r="H422" s="198"/>
      <c r="I422" s="198"/>
      <c r="J422" s="198"/>
    </row>
    <row r="423" spans="1:10">
      <c r="A423" s="198"/>
      <c r="B423" s="198"/>
      <c r="C423" s="199"/>
      <c r="D423" s="198"/>
      <c r="E423" s="198"/>
      <c r="F423" s="198"/>
      <c r="G423" s="198"/>
      <c r="H423" s="198"/>
      <c r="I423" s="198"/>
      <c r="J423" s="198"/>
    </row>
    <row r="424" spans="1:10">
      <c r="A424" s="198"/>
      <c r="B424" s="198"/>
      <c r="C424" s="199"/>
      <c r="D424" s="198"/>
      <c r="E424" s="198"/>
      <c r="F424" s="198"/>
      <c r="G424" s="198"/>
      <c r="H424" s="198"/>
      <c r="I424" s="198"/>
      <c r="J424" s="198"/>
    </row>
    <row r="425" spans="1:10">
      <c r="A425" s="198"/>
      <c r="B425" s="198"/>
      <c r="C425" s="199"/>
      <c r="D425" s="198"/>
      <c r="E425" s="198"/>
      <c r="F425" s="198"/>
      <c r="G425" s="198"/>
      <c r="H425" s="198"/>
      <c r="I425" s="198"/>
      <c r="J425" s="198"/>
    </row>
    <row r="426" spans="1:10">
      <c r="A426" s="198"/>
      <c r="B426" s="198"/>
      <c r="C426" s="199"/>
      <c r="D426" s="198"/>
      <c r="E426" s="198"/>
      <c r="F426" s="198"/>
      <c r="G426" s="198"/>
      <c r="H426" s="198"/>
      <c r="I426" s="198"/>
      <c r="J426" s="198"/>
    </row>
    <row r="427" spans="1:10">
      <c r="A427" s="198"/>
      <c r="B427" s="198"/>
      <c r="C427" s="199"/>
      <c r="D427" s="198"/>
      <c r="E427" s="198"/>
      <c r="F427" s="198"/>
      <c r="G427" s="198"/>
      <c r="H427" s="198"/>
      <c r="I427" s="198"/>
      <c r="J427" s="198"/>
    </row>
    <row r="428" spans="1:10">
      <c r="A428" s="198"/>
      <c r="B428" s="198"/>
      <c r="C428" s="199"/>
      <c r="D428" s="198"/>
      <c r="E428" s="198"/>
      <c r="F428" s="198"/>
      <c r="G428" s="198"/>
      <c r="H428" s="198"/>
      <c r="I428" s="198"/>
      <c r="J428" s="198"/>
    </row>
    <row r="429" spans="1:10">
      <c r="A429" s="198"/>
      <c r="B429" s="198"/>
      <c r="C429" s="199"/>
      <c r="D429" s="198"/>
      <c r="E429" s="198"/>
      <c r="F429" s="198"/>
      <c r="G429" s="198"/>
      <c r="H429" s="198"/>
      <c r="I429" s="198"/>
      <c r="J429" s="198"/>
    </row>
    <row r="430" spans="1:10">
      <c r="A430" s="198"/>
      <c r="B430" s="198"/>
      <c r="C430" s="199"/>
      <c r="D430" s="198"/>
      <c r="E430" s="198"/>
      <c r="F430" s="198"/>
      <c r="G430" s="198"/>
      <c r="H430" s="198"/>
      <c r="I430" s="198"/>
      <c r="J430" s="198"/>
    </row>
    <row r="431" spans="1:10">
      <c r="A431" s="198"/>
      <c r="B431" s="198"/>
      <c r="C431" s="199"/>
      <c r="D431" s="198"/>
      <c r="E431" s="198"/>
      <c r="F431" s="198"/>
      <c r="G431" s="198"/>
      <c r="H431" s="198"/>
      <c r="I431" s="198"/>
      <c r="J431" s="198"/>
    </row>
    <row r="432" spans="1:10">
      <c r="A432" s="198"/>
      <c r="B432" s="198"/>
      <c r="C432" s="199"/>
      <c r="D432" s="198"/>
      <c r="E432" s="198"/>
      <c r="F432" s="198"/>
      <c r="G432" s="198"/>
      <c r="H432" s="198"/>
      <c r="I432" s="198"/>
      <c r="J432" s="198"/>
    </row>
    <row r="433" spans="1:10">
      <c r="A433" s="198"/>
      <c r="B433" s="198"/>
      <c r="C433" s="199"/>
      <c r="D433" s="198"/>
      <c r="E433" s="198"/>
      <c r="F433" s="198"/>
      <c r="G433" s="198"/>
      <c r="H433" s="198"/>
      <c r="I433" s="198"/>
      <c r="J433" s="198"/>
    </row>
    <row r="434" spans="1:10">
      <c r="A434" s="198"/>
      <c r="B434" s="198"/>
      <c r="C434" s="199"/>
      <c r="D434" s="198"/>
      <c r="E434" s="198"/>
      <c r="F434" s="198"/>
      <c r="G434" s="198"/>
      <c r="H434" s="198"/>
      <c r="I434" s="198"/>
      <c r="J434" s="198"/>
    </row>
    <row r="435" spans="1:10">
      <c r="A435" s="198"/>
      <c r="B435" s="198"/>
      <c r="C435" s="199"/>
      <c r="D435" s="198"/>
      <c r="E435" s="198"/>
      <c r="F435" s="198"/>
      <c r="G435" s="198"/>
      <c r="H435" s="198"/>
      <c r="I435" s="198"/>
      <c r="J435" s="198"/>
    </row>
    <row r="436" spans="1:10">
      <c r="A436" s="198"/>
      <c r="B436" s="198"/>
      <c r="C436" s="199"/>
      <c r="D436" s="198"/>
      <c r="E436" s="198"/>
      <c r="F436" s="198"/>
      <c r="G436" s="198"/>
      <c r="H436" s="198"/>
      <c r="I436" s="198"/>
      <c r="J436" s="198"/>
    </row>
    <row r="437" spans="1:10">
      <c r="A437" s="198"/>
      <c r="B437" s="198"/>
      <c r="C437" s="199"/>
      <c r="D437" s="198"/>
      <c r="E437" s="198"/>
      <c r="F437" s="198"/>
      <c r="G437" s="198"/>
      <c r="H437" s="198"/>
      <c r="I437" s="198"/>
      <c r="J437" s="198"/>
    </row>
    <row r="438" spans="1:10">
      <c r="A438" s="198"/>
      <c r="B438" s="198"/>
      <c r="C438" s="199"/>
      <c r="D438" s="198"/>
      <c r="E438" s="198"/>
      <c r="F438" s="198"/>
      <c r="G438" s="198"/>
      <c r="H438" s="198"/>
      <c r="I438" s="198"/>
      <c r="J438" s="198"/>
    </row>
    <row r="439" spans="1:10">
      <c r="A439" s="198"/>
      <c r="B439" s="198"/>
      <c r="C439" s="199"/>
      <c r="D439" s="198"/>
      <c r="E439" s="198"/>
      <c r="F439" s="198"/>
      <c r="G439" s="198"/>
      <c r="H439" s="198"/>
      <c r="I439" s="198"/>
      <c r="J439" s="198"/>
    </row>
    <row r="440" spans="1:10">
      <c r="A440" s="198"/>
      <c r="B440" s="198"/>
      <c r="C440" s="199"/>
      <c r="D440" s="198"/>
      <c r="E440" s="198"/>
      <c r="F440" s="198"/>
      <c r="G440" s="198"/>
      <c r="H440" s="198"/>
      <c r="I440" s="198"/>
      <c r="J440" s="198"/>
    </row>
    <row r="441" spans="1:10">
      <c r="A441" s="198"/>
      <c r="B441" s="198"/>
      <c r="C441" s="199"/>
      <c r="D441" s="198"/>
      <c r="E441" s="198"/>
      <c r="F441" s="198"/>
      <c r="G441" s="198"/>
      <c r="H441" s="198"/>
      <c r="I441" s="198"/>
      <c r="J441" s="198"/>
    </row>
    <row r="442" spans="1:10">
      <c r="A442" s="198"/>
      <c r="B442" s="198"/>
      <c r="C442" s="199"/>
      <c r="D442" s="198"/>
      <c r="E442" s="198"/>
      <c r="F442" s="198"/>
      <c r="G442" s="198"/>
      <c r="H442" s="198"/>
      <c r="I442" s="198"/>
      <c r="J442" s="198"/>
    </row>
    <row r="443" spans="1:10">
      <c r="A443" s="198"/>
      <c r="B443" s="198"/>
      <c r="C443" s="199"/>
      <c r="D443" s="198"/>
      <c r="E443" s="198"/>
      <c r="F443" s="198"/>
      <c r="G443" s="198"/>
      <c r="H443" s="198"/>
      <c r="I443" s="198"/>
      <c r="J443" s="198"/>
    </row>
    <row r="444" spans="1:10">
      <c r="A444" s="198"/>
      <c r="B444" s="198"/>
      <c r="C444" s="199"/>
      <c r="D444" s="198"/>
      <c r="E444" s="198"/>
      <c r="F444" s="198"/>
      <c r="G444" s="198"/>
      <c r="H444" s="198"/>
      <c r="I444" s="198"/>
      <c r="J444" s="198"/>
    </row>
    <row r="445" spans="1:10">
      <c r="A445" s="198"/>
      <c r="B445" s="198"/>
      <c r="C445" s="199"/>
      <c r="D445" s="198"/>
      <c r="E445" s="198"/>
      <c r="F445" s="198"/>
      <c r="G445" s="198"/>
      <c r="H445" s="198"/>
      <c r="I445" s="198"/>
      <c r="J445" s="198"/>
    </row>
    <row r="446" spans="1:10">
      <c r="A446" s="198"/>
      <c r="B446" s="198"/>
      <c r="C446" s="199"/>
      <c r="D446" s="198"/>
      <c r="E446" s="198"/>
      <c r="F446" s="198"/>
      <c r="G446" s="198"/>
      <c r="H446" s="198"/>
      <c r="I446" s="198"/>
      <c r="J446" s="198"/>
    </row>
    <row r="447" spans="1:10">
      <c r="A447" s="198"/>
      <c r="B447" s="198"/>
      <c r="C447" s="199"/>
      <c r="D447" s="198"/>
      <c r="E447" s="198"/>
      <c r="F447" s="198"/>
      <c r="G447" s="198"/>
      <c r="H447" s="198"/>
      <c r="I447" s="198"/>
      <c r="J447" s="198"/>
    </row>
    <row r="448" spans="1:10">
      <c r="A448" s="198"/>
      <c r="B448" s="198"/>
      <c r="C448" s="199"/>
      <c r="D448" s="198"/>
      <c r="E448" s="198"/>
      <c r="F448" s="198"/>
      <c r="G448" s="198"/>
      <c r="H448" s="198"/>
      <c r="I448" s="198"/>
      <c r="J448" s="198"/>
    </row>
    <row r="449" spans="1:10">
      <c r="A449" s="198"/>
      <c r="B449" s="198"/>
      <c r="C449" s="199"/>
      <c r="D449" s="198"/>
      <c r="E449" s="198"/>
      <c r="F449" s="198"/>
      <c r="G449" s="198"/>
      <c r="H449" s="198"/>
      <c r="I449" s="198"/>
      <c r="J449" s="198"/>
    </row>
    <row r="450" spans="1:10">
      <c r="A450" s="198"/>
      <c r="B450" s="198"/>
      <c r="C450" s="199"/>
      <c r="D450" s="198"/>
      <c r="E450" s="198"/>
      <c r="F450" s="198"/>
      <c r="G450" s="198"/>
      <c r="H450" s="198"/>
      <c r="I450" s="198"/>
      <c r="J450" s="198"/>
    </row>
    <row r="451" spans="1:10">
      <c r="A451" s="198"/>
      <c r="B451" s="198"/>
      <c r="C451" s="199"/>
      <c r="D451" s="198"/>
      <c r="E451" s="198"/>
      <c r="F451" s="198"/>
      <c r="G451" s="198"/>
      <c r="H451" s="198"/>
      <c r="I451" s="198"/>
      <c r="J451" s="198"/>
    </row>
    <row r="452" spans="1:10">
      <c r="A452" s="198"/>
      <c r="B452" s="198"/>
      <c r="C452" s="199"/>
      <c r="D452" s="198"/>
      <c r="E452" s="198"/>
      <c r="F452" s="198"/>
      <c r="G452" s="198"/>
      <c r="H452" s="198"/>
      <c r="I452" s="198"/>
      <c r="J452" s="198"/>
    </row>
    <row r="453" spans="1:10">
      <c r="A453" s="198"/>
      <c r="B453" s="198"/>
      <c r="C453" s="199"/>
      <c r="D453" s="198"/>
      <c r="E453" s="198"/>
      <c r="F453" s="198"/>
      <c r="G453" s="198"/>
      <c r="H453" s="198"/>
      <c r="I453" s="198"/>
      <c r="J453" s="198"/>
    </row>
    <row r="454" spans="1:10">
      <c r="A454" s="198"/>
      <c r="B454" s="198"/>
      <c r="C454" s="199"/>
      <c r="D454" s="198"/>
      <c r="E454" s="198"/>
      <c r="F454" s="198"/>
      <c r="G454" s="198"/>
      <c r="H454" s="198"/>
      <c r="I454" s="198"/>
      <c r="J454" s="198"/>
    </row>
    <row r="455" spans="1:10">
      <c r="A455" s="198"/>
      <c r="B455" s="198"/>
      <c r="C455" s="199"/>
      <c r="D455" s="198"/>
      <c r="E455" s="198"/>
      <c r="F455" s="198"/>
      <c r="G455" s="198"/>
      <c r="H455" s="198"/>
      <c r="I455" s="198"/>
      <c r="J455" s="198"/>
    </row>
    <row r="456" spans="1:10">
      <c r="A456" s="198"/>
      <c r="B456" s="198"/>
      <c r="C456" s="199"/>
      <c r="D456" s="198"/>
      <c r="E456" s="198"/>
      <c r="F456" s="198"/>
      <c r="G456" s="198"/>
      <c r="H456" s="198"/>
      <c r="I456" s="198"/>
      <c r="J456" s="198"/>
    </row>
    <row r="457" spans="1:10">
      <c r="A457" s="198"/>
      <c r="B457" s="198"/>
      <c r="C457" s="199"/>
      <c r="D457" s="198"/>
      <c r="E457" s="198"/>
      <c r="F457" s="198"/>
      <c r="G457" s="198"/>
      <c r="H457" s="198"/>
      <c r="I457" s="198"/>
      <c r="J457" s="198"/>
    </row>
    <row r="458" spans="1:10">
      <c r="A458" s="198"/>
      <c r="B458" s="198"/>
      <c r="C458" s="199"/>
      <c r="D458" s="198"/>
      <c r="E458" s="198"/>
      <c r="F458" s="198"/>
      <c r="G458" s="198"/>
      <c r="H458" s="198"/>
      <c r="I458" s="198"/>
      <c r="J458" s="198"/>
    </row>
    <row r="459" spans="1:10">
      <c r="A459" s="198"/>
      <c r="B459" s="198"/>
      <c r="C459" s="199"/>
      <c r="D459" s="198"/>
      <c r="E459" s="198"/>
      <c r="F459" s="198"/>
      <c r="G459" s="198"/>
      <c r="H459" s="198"/>
      <c r="I459" s="198"/>
      <c r="J459" s="198"/>
    </row>
    <row r="460" spans="1:10">
      <c r="A460" s="198"/>
      <c r="B460" s="198"/>
      <c r="C460" s="199"/>
      <c r="D460" s="198"/>
      <c r="E460" s="198"/>
      <c r="F460" s="198"/>
      <c r="G460" s="198"/>
      <c r="H460" s="198"/>
      <c r="I460" s="198"/>
      <c r="J460" s="198"/>
    </row>
    <row r="461" spans="1:10">
      <c r="A461" s="198"/>
      <c r="B461" s="198"/>
      <c r="C461" s="199"/>
      <c r="D461" s="198"/>
      <c r="E461" s="198"/>
      <c r="F461" s="198"/>
      <c r="G461" s="198"/>
      <c r="H461" s="198"/>
      <c r="I461" s="198"/>
      <c r="J461" s="198"/>
    </row>
    <row r="462" spans="1:10">
      <c r="A462" s="198"/>
      <c r="B462" s="198"/>
      <c r="C462" s="199"/>
      <c r="D462" s="198"/>
      <c r="E462" s="198"/>
      <c r="F462" s="198"/>
      <c r="G462" s="198"/>
      <c r="H462" s="198"/>
      <c r="I462" s="198"/>
      <c r="J462" s="198"/>
    </row>
    <row r="463" spans="1:10">
      <c r="A463" s="198"/>
      <c r="B463" s="198"/>
      <c r="C463" s="199"/>
      <c r="D463" s="198"/>
      <c r="E463" s="198"/>
      <c r="F463" s="198"/>
      <c r="G463" s="198"/>
      <c r="H463" s="198"/>
      <c r="I463" s="198"/>
      <c r="J463" s="198"/>
    </row>
    <row r="464" spans="1:10">
      <c r="A464" s="198"/>
      <c r="B464" s="198"/>
      <c r="C464" s="199"/>
      <c r="D464" s="198"/>
      <c r="E464" s="198"/>
      <c r="F464" s="198"/>
      <c r="G464" s="198"/>
      <c r="H464" s="198"/>
      <c r="I464" s="198"/>
      <c r="J464" s="198"/>
    </row>
    <row r="465" spans="1:10">
      <c r="A465" s="198"/>
      <c r="B465" s="198"/>
      <c r="C465" s="199"/>
      <c r="D465" s="198"/>
      <c r="E465" s="198"/>
      <c r="F465" s="198"/>
      <c r="G465" s="198"/>
      <c r="H465" s="198"/>
      <c r="I465" s="198"/>
      <c r="J465" s="198"/>
    </row>
    <row r="466" spans="1:10">
      <c r="A466" s="198"/>
      <c r="B466" s="198"/>
      <c r="C466" s="199"/>
      <c r="D466" s="198"/>
      <c r="E466" s="198"/>
      <c r="F466" s="198"/>
      <c r="G466" s="198"/>
      <c r="H466" s="198"/>
      <c r="I466" s="198"/>
      <c r="J466" s="198"/>
    </row>
    <row r="467" spans="1:10">
      <c r="A467" s="198"/>
      <c r="B467" s="198"/>
      <c r="C467" s="199"/>
      <c r="D467" s="198"/>
      <c r="E467" s="198"/>
      <c r="F467" s="198"/>
      <c r="G467" s="198"/>
      <c r="H467" s="198"/>
      <c r="I467" s="198"/>
      <c r="J467" s="198"/>
    </row>
    <row r="468" spans="1:10">
      <c r="A468" s="198"/>
      <c r="B468" s="198"/>
      <c r="C468" s="199"/>
      <c r="D468" s="198"/>
      <c r="E468" s="198"/>
      <c r="F468" s="198"/>
      <c r="G468" s="198"/>
      <c r="H468" s="198"/>
      <c r="I468" s="198"/>
      <c r="J468" s="198"/>
    </row>
    <row r="469" spans="1:10">
      <c r="A469" s="198"/>
      <c r="B469" s="198"/>
      <c r="C469" s="199"/>
      <c r="D469" s="198"/>
      <c r="E469" s="198"/>
      <c r="F469" s="198"/>
      <c r="G469" s="198"/>
      <c r="H469" s="198"/>
      <c r="I469" s="198"/>
      <c r="J469" s="198"/>
    </row>
    <row r="470" spans="1:10">
      <c r="A470" s="198"/>
      <c r="B470" s="198"/>
      <c r="C470" s="199"/>
      <c r="D470" s="198"/>
      <c r="E470" s="198"/>
      <c r="F470" s="198"/>
      <c r="G470" s="198"/>
      <c r="H470" s="198"/>
      <c r="I470" s="198"/>
      <c r="J470" s="198"/>
    </row>
    <row r="471" spans="1:10">
      <c r="A471" s="198"/>
      <c r="B471" s="198"/>
      <c r="C471" s="199"/>
      <c r="D471" s="198"/>
      <c r="E471" s="198"/>
      <c r="F471" s="198"/>
      <c r="G471" s="198"/>
      <c r="H471" s="198"/>
      <c r="I471" s="198"/>
      <c r="J471" s="198"/>
    </row>
    <row r="472" spans="1:10">
      <c r="A472" s="198"/>
      <c r="B472" s="198"/>
      <c r="C472" s="199"/>
      <c r="D472" s="198"/>
      <c r="E472" s="198"/>
      <c r="F472" s="198"/>
      <c r="G472" s="198"/>
      <c r="H472" s="198"/>
      <c r="I472" s="198"/>
      <c r="J472" s="198"/>
    </row>
    <row r="473" spans="1:10">
      <c r="A473" s="198"/>
      <c r="B473" s="198"/>
      <c r="C473" s="199"/>
      <c r="D473" s="198"/>
      <c r="E473" s="198"/>
      <c r="F473" s="198"/>
      <c r="G473" s="198"/>
      <c r="H473" s="198"/>
      <c r="I473" s="198"/>
      <c r="J473" s="198"/>
    </row>
    <row r="474" spans="1:10">
      <c r="A474" s="198"/>
      <c r="B474" s="198"/>
      <c r="C474" s="199"/>
      <c r="D474" s="198"/>
      <c r="E474" s="198"/>
      <c r="F474" s="198"/>
      <c r="G474" s="198"/>
      <c r="H474" s="198"/>
      <c r="I474" s="198"/>
      <c r="J474" s="198"/>
    </row>
    <row r="475" spans="1:10">
      <c r="A475" s="198"/>
      <c r="B475" s="198"/>
      <c r="C475" s="199"/>
      <c r="D475" s="198"/>
      <c r="E475" s="198"/>
      <c r="F475" s="198"/>
      <c r="G475" s="198"/>
      <c r="H475" s="198"/>
      <c r="I475" s="198"/>
      <c r="J475" s="198"/>
    </row>
    <row r="476" spans="1:10">
      <c r="A476" s="198"/>
      <c r="B476" s="198"/>
      <c r="C476" s="199"/>
      <c r="D476" s="198"/>
      <c r="E476" s="198"/>
      <c r="F476" s="198"/>
      <c r="G476" s="198"/>
      <c r="H476" s="198"/>
      <c r="I476" s="198"/>
      <c r="J476" s="198"/>
    </row>
    <row r="477" spans="1:10">
      <c r="A477" s="198"/>
      <c r="B477" s="198"/>
      <c r="C477" s="199"/>
      <c r="D477" s="198"/>
      <c r="E477" s="198"/>
      <c r="F477" s="198"/>
      <c r="G477" s="198"/>
      <c r="H477" s="198"/>
      <c r="I477" s="198"/>
      <c r="J477" s="198"/>
    </row>
    <row r="478" spans="1:10">
      <c r="A478" s="198"/>
      <c r="B478" s="198"/>
      <c r="C478" s="199"/>
      <c r="D478" s="198"/>
      <c r="E478" s="198"/>
      <c r="F478" s="198"/>
      <c r="G478" s="198"/>
      <c r="H478" s="198"/>
      <c r="I478" s="198"/>
      <c r="J478" s="198"/>
    </row>
    <row r="479" spans="1:10">
      <c r="A479" s="198"/>
      <c r="B479" s="198"/>
      <c r="C479" s="199"/>
      <c r="D479" s="198"/>
      <c r="E479" s="198"/>
      <c r="F479" s="198"/>
      <c r="G479" s="198"/>
      <c r="H479" s="198"/>
      <c r="I479" s="198"/>
      <c r="J479" s="198"/>
    </row>
    <row r="480" spans="1:10">
      <c r="A480" s="198"/>
      <c r="B480" s="198"/>
      <c r="C480" s="199"/>
      <c r="D480" s="198"/>
      <c r="E480" s="198"/>
      <c r="F480" s="198"/>
      <c r="G480" s="198"/>
      <c r="H480" s="198"/>
      <c r="I480" s="198"/>
      <c r="J480" s="198"/>
    </row>
    <row r="481" spans="1:10">
      <c r="A481" s="198"/>
      <c r="B481" s="198"/>
      <c r="C481" s="199"/>
      <c r="D481" s="198"/>
      <c r="E481" s="198"/>
      <c r="F481" s="198"/>
      <c r="G481" s="198"/>
      <c r="H481" s="198"/>
      <c r="I481" s="198"/>
      <c r="J481" s="198"/>
    </row>
    <row r="482" spans="1:10">
      <c r="A482" s="198"/>
      <c r="B482" s="198"/>
      <c r="C482" s="199"/>
      <c r="D482" s="198"/>
      <c r="E482" s="198"/>
      <c r="F482" s="198"/>
      <c r="G482" s="198"/>
      <c r="H482" s="198"/>
      <c r="I482" s="198"/>
      <c r="J482" s="198"/>
    </row>
    <row r="483" spans="1:10">
      <c r="A483" s="198"/>
      <c r="B483" s="198"/>
      <c r="C483" s="199"/>
      <c r="D483" s="198"/>
      <c r="E483" s="198"/>
      <c r="F483" s="198"/>
      <c r="G483" s="198"/>
      <c r="H483" s="198"/>
      <c r="I483" s="198"/>
      <c r="J483" s="198"/>
    </row>
    <row r="484" spans="1:10">
      <c r="A484" s="198"/>
      <c r="B484" s="198"/>
      <c r="C484" s="199"/>
      <c r="D484" s="198"/>
      <c r="E484" s="198"/>
      <c r="F484" s="198"/>
      <c r="G484" s="198"/>
      <c r="H484" s="198"/>
      <c r="I484" s="198"/>
      <c r="J484" s="198"/>
    </row>
    <row r="485" spans="1:10">
      <c r="A485" s="198"/>
      <c r="B485" s="198"/>
      <c r="C485" s="199"/>
      <c r="D485" s="198"/>
      <c r="E485" s="198"/>
      <c r="F485" s="198"/>
      <c r="G485" s="198"/>
      <c r="H485" s="198"/>
      <c r="I485" s="198"/>
      <c r="J485" s="198"/>
    </row>
    <row r="486" spans="1:10">
      <c r="A486" s="198"/>
      <c r="B486" s="198"/>
      <c r="C486" s="199"/>
      <c r="D486" s="198"/>
      <c r="E486" s="198"/>
      <c r="F486" s="198"/>
      <c r="G486" s="198"/>
      <c r="H486" s="198"/>
      <c r="I486" s="198"/>
      <c r="J486" s="198"/>
    </row>
    <row r="487" spans="1:10">
      <c r="A487" s="198"/>
      <c r="B487" s="198"/>
      <c r="C487" s="199"/>
      <c r="D487" s="198"/>
      <c r="E487" s="198"/>
      <c r="F487" s="198"/>
      <c r="G487" s="198"/>
      <c r="H487" s="198"/>
      <c r="I487" s="198"/>
      <c r="J487" s="198"/>
    </row>
    <row r="488" spans="1:10">
      <c r="A488" s="198"/>
      <c r="B488" s="198"/>
      <c r="C488" s="199"/>
      <c r="D488" s="198"/>
      <c r="E488" s="198"/>
      <c r="F488" s="198"/>
      <c r="G488" s="198"/>
      <c r="H488" s="198"/>
      <c r="I488" s="198"/>
      <c r="J488" s="198"/>
    </row>
    <row r="489" spans="1:10">
      <c r="A489" s="198"/>
      <c r="B489" s="198"/>
      <c r="C489" s="199"/>
      <c r="D489" s="198"/>
      <c r="E489" s="198"/>
      <c r="F489" s="198"/>
      <c r="G489" s="198"/>
      <c r="H489" s="198"/>
      <c r="I489" s="198"/>
      <c r="J489" s="198"/>
    </row>
    <row r="490" spans="1:10">
      <c r="A490" s="198"/>
      <c r="B490" s="198"/>
      <c r="C490" s="199"/>
      <c r="D490" s="198"/>
      <c r="E490" s="198"/>
      <c r="F490" s="198"/>
      <c r="G490" s="198"/>
      <c r="H490" s="198"/>
      <c r="I490" s="198"/>
      <c r="J490" s="198"/>
    </row>
    <row r="491" spans="1:10">
      <c r="A491" s="198"/>
      <c r="B491" s="198"/>
      <c r="C491" s="199"/>
      <c r="D491" s="198"/>
      <c r="E491" s="198"/>
      <c r="F491" s="198"/>
      <c r="G491" s="198"/>
      <c r="H491" s="198"/>
      <c r="I491" s="198"/>
      <c r="J491" s="198"/>
    </row>
    <row r="492" spans="1:10">
      <c r="A492" s="198"/>
      <c r="B492" s="198"/>
      <c r="C492" s="199"/>
      <c r="D492" s="198"/>
      <c r="E492" s="198"/>
      <c r="F492" s="198"/>
      <c r="G492" s="198"/>
      <c r="H492" s="198"/>
      <c r="I492" s="198"/>
      <c r="J492" s="198"/>
    </row>
    <row r="493" spans="1:10">
      <c r="A493" s="198"/>
      <c r="B493" s="198"/>
      <c r="C493" s="199"/>
      <c r="D493" s="198"/>
      <c r="E493" s="198"/>
      <c r="F493" s="198"/>
      <c r="G493" s="198"/>
      <c r="H493" s="198"/>
      <c r="I493" s="198"/>
      <c r="J493" s="198"/>
    </row>
    <row r="494" spans="1:10">
      <c r="A494" s="198"/>
      <c r="B494" s="198"/>
      <c r="C494" s="199"/>
      <c r="D494" s="198"/>
      <c r="E494" s="198"/>
      <c r="F494" s="198"/>
      <c r="G494" s="198"/>
      <c r="H494" s="198"/>
      <c r="I494" s="198"/>
      <c r="J494" s="198"/>
    </row>
    <row r="495" spans="1:10">
      <c r="A495" s="198"/>
      <c r="B495" s="198"/>
      <c r="C495" s="199"/>
      <c r="D495" s="198"/>
      <c r="E495" s="198"/>
      <c r="F495" s="198"/>
      <c r="G495" s="198"/>
      <c r="H495" s="198"/>
      <c r="I495" s="198"/>
      <c r="J495" s="198"/>
    </row>
    <row r="496" spans="1:10">
      <c r="A496" s="198"/>
      <c r="B496" s="198"/>
      <c r="C496" s="199"/>
      <c r="D496" s="198"/>
      <c r="E496" s="198"/>
      <c r="F496" s="198"/>
      <c r="G496" s="198"/>
      <c r="H496" s="198"/>
      <c r="I496" s="198"/>
      <c r="J496" s="198"/>
    </row>
    <row r="497" spans="1:10">
      <c r="A497" s="198"/>
      <c r="B497" s="198"/>
      <c r="C497" s="199"/>
      <c r="D497" s="198"/>
      <c r="E497" s="198"/>
      <c r="F497" s="198"/>
      <c r="G497" s="198"/>
      <c r="H497" s="198"/>
      <c r="I497" s="198"/>
      <c r="J497" s="198"/>
    </row>
    <row r="498" spans="1:10">
      <c r="A498" s="198"/>
      <c r="B498" s="198"/>
      <c r="C498" s="199"/>
      <c r="D498" s="198"/>
      <c r="E498" s="198"/>
      <c r="F498" s="198"/>
      <c r="G498" s="198"/>
      <c r="H498" s="198"/>
      <c r="I498" s="198"/>
      <c r="J498" s="198"/>
    </row>
    <row r="499" spans="1:10">
      <c r="A499" s="198"/>
      <c r="B499" s="198"/>
      <c r="C499" s="199"/>
      <c r="D499" s="198"/>
      <c r="E499" s="198"/>
      <c r="F499" s="198"/>
      <c r="G499" s="198"/>
      <c r="H499" s="198"/>
      <c r="I499" s="198"/>
      <c r="J499" s="198"/>
    </row>
    <row r="500" spans="1:10">
      <c r="A500" s="198"/>
      <c r="B500" s="198"/>
      <c r="C500" s="199"/>
      <c r="D500" s="198"/>
      <c r="E500" s="198"/>
      <c r="F500" s="198"/>
      <c r="G500" s="198"/>
      <c r="H500" s="198"/>
      <c r="I500" s="198"/>
      <c r="J500" s="198"/>
    </row>
    <row r="501" spans="1:10">
      <c r="A501" s="198"/>
      <c r="B501" s="198"/>
      <c r="C501" s="199"/>
      <c r="D501" s="198"/>
      <c r="E501" s="198"/>
      <c r="F501" s="198"/>
      <c r="G501" s="198"/>
      <c r="H501" s="198"/>
      <c r="I501" s="198"/>
      <c r="J501" s="198"/>
    </row>
    <row r="502" spans="1:10">
      <c r="A502" s="198"/>
      <c r="B502" s="198"/>
      <c r="C502" s="199"/>
      <c r="D502" s="198"/>
      <c r="E502" s="198"/>
      <c r="F502" s="198"/>
      <c r="G502" s="198"/>
      <c r="H502" s="198"/>
      <c r="I502" s="198"/>
      <c r="J502" s="198"/>
    </row>
    <row r="503" spans="1:10">
      <c r="A503" s="198"/>
      <c r="B503" s="198"/>
      <c r="C503" s="199"/>
      <c r="D503" s="198"/>
      <c r="E503" s="198"/>
      <c r="F503" s="198"/>
      <c r="G503" s="198"/>
      <c r="H503" s="198"/>
      <c r="I503" s="198"/>
      <c r="J503" s="198"/>
    </row>
    <row r="504" spans="1:10">
      <c r="A504" s="198"/>
      <c r="B504" s="198"/>
      <c r="C504" s="199"/>
      <c r="D504" s="198"/>
      <c r="E504" s="198"/>
      <c r="F504" s="198"/>
      <c r="G504" s="198"/>
      <c r="H504" s="198"/>
      <c r="I504" s="198"/>
      <c r="J504" s="198"/>
    </row>
    <row r="505" spans="1:10">
      <c r="A505" s="198"/>
      <c r="B505" s="198"/>
      <c r="C505" s="199"/>
      <c r="D505" s="198"/>
      <c r="E505" s="198"/>
      <c r="F505" s="198"/>
      <c r="G505" s="198"/>
      <c r="H505" s="198"/>
      <c r="I505" s="198"/>
      <c r="J505" s="198"/>
    </row>
    <row r="506" spans="1:10">
      <c r="A506" s="198"/>
      <c r="B506" s="198"/>
      <c r="C506" s="199"/>
      <c r="D506" s="198"/>
      <c r="E506" s="198"/>
      <c r="F506" s="198"/>
      <c r="G506" s="198"/>
      <c r="H506" s="198"/>
      <c r="I506" s="198"/>
      <c r="J506" s="198"/>
    </row>
    <row r="507" spans="1:10">
      <c r="A507" s="198"/>
      <c r="B507" s="198"/>
      <c r="C507" s="199"/>
      <c r="D507" s="198"/>
      <c r="E507" s="198"/>
      <c r="F507" s="198"/>
      <c r="G507" s="198"/>
      <c r="H507" s="198"/>
      <c r="I507" s="198"/>
      <c r="J507" s="198"/>
    </row>
    <row r="508" spans="1:10">
      <c r="A508" s="198"/>
      <c r="B508" s="198"/>
      <c r="C508" s="199"/>
      <c r="D508" s="198"/>
      <c r="E508" s="198"/>
      <c r="F508" s="198"/>
      <c r="G508" s="198"/>
      <c r="H508" s="198"/>
      <c r="I508" s="198"/>
      <c r="J508" s="198"/>
    </row>
    <row r="509" spans="1:10">
      <c r="A509" s="198"/>
      <c r="B509" s="198"/>
      <c r="C509" s="199"/>
      <c r="D509" s="198"/>
      <c r="E509" s="198"/>
      <c r="F509" s="198"/>
      <c r="G509" s="198"/>
      <c r="H509" s="198"/>
      <c r="I509" s="198"/>
      <c r="J509" s="198"/>
    </row>
    <row r="510" spans="1:10">
      <c r="A510" s="198"/>
      <c r="B510" s="198"/>
      <c r="C510" s="199"/>
      <c r="D510" s="198"/>
      <c r="E510" s="198"/>
      <c r="F510" s="198"/>
      <c r="G510" s="198"/>
      <c r="H510" s="198"/>
      <c r="I510" s="198"/>
      <c r="J510" s="198"/>
    </row>
    <row r="511" spans="1:10">
      <c r="A511" s="198"/>
      <c r="B511" s="198"/>
      <c r="C511" s="199"/>
      <c r="D511" s="198"/>
      <c r="E511" s="198"/>
      <c r="F511" s="198"/>
      <c r="G511" s="198"/>
      <c r="H511" s="198"/>
      <c r="I511" s="198"/>
      <c r="J511" s="198"/>
    </row>
    <row r="512" spans="1:10">
      <c r="A512" s="198"/>
      <c r="B512" s="198"/>
      <c r="C512" s="199"/>
      <c r="D512" s="198"/>
      <c r="E512" s="198"/>
      <c r="F512" s="198"/>
      <c r="G512" s="198"/>
      <c r="H512" s="198"/>
      <c r="I512" s="198"/>
      <c r="J512" s="198"/>
    </row>
    <row r="513" spans="1:10">
      <c r="A513" s="198"/>
      <c r="B513" s="198"/>
      <c r="C513" s="199"/>
      <c r="D513" s="198"/>
      <c r="E513" s="198"/>
      <c r="F513" s="198"/>
      <c r="G513" s="198"/>
      <c r="H513" s="198"/>
      <c r="I513" s="198"/>
      <c r="J513" s="198"/>
    </row>
    <row r="514" spans="1:10">
      <c r="A514" s="198"/>
      <c r="B514" s="198"/>
      <c r="C514" s="199"/>
      <c r="D514" s="198"/>
      <c r="E514" s="198"/>
      <c r="F514" s="198"/>
      <c r="G514" s="198"/>
      <c r="H514" s="198"/>
      <c r="I514" s="198"/>
      <c r="J514" s="198"/>
    </row>
    <row r="515" spans="1:10">
      <c r="A515" s="198"/>
      <c r="B515" s="198"/>
      <c r="C515" s="199"/>
      <c r="D515" s="198"/>
      <c r="E515" s="198"/>
      <c r="F515" s="198"/>
      <c r="G515" s="198"/>
      <c r="H515" s="198"/>
      <c r="I515" s="198"/>
      <c r="J515" s="198"/>
    </row>
    <row r="516" spans="1:10">
      <c r="A516" s="198"/>
      <c r="B516" s="198"/>
      <c r="C516" s="199"/>
      <c r="D516" s="198"/>
      <c r="E516" s="198"/>
      <c r="F516" s="198"/>
      <c r="G516" s="198"/>
      <c r="H516" s="198"/>
      <c r="I516" s="198"/>
      <c r="J516" s="198"/>
    </row>
    <row r="517" spans="1:10">
      <c r="A517" s="198"/>
      <c r="B517" s="198"/>
      <c r="C517" s="199"/>
      <c r="D517" s="198"/>
      <c r="E517" s="198"/>
      <c r="F517" s="198"/>
      <c r="G517" s="198"/>
      <c r="H517" s="198"/>
      <c r="I517" s="198"/>
      <c r="J517" s="198"/>
    </row>
    <row r="518" spans="1:10">
      <c r="A518" s="198"/>
      <c r="B518" s="198"/>
      <c r="C518" s="199"/>
      <c r="D518" s="198"/>
      <c r="E518" s="198"/>
      <c r="F518" s="198"/>
      <c r="G518" s="198"/>
      <c r="H518" s="198"/>
      <c r="I518" s="198"/>
      <c r="J518" s="198"/>
    </row>
    <row r="519" spans="1:10">
      <c r="A519" s="198"/>
      <c r="B519" s="198"/>
      <c r="C519" s="199"/>
      <c r="D519" s="198"/>
      <c r="E519" s="198"/>
      <c r="F519" s="198"/>
      <c r="G519" s="198"/>
      <c r="H519" s="198"/>
      <c r="I519" s="198"/>
      <c r="J519" s="198"/>
    </row>
    <row r="520" spans="1:10">
      <c r="A520" s="198"/>
      <c r="B520" s="198"/>
      <c r="C520" s="199"/>
      <c r="D520" s="198"/>
      <c r="E520" s="198"/>
      <c r="F520" s="198"/>
      <c r="G520" s="198"/>
      <c r="H520" s="198"/>
      <c r="I520" s="198"/>
      <c r="J520" s="198"/>
    </row>
    <row r="521" spans="1:10">
      <c r="A521" s="198"/>
      <c r="B521" s="198"/>
      <c r="C521" s="199"/>
      <c r="D521" s="198"/>
      <c r="E521" s="198"/>
      <c r="F521" s="198"/>
      <c r="G521" s="198"/>
      <c r="H521" s="198"/>
      <c r="I521" s="198"/>
      <c r="J521" s="198"/>
    </row>
    <row r="522" spans="1:10">
      <c r="A522" s="198"/>
      <c r="B522" s="198"/>
      <c r="C522" s="199"/>
      <c r="D522" s="198"/>
      <c r="E522" s="198"/>
      <c r="F522" s="198"/>
      <c r="G522" s="198"/>
      <c r="H522" s="198"/>
      <c r="I522" s="198"/>
      <c r="J522" s="198"/>
    </row>
    <row r="523" spans="1:10">
      <c r="A523" s="198"/>
      <c r="B523" s="198"/>
      <c r="C523" s="199"/>
      <c r="D523" s="198"/>
      <c r="E523" s="198"/>
      <c r="F523" s="198"/>
      <c r="G523" s="198"/>
      <c r="H523" s="198"/>
      <c r="I523" s="198"/>
      <c r="J523" s="198"/>
    </row>
    <row r="524" spans="1:10">
      <c r="A524" s="198"/>
      <c r="B524" s="198"/>
      <c r="C524" s="199"/>
      <c r="D524" s="198"/>
      <c r="E524" s="198"/>
      <c r="F524" s="198"/>
      <c r="G524" s="198"/>
      <c r="H524" s="198"/>
      <c r="I524" s="198"/>
      <c r="J524" s="198"/>
    </row>
    <row r="525" spans="1:10">
      <c r="A525" s="198"/>
      <c r="B525" s="198"/>
      <c r="C525" s="199"/>
      <c r="D525" s="198"/>
      <c r="E525" s="198"/>
      <c r="F525" s="198"/>
      <c r="G525" s="198"/>
      <c r="H525" s="198"/>
      <c r="I525" s="198"/>
      <c r="J525" s="198"/>
    </row>
    <row r="526" spans="1:10">
      <c r="A526" s="198"/>
      <c r="B526" s="198"/>
      <c r="C526" s="199"/>
      <c r="D526" s="198"/>
      <c r="E526" s="198"/>
      <c r="F526" s="198"/>
      <c r="G526" s="198"/>
      <c r="H526" s="198"/>
      <c r="I526" s="198"/>
      <c r="J526" s="198"/>
    </row>
    <row r="527" spans="1:10">
      <c r="A527" s="198"/>
      <c r="B527" s="198"/>
      <c r="C527" s="199"/>
      <c r="D527" s="198"/>
      <c r="E527" s="198"/>
      <c r="F527" s="198"/>
      <c r="G527" s="198"/>
      <c r="H527" s="198"/>
      <c r="I527" s="198"/>
      <c r="J527" s="198"/>
    </row>
    <row r="528" spans="1:10">
      <c r="A528" s="198"/>
      <c r="B528" s="198"/>
      <c r="C528" s="199"/>
      <c r="D528" s="198"/>
      <c r="E528" s="198"/>
      <c r="F528" s="198"/>
      <c r="G528" s="198"/>
      <c r="H528" s="198"/>
      <c r="I528" s="198"/>
      <c r="J528" s="198"/>
    </row>
    <row r="529" spans="1:10">
      <c r="A529" s="198"/>
      <c r="B529" s="198"/>
      <c r="C529" s="199"/>
      <c r="D529" s="198"/>
      <c r="E529" s="198"/>
      <c r="F529" s="198"/>
      <c r="G529" s="198"/>
      <c r="H529" s="198"/>
      <c r="I529" s="198"/>
      <c r="J529" s="198"/>
    </row>
    <row r="530" spans="1:10">
      <c r="A530" s="198"/>
      <c r="B530" s="198"/>
      <c r="C530" s="199"/>
      <c r="D530" s="198"/>
      <c r="E530" s="198"/>
      <c r="F530" s="198"/>
      <c r="G530" s="198"/>
      <c r="H530" s="198"/>
      <c r="I530" s="198"/>
      <c r="J530" s="198"/>
    </row>
    <row r="531" spans="1:10">
      <c r="A531" s="198"/>
      <c r="B531" s="198"/>
      <c r="C531" s="199"/>
      <c r="D531" s="198"/>
      <c r="E531" s="198"/>
      <c r="F531" s="198"/>
      <c r="G531" s="198"/>
      <c r="H531" s="198"/>
      <c r="I531" s="198"/>
      <c r="J531" s="198"/>
    </row>
    <row r="532" spans="1:10">
      <c r="A532" s="198"/>
      <c r="B532" s="198"/>
      <c r="C532" s="199"/>
      <c r="D532" s="198"/>
      <c r="E532" s="198"/>
      <c r="F532" s="198"/>
      <c r="G532" s="198"/>
      <c r="H532" s="198"/>
      <c r="I532" s="198"/>
      <c r="J532" s="198"/>
    </row>
    <row r="533" spans="1:10">
      <c r="A533" s="198"/>
      <c r="B533" s="198"/>
      <c r="C533" s="199"/>
      <c r="D533" s="198"/>
      <c r="E533" s="198"/>
      <c r="F533" s="198"/>
      <c r="G533" s="198"/>
      <c r="H533" s="198"/>
      <c r="I533" s="198"/>
      <c r="J533" s="198"/>
    </row>
    <row r="534" spans="1:10">
      <c r="A534" s="198"/>
      <c r="B534" s="198"/>
      <c r="C534" s="199"/>
      <c r="D534" s="198"/>
      <c r="E534" s="198"/>
      <c r="F534" s="198"/>
      <c r="G534" s="198"/>
      <c r="H534" s="198"/>
      <c r="I534" s="198"/>
      <c r="J534" s="198"/>
    </row>
    <row r="535" spans="1:10">
      <c r="A535" s="198"/>
      <c r="B535" s="198"/>
      <c r="C535" s="199"/>
      <c r="D535" s="198"/>
      <c r="E535" s="198"/>
      <c r="F535" s="198"/>
      <c r="G535" s="198"/>
      <c r="H535" s="198"/>
      <c r="I535" s="198"/>
      <c r="J535" s="198"/>
    </row>
    <row r="536" spans="1:10">
      <c r="A536" s="198"/>
      <c r="B536" s="198"/>
      <c r="C536" s="199"/>
      <c r="D536" s="198"/>
      <c r="E536" s="198"/>
      <c r="F536" s="198"/>
      <c r="G536" s="198"/>
      <c r="H536" s="198"/>
      <c r="I536" s="198"/>
      <c r="J536" s="198"/>
    </row>
    <row r="537" spans="1:10">
      <c r="A537" s="198"/>
      <c r="B537" s="198"/>
      <c r="C537" s="199"/>
      <c r="D537" s="198"/>
      <c r="E537" s="198"/>
      <c r="F537" s="198"/>
      <c r="G537" s="198"/>
      <c r="H537" s="198"/>
      <c r="I537" s="198"/>
      <c r="J537" s="198"/>
    </row>
    <row r="538" spans="1:10">
      <c r="A538" s="198"/>
      <c r="B538" s="198"/>
      <c r="C538" s="199"/>
      <c r="D538" s="198"/>
      <c r="E538" s="198"/>
      <c r="F538" s="198"/>
      <c r="G538" s="198"/>
      <c r="H538" s="198"/>
      <c r="I538" s="198"/>
      <c r="J538" s="198"/>
    </row>
    <row r="539" spans="1:10">
      <c r="A539" s="198"/>
      <c r="B539" s="198"/>
      <c r="C539" s="199"/>
      <c r="D539" s="198"/>
      <c r="E539" s="198"/>
      <c r="F539" s="198"/>
      <c r="G539" s="198"/>
      <c r="H539" s="198"/>
      <c r="I539" s="198"/>
      <c r="J539" s="198"/>
    </row>
    <row r="540" spans="1:10">
      <c r="A540" s="198"/>
      <c r="B540" s="198"/>
      <c r="C540" s="199"/>
      <c r="D540" s="198"/>
      <c r="E540" s="198"/>
      <c r="F540" s="198"/>
      <c r="G540" s="198"/>
      <c r="H540" s="198"/>
      <c r="I540" s="198"/>
      <c r="J540" s="198"/>
    </row>
    <row r="541" spans="1:10">
      <c r="A541" s="198"/>
      <c r="B541" s="198"/>
      <c r="C541" s="199"/>
      <c r="D541" s="198"/>
      <c r="E541" s="198"/>
      <c r="F541" s="198"/>
      <c r="G541" s="198"/>
      <c r="H541" s="198"/>
      <c r="I541" s="198"/>
      <c r="J541" s="198"/>
    </row>
    <row r="542" spans="1:10">
      <c r="A542" s="198"/>
      <c r="B542" s="198"/>
      <c r="C542" s="199"/>
      <c r="D542" s="198"/>
      <c r="E542" s="198"/>
      <c r="F542" s="198"/>
      <c r="G542" s="198"/>
      <c r="H542" s="198"/>
      <c r="I542" s="198"/>
      <c r="J542" s="198"/>
    </row>
    <row r="543" spans="1:10">
      <c r="A543" s="198"/>
      <c r="B543" s="198"/>
      <c r="C543" s="199"/>
      <c r="D543" s="198"/>
      <c r="E543" s="198"/>
      <c r="F543" s="198"/>
      <c r="G543" s="198"/>
      <c r="H543" s="198"/>
      <c r="I543" s="198"/>
      <c r="J543" s="198"/>
    </row>
    <row r="544" spans="1:10">
      <c r="A544" s="198"/>
      <c r="B544" s="198"/>
      <c r="C544" s="199"/>
      <c r="D544" s="198"/>
      <c r="E544" s="198"/>
      <c r="F544" s="198"/>
      <c r="G544" s="198"/>
      <c r="H544" s="198"/>
      <c r="I544" s="198"/>
      <c r="J544" s="198"/>
    </row>
    <row r="545" spans="1:10">
      <c r="A545" s="198"/>
      <c r="B545" s="198"/>
      <c r="C545" s="199"/>
      <c r="D545" s="198"/>
      <c r="E545" s="198"/>
      <c r="F545" s="198"/>
      <c r="G545" s="198"/>
      <c r="H545" s="198"/>
      <c r="I545" s="198"/>
      <c r="J545" s="198"/>
    </row>
    <row r="546" spans="1:10">
      <c r="A546" s="198"/>
      <c r="B546" s="198"/>
      <c r="C546" s="199"/>
      <c r="D546" s="198"/>
      <c r="E546" s="198"/>
      <c r="F546" s="198"/>
      <c r="G546" s="198"/>
      <c r="H546" s="198"/>
      <c r="I546" s="198"/>
      <c r="J546" s="198"/>
    </row>
    <row r="547" spans="1:10">
      <c r="A547" s="198"/>
      <c r="B547" s="198"/>
      <c r="C547" s="199"/>
      <c r="D547" s="198"/>
      <c r="E547" s="198"/>
      <c r="F547" s="198"/>
      <c r="G547" s="198"/>
      <c r="H547" s="198"/>
      <c r="I547" s="198"/>
      <c r="J547" s="198"/>
    </row>
    <row r="548" spans="1:10">
      <c r="A548" s="198"/>
      <c r="B548" s="198"/>
      <c r="C548" s="199"/>
      <c r="D548" s="198"/>
      <c r="E548" s="198"/>
      <c r="F548" s="198"/>
      <c r="G548" s="198"/>
      <c r="H548" s="198"/>
      <c r="I548" s="198"/>
      <c r="J548" s="198"/>
    </row>
    <row r="549" spans="1:10">
      <c r="A549" s="198"/>
      <c r="B549" s="198"/>
      <c r="C549" s="199"/>
      <c r="D549" s="198"/>
      <c r="E549" s="198"/>
      <c r="F549" s="198"/>
      <c r="G549" s="198"/>
      <c r="H549" s="198"/>
      <c r="I549" s="198"/>
      <c r="J549" s="198"/>
    </row>
    <row r="550" spans="1:10">
      <c r="A550" s="198"/>
      <c r="B550" s="198"/>
      <c r="C550" s="199"/>
      <c r="D550" s="198"/>
      <c r="E550" s="198"/>
      <c r="F550" s="198"/>
      <c r="G550" s="198"/>
      <c r="H550" s="198"/>
      <c r="I550" s="198"/>
      <c r="J550" s="198"/>
    </row>
    <row r="551" spans="1:10">
      <c r="A551" s="198"/>
      <c r="B551" s="198"/>
      <c r="C551" s="199"/>
      <c r="D551" s="198"/>
      <c r="E551" s="198"/>
      <c r="F551" s="198"/>
      <c r="G551" s="198"/>
      <c r="H551" s="198"/>
      <c r="I551" s="198"/>
      <c r="J551" s="198"/>
    </row>
    <row r="552" spans="1:10">
      <c r="A552" s="198"/>
      <c r="B552" s="198"/>
      <c r="C552" s="199"/>
      <c r="D552" s="198"/>
      <c r="E552" s="198"/>
      <c r="F552" s="198"/>
      <c r="G552" s="198"/>
      <c r="H552" s="198"/>
      <c r="I552" s="198"/>
      <c r="J552" s="198"/>
    </row>
    <row r="553" spans="1:10">
      <c r="A553" s="198"/>
      <c r="B553" s="198"/>
      <c r="C553" s="199"/>
      <c r="D553" s="198"/>
      <c r="E553" s="198"/>
      <c r="F553" s="198"/>
      <c r="G553" s="198"/>
      <c r="H553" s="198"/>
      <c r="I553" s="198"/>
      <c r="J553" s="198"/>
    </row>
    <row r="554" spans="1:10">
      <c r="A554" s="198"/>
      <c r="B554" s="198"/>
      <c r="C554" s="199"/>
      <c r="D554" s="198"/>
      <c r="E554" s="198"/>
      <c r="F554" s="198"/>
      <c r="G554" s="198"/>
      <c r="H554" s="198"/>
      <c r="I554" s="198"/>
      <c r="J554" s="198"/>
    </row>
    <row r="555" spans="1:10">
      <c r="A555" s="198"/>
      <c r="B555" s="198"/>
      <c r="C555" s="199"/>
      <c r="D555" s="198"/>
      <c r="E555" s="198"/>
      <c r="F555" s="198"/>
      <c r="G555" s="198"/>
      <c r="H555" s="198"/>
      <c r="I555" s="198"/>
      <c r="J555" s="198"/>
    </row>
    <row r="556" spans="1:10">
      <c r="A556" s="198"/>
      <c r="B556" s="198"/>
      <c r="C556" s="199"/>
      <c r="D556" s="198"/>
      <c r="E556" s="198"/>
      <c r="F556" s="198"/>
      <c r="G556" s="198"/>
      <c r="H556" s="198"/>
      <c r="I556" s="198"/>
      <c r="J556" s="198"/>
    </row>
    <row r="557" spans="1:10">
      <c r="A557" s="198"/>
      <c r="B557" s="198"/>
      <c r="C557" s="199"/>
      <c r="D557" s="198"/>
      <c r="E557" s="198"/>
      <c r="F557" s="198"/>
      <c r="G557" s="198"/>
      <c r="H557" s="198"/>
      <c r="I557" s="198"/>
      <c r="J557" s="198"/>
    </row>
    <row r="558" spans="1:10">
      <c r="A558" s="198"/>
      <c r="B558" s="198"/>
      <c r="C558" s="199"/>
      <c r="D558" s="198"/>
      <c r="E558" s="198"/>
      <c r="F558" s="198"/>
      <c r="G558" s="198"/>
      <c r="H558" s="198"/>
      <c r="I558" s="198"/>
      <c r="J558" s="198"/>
    </row>
    <row r="559" spans="1:10">
      <c r="A559" s="198"/>
      <c r="B559" s="198"/>
      <c r="C559" s="199"/>
      <c r="D559" s="198"/>
      <c r="E559" s="198"/>
      <c r="F559" s="198"/>
      <c r="G559" s="198"/>
      <c r="H559" s="198"/>
      <c r="I559" s="198"/>
      <c r="J559" s="198"/>
    </row>
    <row r="560" spans="1:10">
      <c r="A560" s="198"/>
      <c r="B560" s="198"/>
      <c r="C560" s="199"/>
      <c r="D560" s="198"/>
      <c r="E560" s="198"/>
      <c r="F560" s="198"/>
      <c r="G560" s="198"/>
      <c r="H560" s="198"/>
      <c r="I560" s="198"/>
      <c r="J560" s="198"/>
    </row>
    <row r="561" spans="1:10">
      <c r="A561" s="198"/>
      <c r="B561" s="198"/>
      <c r="C561" s="199"/>
      <c r="D561" s="198"/>
      <c r="E561" s="198"/>
      <c r="F561" s="198"/>
      <c r="G561" s="198"/>
      <c r="H561" s="198"/>
      <c r="I561" s="198"/>
      <c r="J561" s="198"/>
    </row>
    <row r="562" spans="1:10">
      <c r="A562" s="198"/>
      <c r="B562" s="198"/>
      <c r="C562" s="199"/>
      <c r="D562" s="198"/>
      <c r="E562" s="198"/>
      <c r="F562" s="198"/>
      <c r="G562" s="198"/>
      <c r="H562" s="198"/>
      <c r="I562" s="198"/>
      <c r="J562" s="198"/>
    </row>
    <row r="563" spans="1:10">
      <c r="A563" s="198"/>
      <c r="B563" s="198"/>
      <c r="C563" s="199"/>
      <c r="D563" s="198"/>
      <c r="E563" s="198"/>
      <c r="F563" s="198"/>
      <c r="G563" s="198"/>
      <c r="H563" s="198"/>
      <c r="I563" s="198"/>
      <c r="J563" s="198"/>
    </row>
    <row r="564" spans="1:10">
      <c r="A564" s="198"/>
      <c r="B564" s="198"/>
      <c r="C564" s="199"/>
      <c r="D564" s="198"/>
      <c r="E564" s="198"/>
      <c r="F564" s="198"/>
      <c r="G564" s="198"/>
      <c r="H564" s="198"/>
      <c r="I564" s="198"/>
      <c r="J564" s="198"/>
    </row>
    <row r="565" spans="1:10">
      <c r="A565" s="198"/>
      <c r="B565" s="198"/>
      <c r="C565" s="199"/>
      <c r="D565" s="198"/>
      <c r="E565" s="198"/>
      <c r="F565" s="198"/>
      <c r="G565" s="198"/>
      <c r="H565" s="198"/>
      <c r="I565" s="198"/>
      <c r="J565" s="198"/>
    </row>
    <row r="566" spans="1:10">
      <c r="A566" s="198"/>
      <c r="B566" s="198"/>
      <c r="C566" s="199"/>
      <c r="D566" s="198"/>
      <c r="E566" s="198"/>
      <c r="F566" s="198"/>
      <c r="G566" s="198"/>
      <c r="H566" s="198"/>
      <c r="I566" s="198"/>
      <c r="J566" s="198"/>
    </row>
    <row r="567" spans="1:10">
      <c r="A567" s="198"/>
      <c r="B567" s="198"/>
      <c r="C567" s="199"/>
      <c r="D567" s="198"/>
      <c r="E567" s="198"/>
      <c r="F567" s="198"/>
      <c r="G567" s="198"/>
      <c r="H567" s="198"/>
      <c r="I567" s="198"/>
      <c r="J567" s="198"/>
    </row>
    <row r="568" spans="1:10">
      <c r="A568" s="198"/>
      <c r="B568" s="198"/>
      <c r="C568" s="199"/>
      <c r="D568" s="198"/>
      <c r="E568" s="198"/>
      <c r="F568" s="198"/>
      <c r="G568" s="198"/>
      <c r="H568" s="198"/>
      <c r="I568" s="198"/>
      <c r="J568" s="198"/>
    </row>
    <row r="569" spans="1:10">
      <c r="A569" s="198"/>
      <c r="B569" s="198"/>
      <c r="C569" s="199"/>
      <c r="D569" s="198"/>
      <c r="E569" s="198"/>
      <c r="F569" s="198"/>
      <c r="G569" s="198"/>
      <c r="H569" s="198"/>
      <c r="I569" s="198"/>
      <c r="J569" s="198"/>
    </row>
    <row r="570" spans="1:10">
      <c r="A570" s="198"/>
      <c r="B570" s="198"/>
      <c r="C570" s="199"/>
      <c r="D570" s="198"/>
      <c r="E570" s="198"/>
      <c r="F570" s="198"/>
      <c r="G570" s="198"/>
      <c r="H570" s="198"/>
      <c r="I570" s="198"/>
      <c r="J570" s="198"/>
    </row>
    <row r="571" spans="1:10">
      <c r="A571" s="198"/>
      <c r="B571" s="198"/>
      <c r="C571" s="199"/>
      <c r="D571" s="198"/>
      <c r="E571" s="198"/>
      <c r="F571" s="198"/>
      <c r="G571" s="198"/>
      <c r="H571" s="198"/>
      <c r="I571" s="198"/>
      <c r="J571" s="198"/>
    </row>
    <row r="572" spans="1:10">
      <c r="A572" s="198"/>
      <c r="B572" s="198"/>
      <c r="C572" s="199"/>
      <c r="D572" s="198"/>
      <c r="E572" s="198"/>
      <c r="F572" s="198"/>
      <c r="G572" s="198"/>
      <c r="H572" s="198"/>
      <c r="I572" s="198"/>
      <c r="J572" s="198"/>
    </row>
    <row r="573" spans="1:10">
      <c r="A573" s="198"/>
      <c r="B573" s="198"/>
      <c r="C573" s="199"/>
      <c r="D573" s="198"/>
      <c r="E573" s="198"/>
      <c r="F573" s="198"/>
      <c r="G573" s="198"/>
      <c r="H573" s="198"/>
      <c r="I573" s="198"/>
      <c r="J573" s="198"/>
    </row>
    <row r="574" spans="1:10">
      <c r="A574" s="198"/>
      <c r="B574" s="198"/>
      <c r="C574" s="199"/>
      <c r="D574" s="198"/>
      <c r="E574" s="198"/>
      <c r="F574" s="198"/>
      <c r="G574" s="198"/>
      <c r="H574" s="198"/>
      <c r="I574" s="198"/>
      <c r="J574" s="198"/>
    </row>
    <row r="575" spans="1:10">
      <c r="A575" s="198"/>
      <c r="B575" s="198"/>
      <c r="C575" s="199"/>
      <c r="D575" s="198"/>
      <c r="E575" s="198"/>
      <c r="F575" s="198"/>
      <c r="G575" s="198"/>
      <c r="H575" s="198"/>
      <c r="I575" s="198"/>
      <c r="J575" s="198"/>
    </row>
    <row r="576" spans="1:10">
      <c r="A576" s="198"/>
      <c r="B576" s="198"/>
      <c r="C576" s="199"/>
      <c r="D576" s="198"/>
      <c r="E576" s="198"/>
      <c r="F576" s="198"/>
      <c r="G576" s="198"/>
      <c r="H576" s="198"/>
      <c r="I576" s="198"/>
      <c r="J576" s="198"/>
    </row>
    <row r="577" spans="1:10">
      <c r="A577" s="198"/>
      <c r="B577" s="198"/>
      <c r="C577" s="199"/>
      <c r="D577" s="198"/>
      <c r="E577" s="198"/>
      <c r="F577" s="198"/>
      <c r="G577" s="198"/>
      <c r="H577" s="198"/>
      <c r="I577" s="198"/>
      <c r="J577" s="198"/>
    </row>
    <row r="578" spans="1:10">
      <c r="A578" s="198"/>
      <c r="B578" s="198"/>
      <c r="C578" s="199"/>
      <c r="D578" s="198"/>
      <c r="E578" s="198"/>
      <c r="F578" s="198"/>
      <c r="G578" s="198"/>
      <c r="H578" s="198"/>
      <c r="I578" s="198"/>
      <c r="J578" s="198"/>
    </row>
    <row r="579" spans="1:10">
      <c r="A579" s="198"/>
      <c r="B579" s="198"/>
      <c r="C579" s="199"/>
      <c r="D579" s="198"/>
      <c r="E579" s="198"/>
      <c r="F579" s="198"/>
      <c r="G579" s="198"/>
      <c r="H579" s="198"/>
      <c r="I579" s="198"/>
      <c r="J579" s="198"/>
    </row>
    <row r="580" spans="1:10">
      <c r="A580" s="198"/>
      <c r="B580" s="198"/>
      <c r="C580" s="199"/>
      <c r="D580" s="198"/>
      <c r="E580" s="198"/>
      <c r="F580" s="198"/>
      <c r="G580" s="198"/>
      <c r="H580" s="198"/>
      <c r="I580" s="198"/>
      <c r="J580" s="198"/>
    </row>
    <row r="581" spans="1:10">
      <c r="A581" s="198"/>
      <c r="B581" s="198"/>
      <c r="C581" s="199"/>
      <c r="D581" s="198"/>
      <c r="E581" s="198"/>
      <c r="F581" s="198"/>
      <c r="G581" s="198"/>
      <c r="H581" s="198"/>
      <c r="I581" s="198"/>
      <c r="J581" s="198"/>
    </row>
    <row r="582" spans="1:10">
      <c r="A582" s="198"/>
      <c r="B582" s="198"/>
      <c r="C582" s="199"/>
      <c r="D582" s="198"/>
      <c r="E582" s="198"/>
      <c r="F582" s="198"/>
      <c r="G582" s="198"/>
      <c r="H582" s="198"/>
      <c r="I582" s="198"/>
      <c r="J582" s="198"/>
    </row>
    <row r="583" spans="1:10">
      <c r="A583" s="198"/>
      <c r="B583" s="198"/>
      <c r="C583" s="199"/>
      <c r="D583" s="198"/>
      <c r="E583" s="198"/>
      <c r="F583" s="198"/>
      <c r="G583" s="198"/>
      <c r="H583" s="198"/>
      <c r="I583" s="198"/>
      <c r="J583" s="198"/>
    </row>
    <row r="584" spans="1:10">
      <c r="A584" s="198"/>
      <c r="B584" s="198"/>
      <c r="C584" s="199"/>
      <c r="D584" s="198"/>
      <c r="E584" s="198"/>
      <c r="F584" s="198"/>
      <c r="G584" s="198"/>
      <c r="H584" s="198"/>
      <c r="I584" s="198"/>
      <c r="J584" s="198"/>
    </row>
    <row r="585" spans="1:10">
      <c r="A585" s="198"/>
      <c r="B585" s="198"/>
      <c r="C585" s="199"/>
      <c r="D585" s="198"/>
      <c r="E585" s="198"/>
      <c r="F585" s="198"/>
      <c r="G585" s="198"/>
      <c r="H585" s="198"/>
      <c r="I585" s="198"/>
      <c r="J585" s="198"/>
    </row>
    <row r="586" spans="1:10">
      <c r="A586" s="198"/>
      <c r="B586" s="198"/>
      <c r="C586" s="199"/>
      <c r="D586" s="198"/>
      <c r="E586" s="198"/>
      <c r="F586" s="198"/>
      <c r="G586" s="198"/>
      <c r="H586" s="198"/>
      <c r="I586" s="198"/>
      <c r="J586" s="198"/>
    </row>
    <row r="587" spans="1:10">
      <c r="A587" s="198"/>
      <c r="B587" s="198"/>
      <c r="C587" s="199"/>
      <c r="D587" s="198"/>
      <c r="E587" s="198"/>
      <c r="F587" s="198"/>
      <c r="G587" s="198"/>
      <c r="H587" s="198"/>
      <c r="I587" s="198"/>
      <c r="J587" s="198"/>
    </row>
    <row r="588" spans="1:10">
      <c r="A588" s="198"/>
      <c r="B588" s="198"/>
      <c r="C588" s="199"/>
      <c r="D588" s="198"/>
      <c r="E588" s="198"/>
      <c r="F588" s="198"/>
      <c r="G588" s="198"/>
      <c r="H588" s="198"/>
      <c r="I588" s="198"/>
      <c r="J588" s="198"/>
    </row>
    <row r="589" spans="1:10">
      <c r="A589" s="198"/>
      <c r="B589" s="198"/>
      <c r="C589" s="199"/>
      <c r="D589" s="198"/>
      <c r="E589" s="198"/>
      <c r="F589" s="198"/>
      <c r="G589" s="198"/>
      <c r="H589" s="198"/>
      <c r="I589" s="198"/>
      <c r="J589" s="198"/>
    </row>
    <row r="590" spans="1:10">
      <c r="A590" s="198"/>
      <c r="B590" s="198"/>
      <c r="C590" s="199"/>
      <c r="D590" s="198"/>
      <c r="E590" s="198"/>
      <c r="F590" s="198"/>
      <c r="G590" s="198"/>
      <c r="H590" s="198"/>
      <c r="I590" s="198"/>
      <c r="J590" s="198"/>
    </row>
    <row r="591" spans="1:10">
      <c r="A591" s="198"/>
      <c r="B591" s="198"/>
      <c r="C591" s="199"/>
      <c r="D591" s="198"/>
      <c r="E591" s="198"/>
      <c r="F591" s="198"/>
      <c r="G591" s="198"/>
      <c r="H591" s="198"/>
      <c r="I591" s="198"/>
      <c r="J591" s="198"/>
    </row>
    <row r="592" spans="1:10">
      <c r="A592" s="198"/>
      <c r="B592" s="198"/>
      <c r="C592" s="199"/>
      <c r="D592" s="198"/>
      <c r="E592" s="198"/>
      <c r="F592" s="198"/>
      <c r="G592" s="198"/>
      <c r="H592" s="198"/>
      <c r="I592" s="198"/>
      <c r="J592" s="198"/>
    </row>
    <row r="593" spans="1:10">
      <c r="A593" s="198"/>
      <c r="B593" s="198"/>
      <c r="C593" s="199"/>
      <c r="D593" s="198"/>
      <c r="E593" s="198"/>
      <c r="F593" s="198"/>
      <c r="G593" s="198"/>
      <c r="H593" s="198"/>
      <c r="I593" s="198"/>
      <c r="J593" s="198"/>
    </row>
    <row r="594" spans="1:10">
      <c r="A594" s="198"/>
      <c r="B594" s="198"/>
      <c r="C594" s="199"/>
      <c r="D594" s="198"/>
      <c r="E594" s="198"/>
      <c r="F594" s="198"/>
      <c r="G594" s="198"/>
      <c r="H594" s="198"/>
      <c r="I594" s="198"/>
      <c r="J594" s="198"/>
    </row>
    <row r="595" spans="1:10">
      <c r="A595" s="198"/>
      <c r="B595" s="198"/>
      <c r="C595" s="199"/>
      <c r="D595" s="198"/>
      <c r="E595" s="198"/>
      <c r="F595" s="198"/>
      <c r="G595" s="198"/>
      <c r="H595" s="198"/>
      <c r="I595" s="198"/>
      <c r="J595" s="198"/>
    </row>
    <row r="596" spans="1:10">
      <c r="A596" s="198"/>
      <c r="B596" s="198"/>
      <c r="C596" s="199"/>
      <c r="D596" s="198"/>
      <c r="E596" s="198"/>
      <c r="F596" s="198"/>
      <c r="G596" s="198"/>
      <c r="H596" s="198"/>
      <c r="I596" s="198"/>
      <c r="J596" s="198"/>
    </row>
    <row r="597" spans="1:10">
      <c r="A597" s="198"/>
      <c r="B597" s="198"/>
      <c r="C597" s="199"/>
      <c r="D597" s="198"/>
      <c r="E597" s="198"/>
      <c r="F597" s="198"/>
      <c r="G597" s="198"/>
      <c r="H597" s="198"/>
      <c r="I597" s="198"/>
      <c r="J597" s="198"/>
    </row>
    <row r="598" spans="1:10">
      <c r="A598" s="198"/>
      <c r="B598" s="198"/>
      <c r="C598" s="199"/>
      <c r="D598" s="198"/>
      <c r="E598" s="198"/>
      <c r="F598" s="198"/>
      <c r="G598" s="198"/>
      <c r="H598" s="198"/>
      <c r="I598" s="198"/>
      <c r="J598" s="198"/>
    </row>
    <row r="599" spans="1:10">
      <c r="A599" s="198"/>
      <c r="B599" s="198"/>
      <c r="C599" s="199"/>
      <c r="D599" s="198"/>
      <c r="E599" s="198"/>
      <c r="F599" s="198"/>
      <c r="G599" s="198"/>
      <c r="H599" s="198"/>
      <c r="I599" s="198"/>
      <c r="J599" s="198"/>
    </row>
    <row r="600" spans="1:10">
      <c r="A600" s="198"/>
      <c r="B600" s="198"/>
      <c r="C600" s="199"/>
      <c r="D600" s="198"/>
      <c r="E600" s="198"/>
      <c r="F600" s="198"/>
      <c r="G600" s="198"/>
      <c r="H600" s="198"/>
      <c r="I600" s="198"/>
      <c r="J600" s="198"/>
    </row>
    <row r="601" spans="1:10">
      <c r="A601" s="198"/>
      <c r="B601" s="198"/>
      <c r="C601" s="199"/>
      <c r="D601" s="198"/>
      <c r="E601" s="198"/>
      <c r="F601" s="198"/>
      <c r="G601" s="198"/>
      <c r="H601" s="198"/>
      <c r="I601" s="198"/>
      <c r="J601" s="198"/>
    </row>
    <row r="602" spans="1:10">
      <c r="A602" s="198"/>
      <c r="B602" s="198"/>
      <c r="C602" s="199"/>
      <c r="D602" s="198"/>
      <c r="E602" s="198"/>
      <c r="F602" s="198"/>
      <c r="G602" s="198"/>
      <c r="H602" s="198"/>
      <c r="I602" s="198"/>
      <c r="J602" s="198"/>
    </row>
    <row r="603" spans="1:10">
      <c r="A603" s="198"/>
      <c r="B603" s="198"/>
      <c r="C603" s="199"/>
      <c r="D603" s="198"/>
      <c r="E603" s="198"/>
      <c r="F603" s="198"/>
      <c r="G603" s="198"/>
      <c r="H603" s="198"/>
      <c r="I603" s="198"/>
      <c r="J603" s="198"/>
    </row>
    <row r="604" spans="1:10">
      <c r="A604" s="198"/>
      <c r="B604" s="198"/>
      <c r="C604" s="199"/>
      <c r="D604" s="198"/>
      <c r="E604" s="198"/>
      <c r="F604" s="198"/>
      <c r="G604" s="198"/>
      <c r="H604" s="198"/>
      <c r="I604" s="198"/>
      <c r="J604" s="198"/>
    </row>
    <row r="605" spans="1:10">
      <c r="A605" s="198"/>
      <c r="B605" s="198"/>
      <c r="C605" s="199"/>
      <c r="D605" s="198"/>
      <c r="E605" s="198"/>
      <c r="F605" s="198"/>
      <c r="G605" s="198"/>
      <c r="H605" s="198"/>
      <c r="I605" s="198"/>
      <c r="J605" s="198"/>
    </row>
    <row r="606" spans="1:10">
      <c r="A606" s="198"/>
      <c r="B606" s="198"/>
      <c r="C606" s="199"/>
      <c r="D606" s="198"/>
      <c r="E606" s="198"/>
      <c r="F606" s="198"/>
      <c r="G606" s="198"/>
      <c r="H606" s="198"/>
      <c r="I606" s="198"/>
      <c r="J606" s="198"/>
    </row>
    <row r="607" spans="1:10">
      <c r="A607" s="198"/>
      <c r="B607" s="198"/>
      <c r="C607" s="199"/>
      <c r="D607" s="198"/>
      <c r="E607" s="198"/>
      <c r="F607" s="198"/>
      <c r="G607" s="198"/>
      <c r="H607" s="198"/>
      <c r="I607" s="198"/>
      <c r="J607" s="198"/>
    </row>
    <row r="608" spans="1:10">
      <c r="A608" s="198"/>
      <c r="B608" s="198"/>
      <c r="C608" s="199"/>
      <c r="D608" s="198"/>
      <c r="E608" s="198"/>
      <c r="F608" s="198"/>
      <c r="G608" s="198"/>
      <c r="H608" s="198"/>
      <c r="I608" s="198"/>
      <c r="J608" s="198"/>
    </row>
    <row r="609" spans="1:10">
      <c r="A609" s="198"/>
      <c r="B609" s="198"/>
      <c r="C609" s="199"/>
      <c r="D609" s="198"/>
      <c r="E609" s="198"/>
      <c r="F609" s="198"/>
      <c r="G609" s="198"/>
      <c r="H609" s="198"/>
      <c r="I609" s="198"/>
      <c r="J609" s="198"/>
    </row>
    <row r="610" spans="1:10">
      <c r="A610" s="198"/>
      <c r="B610" s="198"/>
      <c r="C610" s="199"/>
      <c r="D610" s="198"/>
      <c r="E610" s="198"/>
      <c r="F610" s="198"/>
      <c r="G610" s="198"/>
      <c r="H610" s="198"/>
      <c r="I610" s="198"/>
      <c r="J610" s="198"/>
    </row>
    <row r="611" spans="1:10">
      <c r="A611" s="198"/>
      <c r="B611" s="198"/>
      <c r="C611" s="199"/>
      <c r="D611" s="198"/>
      <c r="E611" s="198"/>
      <c r="F611" s="198"/>
      <c r="G611" s="198"/>
      <c r="H611" s="198"/>
      <c r="I611" s="198"/>
      <c r="J611" s="198"/>
    </row>
    <row r="612" spans="1:10">
      <c r="A612" s="198"/>
      <c r="B612" s="198"/>
      <c r="C612" s="199"/>
      <c r="D612" s="198"/>
      <c r="E612" s="198"/>
      <c r="F612" s="198"/>
      <c r="G612" s="198"/>
      <c r="H612" s="198"/>
      <c r="I612" s="198"/>
      <c r="J612" s="198"/>
    </row>
    <row r="613" spans="1:10">
      <c r="A613" s="198"/>
      <c r="B613" s="198"/>
      <c r="C613" s="199"/>
      <c r="D613" s="198"/>
      <c r="E613" s="198"/>
      <c r="F613" s="198"/>
      <c r="G613" s="198"/>
      <c r="H613" s="198"/>
      <c r="I613" s="198"/>
      <c r="J613" s="198"/>
    </row>
    <row r="614" spans="1:10">
      <c r="A614" s="198"/>
      <c r="B614" s="198"/>
      <c r="C614" s="199"/>
      <c r="D614" s="198"/>
      <c r="E614" s="198"/>
      <c r="F614" s="198"/>
      <c r="G614" s="198"/>
      <c r="H614" s="198"/>
      <c r="I614" s="198"/>
      <c r="J614" s="198"/>
    </row>
    <row r="615" spans="1:10">
      <c r="A615" s="198"/>
      <c r="B615" s="198"/>
      <c r="C615" s="199"/>
      <c r="D615" s="198"/>
      <c r="E615" s="198"/>
      <c r="F615" s="198"/>
      <c r="G615" s="198"/>
      <c r="H615" s="198"/>
      <c r="I615" s="198"/>
      <c r="J615" s="198"/>
    </row>
    <row r="616" spans="1:10">
      <c r="A616" s="198"/>
      <c r="B616" s="198"/>
      <c r="C616" s="199"/>
      <c r="D616" s="198"/>
      <c r="E616" s="198"/>
      <c r="F616" s="198"/>
      <c r="G616" s="198"/>
      <c r="H616" s="198"/>
      <c r="I616" s="198"/>
      <c r="J616" s="198"/>
    </row>
    <row r="617" spans="1:10">
      <c r="A617" s="198"/>
      <c r="B617" s="198"/>
      <c r="C617" s="199"/>
      <c r="D617" s="198"/>
      <c r="E617" s="198"/>
      <c r="F617" s="198"/>
      <c r="G617" s="198"/>
      <c r="H617" s="198"/>
      <c r="I617" s="198"/>
      <c r="J617" s="198"/>
    </row>
    <row r="618" spans="1:10">
      <c r="A618" s="198"/>
      <c r="B618" s="198"/>
      <c r="C618" s="199"/>
      <c r="D618" s="198"/>
      <c r="E618" s="198"/>
      <c r="F618" s="198"/>
      <c r="G618" s="198"/>
      <c r="H618" s="198"/>
      <c r="I618" s="198"/>
      <c r="J618" s="198"/>
    </row>
    <row r="619" spans="1:10">
      <c r="A619" s="198"/>
      <c r="B619" s="198"/>
      <c r="C619" s="199"/>
      <c r="D619" s="198"/>
      <c r="E619" s="198"/>
      <c r="F619" s="198"/>
      <c r="G619" s="198"/>
      <c r="H619" s="198"/>
      <c r="I619" s="198"/>
      <c r="J619" s="198"/>
    </row>
    <row r="620" spans="1:10">
      <c r="A620" s="198"/>
      <c r="B620" s="198"/>
      <c r="C620" s="199"/>
      <c r="D620" s="198"/>
      <c r="E620" s="198"/>
      <c r="F620" s="198"/>
      <c r="G620" s="198"/>
      <c r="H620" s="198"/>
      <c r="I620" s="198"/>
      <c r="J620" s="198"/>
    </row>
    <row r="621" spans="1:10">
      <c r="A621" s="198"/>
      <c r="B621" s="198"/>
      <c r="C621" s="199"/>
      <c r="D621" s="198"/>
      <c r="E621" s="198"/>
      <c r="F621" s="198"/>
      <c r="G621" s="198"/>
      <c r="H621" s="198"/>
      <c r="I621" s="198"/>
      <c r="J621" s="198"/>
    </row>
    <row r="622" spans="1:10">
      <c r="A622" s="198"/>
      <c r="B622" s="198"/>
      <c r="C622" s="199"/>
      <c r="D622" s="198"/>
      <c r="E622" s="198"/>
      <c r="F622" s="198"/>
      <c r="G622" s="198"/>
      <c r="H622" s="198"/>
      <c r="I622" s="198"/>
      <c r="J622" s="198"/>
    </row>
    <row r="623" spans="1:10">
      <c r="A623" s="198"/>
      <c r="B623" s="198"/>
      <c r="C623" s="199"/>
      <c r="D623" s="198"/>
      <c r="E623" s="198"/>
      <c r="F623" s="198"/>
      <c r="G623" s="198"/>
      <c r="H623" s="198"/>
      <c r="I623" s="198"/>
      <c r="J623" s="198"/>
    </row>
    <row r="624" spans="1:10">
      <c r="A624" s="198"/>
      <c r="B624" s="198"/>
      <c r="C624" s="199"/>
      <c r="D624" s="198"/>
      <c r="E624" s="198"/>
      <c r="F624" s="198"/>
      <c r="G624" s="198"/>
      <c r="H624" s="198"/>
      <c r="I624" s="198"/>
      <c r="J624" s="198"/>
    </row>
    <row r="625" spans="1:10">
      <c r="A625" s="198"/>
      <c r="B625" s="198"/>
      <c r="C625" s="199"/>
      <c r="D625" s="198"/>
      <c r="E625" s="198"/>
      <c r="F625" s="198"/>
      <c r="G625" s="198"/>
      <c r="H625" s="198"/>
      <c r="I625" s="198"/>
      <c r="J625" s="198"/>
    </row>
    <row r="626" spans="1:10">
      <c r="A626" s="198"/>
      <c r="B626" s="198"/>
      <c r="C626" s="199"/>
      <c r="D626" s="198"/>
      <c r="E626" s="198"/>
      <c r="F626" s="198"/>
      <c r="G626" s="198"/>
      <c r="H626" s="198"/>
      <c r="I626" s="198"/>
      <c r="J626" s="198"/>
    </row>
    <row r="627" spans="1:10">
      <c r="A627" s="198"/>
      <c r="B627" s="198"/>
      <c r="C627" s="199"/>
      <c r="D627" s="198"/>
      <c r="E627" s="198"/>
      <c r="F627" s="198"/>
      <c r="G627" s="198"/>
      <c r="H627" s="198"/>
      <c r="I627" s="198"/>
      <c r="J627" s="198"/>
    </row>
    <row r="628" spans="1:10">
      <c r="A628" s="198"/>
      <c r="B628" s="198"/>
      <c r="C628" s="199"/>
      <c r="D628" s="198"/>
      <c r="E628" s="198"/>
      <c r="F628" s="198"/>
      <c r="G628" s="198"/>
      <c r="H628" s="198"/>
      <c r="I628" s="198"/>
      <c r="J628" s="198"/>
    </row>
    <row r="629" spans="1:10">
      <c r="A629" s="198"/>
      <c r="B629" s="198"/>
      <c r="C629" s="199"/>
      <c r="D629" s="198"/>
      <c r="E629" s="198"/>
      <c r="F629" s="198"/>
      <c r="G629" s="198"/>
      <c r="H629" s="198"/>
      <c r="I629" s="198"/>
      <c r="J629" s="198"/>
    </row>
    <row r="630" spans="1:10">
      <c r="A630" s="198"/>
      <c r="B630" s="198"/>
      <c r="C630" s="199"/>
      <c r="D630" s="198"/>
      <c r="E630" s="198"/>
      <c r="F630" s="198"/>
      <c r="G630" s="198"/>
      <c r="H630" s="198"/>
      <c r="I630" s="198"/>
      <c r="J630" s="198"/>
    </row>
    <row r="631" spans="1:10">
      <c r="A631" s="198"/>
      <c r="B631" s="198"/>
      <c r="C631" s="199"/>
      <c r="D631" s="198"/>
      <c r="E631" s="198"/>
      <c r="F631" s="198"/>
      <c r="G631" s="198"/>
      <c r="H631" s="198"/>
      <c r="I631" s="198"/>
      <c r="J631" s="198"/>
    </row>
    <row r="632" spans="1:10">
      <c r="A632" s="198"/>
      <c r="B632" s="198"/>
      <c r="C632" s="199"/>
      <c r="D632" s="198"/>
      <c r="E632" s="198"/>
      <c r="F632" s="198"/>
      <c r="G632" s="198"/>
      <c r="H632" s="198"/>
      <c r="I632" s="198"/>
      <c r="J632" s="198"/>
    </row>
    <row r="633" spans="1:10">
      <c r="A633" s="198"/>
      <c r="B633" s="198"/>
      <c r="C633" s="199"/>
      <c r="D633" s="198"/>
      <c r="E633" s="198"/>
      <c r="F633" s="198"/>
      <c r="G633" s="198"/>
      <c r="H633" s="198"/>
      <c r="I633" s="198"/>
      <c r="J633" s="198"/>
    </row>
    <row r="634" spans="1:10">
      <c r="A634" s="198"/>
      <c r="B634" s="198"/>
      <c r="C634" s="199"/>
      <c r="D634" s="198"/>
      <c r="E634" s="198"/>
      <c r="F634" s="198"/>
      <c r="G634" s="198"/>
      <c r="H634" s="198"/>
      <c r="I634" s="198"/>
      <c r="J634" s="198"/>
    </row>
    <row r="635" spans="1:10">
      <c r="A635" s="198"/>
      <c r="B635" s="198"/>
      <c r="C635" s="199"/>
      <c r="D635" s="198"/>
      <c r="E635" s="198"/>
      <c r="F635" s="198"/>
      <c r="G635" s="198"/>
      <c r="H635" s="198"/>
      <c r="I635" s="198"/>
      <c r="J635" s="198"/>
    </row>
    <row r="636" spans="1:10">
      <c r="A636" s="198"/>
      <c r="B636" s="198"/>
      <c r="C636" s="199"/>
      <c r="D636" s="198"/>
      <c r="E636" s="198"/>
      <c r="F636" s="198"/>
      <c r="G636" s="198"/>
      <c r="H636" s="198"/>
      <c r="I636" s="198"/>
      <c r="J636" s="198"/>
    </row>
    <row r="637" spans="1:10">
      <c r="A637" s="198"/>
      <c r="B637" s="198"/>
      <c r="C637" s="199"/>
      <c r="D637" s="198"/>
      <c r="E637" s="198"/>
      <c r="F637" s="198"/>
      <c r="G637" s="198"/>
      <c r="H637" s="198"/>
      <c r="I637" s="198"/>
      <c r="J637" s="198"/>
    </row>
    <row r="638" spans="1:10">
      <c r="A638" s="198"/>
      <c r="B638" s="198"/>
      <c r="C638" s="199"/>
      <c r="D638" s="198"/>
      <c r="E638" s="198"/>
      <c r="F638" s="198"/>
      <c r="G638" s="198"/>
      <c r="H638" s="198"/>
      <c r="I638" s="198"/>
      <c r="J638" s="198"/>
    </row>
    <row r="639" spans="1:10">
      <c r="A639" s="198"/>
      <c r="B639" s="198"/>
      <c r="C639" s="199"/>
      <c r="D639" s="198"/>
      <c r="E639" s="198"/>
      <c r="F639" s="198"/>
      <c r="G639" s="198"/>
      <c r="H639" s="198"/>
      <c r="I639" s="198"/>
      <c r="J639" s="198"/>
    </row>
    <row r="640" spans="1:10">
      <c r="A640" s="198"/>
      <c r="B640" s="198"/>
      <c r="C640" s="199"/>
      <c r="D640" s="198"/>
      <c r="E640" s="198"/>
      <c r="F640" s="198"/>
      <c r="G640" s="198"/>
      <c r="H640" s="198"/>
      <c r="I640" s="198"/>
      <c r="J640" s="198"/>
    </row>
  </sheetData>
  <mergeCells count="11">
    <mergeCell ref="B21:J21"/>
    <mergeCell ref="A8:A9"/>
    <mergeCell ref="B8:E8"/>
    <mergeCell ref="G8:J8"/>
    <mergeCell ref="B11:J11"/>
    <mergeCell ref="B13:J13"/>
    <mergeCell ref="B29:J29"/>
    <mergeCell ref="B37:J37"/>
    <mergeCell ref="B39:J39"/>
    <mergeCell ref="B47:J47"/>
    <mergeCell ref="B55:J55"/>
  </mergeCells>
  <pageMargins left="0.59055118110236227" right="0.59055118110236227" top="0.78740157480314965" bottom="0.78740157480314965" header="0" footer="0"/>
  <pageSetup paperSize="9" scale="97"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73"/>
  <sheetViews>
    <sheetView workbookViewId="0"/>
  </sheetViews>
  <sheetFormatPr defaultColWidth="7.7109375" defaultRowHeight="9" customHeight="1"/>
  <cols>
    <col min="1" max="1" width="10.7109375" style="368" customWidth="1"/>
    <col min="2" max="2" width="7.28515625" style="368" customWidth="1"/>
    <col min="3" max="3" width="7" style="368" customWidth="1"/>
    <col min="4" max="4" width="5.42578125" style="368" customWidth="1"/>
    <col min="5" max="5" width="5.42578125" style="368" bestFit="1" customWidth="1"/>
    <col min="6" max="6" width="6.42578125" style="368" customWidth="1"/>
    <col min="7" max="7" width="5.7109375" style="368" bestFit="1" customWidth="1"/>
    <col min="8" max="8" width="5.140625" style="368" bestFit="1" customWidth="1"/>
    <col min="9" max="9" width="6" style="369" customWidth="1"/>
    <col min="10" max="10" width="0.85546875" style="369" customWidth="1"/>
    <col min="11" max="11" width="6.42578125" style="368" bestFit="1" customWidth="1"/>
    <col min="12" max="12" width="6.7109375" style="368" customWidth="1"/>
    <col min="13" max="13" width="5.7109375" style="368" customWidth="1"/>
    <col min="14" max="14" width="7" style="368" customWidth="1"/>
    <col min="15" max="15" width="7.7109375" style="368" customWidth="1"/>
    <col min="16" max="16" width="3.28515625" style="368" customWidth="1"/>
    <col min="17" max="18" width="4.42578125" style="368" bestFit="1" customWidth="1"/>
    <col min="19" max="20" width="7.42578125" style="368" bestFit="1" customWidth="1"/>
    <col min="21" max="22" width="4.42578125" style="368" bestFit="1" customWidth="1"/>
    <col min="23" max="23" width="4.85546875" style="368" bestFit="1" customWidth="1"/>
    <col min="24" max="24" width="4.42578125" style="368" bestFit="1" customWidth="1"/>
    <col min="25" max="25" width="1.42578125" style="368" customWidth="1"/>
    <col min="26" max="26" width="4.42578125" style="368" bestFit="1" customWidth="1"/>
    <col min="27" max="29" width="7.42578125" style="368" bestFit="1" customWidth="1"/>
    <col min="30" max="210" width="9.140625" style="368" customWidth="1"/>
    <col min="211" max="211" width="10.7109375" style="368" customWidth="1"/>
    <col min="212" max="212" width="5.28515625" style="368" customWidth="1"/>
    <col min="213" max="16384" width="7.7109375" style="368"/>
  </cols>
  <sheetData>
    <row r="1" spans="1:15" ht="12.75" customHeight="1"/>
    <row r="2" spans="1:15" ht="12.75" customHeight="1"/>
    <row r="3" spans="1:15" ht="12.75" customHeight="1"/>
    <row r="4" spans="1:15" s="371" customFormat="1" ht="12" customHeight="1">
      <c r="A4" s="370" t="s">
        <v>481</v>
      </c>
    </row>
    <row r="5" spans="1:15" s="371" customFormat="1" ht="12" customHeight="1">
      <c r="A5" s="854" t="s">
        <v>482</v>
      </c>
      <c r="B5" s="854"/>
      <c r="C5" s="854"/>
      <c r="D5" s="854"/>
      <c r="E5" s="854"/>
      <c r="F5" s="854"/>
      <c r="G5" s="854"/>
      <c r="H5" s="854"/>
      <c r="I5" s="854"/>
      <c r="J5" s="854"/>
      <c r="K5" s="854"/>
      <c r="L5" s="854"/>
      <c r="M5" s="372"/>
    </row>
    <row r="6" spans="1:15" s="371" customFormat="1" ht="12" customHeight="1">
      <c r="A6" s="371" t="s">
        <v>373</v>
      </c>
    </row>
    <row r="7" spans="1:15" s="369" customFormat="1" ht="6" customHeight="1">
      <c r="A7" s="373"/>
      <c r="B7" s="374"/>
      <c r="C7" s="374"/>
      <c r="D7" s="374"/>
      <c r="E7" s="374"/>
      <c r="F7" s="374"/>
      <c r="G7" s="374"/>
      <c r="H7" s="374"/>
      <c r="I7" s="374"/>
      <c r="J7" s="375"/>
      <c r="K7" s="374"/>
      <c r="L7" s="374"/>
      <c r="M7" s="374"/>
      <c r="N7" s="374"/>
      <c r="O7" s="374"/>
    </row>
    <row r="8" spans="1:15" ht="12" customHeight="1">
      <c r="A8" s="855" t="s">
        <v>483</v>
      </c>
      <c r="B8" s="859" t="s">
        <v>484</v>
      </c>
      <c r="C8" s="862" t="s">
        <v>485</v>
      </c>
      <c r="D8" s="862"/>
      <c r="E8" s="862"/>
      <c r="F8" s="862"/>
      <c r="G8" s="862"/>
      <c r="H8" s="862"/>
      <c r="I8" s="862"/>
      <c r="J8" s="373"/>
      <c r="K8" s="863" t="s">
        <v>486</v>
      </c>
      <c r="L8" s="863"/>
      <c r="M8" s="863"/>
      <c r="N8" s="863"/>
      <c r="O8" s="863"/>
    </row>
    <row r="9" spans="1:15" ht="12" customHeight="1">
      <c r="A9" s="856"/>
      <c r="B9" s="860"/>
      <c r="C9" s="376" t="s">
        <v>487</v>
      </c>
      <c r="D9" s="862" t="s">
        <v>104</v>
      </c>
      <c r="E9" s="862"/>
      <c r="F9" s="862"/>
      <c r="G9" s="862"/>
      <c r="H9" s="862"/>
      <c r="I9" s="862"/>
      <c r="J9" s="373"/>
      <c r="K9" s="376" t="s">
        <v>487</v>
      </c>
      <c r="L9" s="863" t="s">
        <v>104</v>
      </c>
      <c r="M9" s="863"/>
      <c r="N9" s="863"/>
      <c r="O9" s="863"/>
    </row>
    <row r="10" spans="1:15" ht="12" customHeight="1">
      <c r="A10" s="857"/>
      <c r="B10" s="860"/>
      <c r="C10" s="864"/>
      <c r="D10" s="866" t="s">
        <v>488</v>
      </c>
      <c r="E10" s="866" t="s">
        <v>489</v>
      </c>
      <c r="F10" s="866" t="s">
        <v>490</v>
      </c>
      <c r="G10" s="866" t="s">
        <v>491</v>
      </c>
      <c r="H10" s="866" t="s">
        <v>148</v>
      </c>
      <c r="I10" s="866" t="s">
        <v>492</v>
      </c>
      <c r="J10" s="377"/>
      <c r="K10" s="869"/>
      <c r="L10" s="871" t="s">
        <v>493</v>
      </c>
      <c r="M10" s="871" t="s">
        <v>494</v>
      </c>
      <c r="N10" s="871" t="s">
        <v>495</v>
      </c>
      <c r="O10" s="871" t="s">
        <v>496</v>
      </c>
    </row>
    <row r="11" spans="1:15" ht="69.75" customHeight="1">
      <c r="A11" s="858"/>
      <c r="B11" s="861"/>
      <c r="C11" s="865"/>
      <c r="D11" s="867"/>
      <c r="E11" s="867"/>
      <c r="F11" s="867"/>
      <c r="G11" s="867"/>
      <c r="H11" s="867"/>
      <c r="I11" s="867"/>
      <c r="J11" s="378"/>
      <c r="K11" s="870"/>
      <c r="L11" s="872"/>
      <c r="M11" s="872"/>
      <c r="N11" s="872"/>
      <c r="O11" s="872"/>
    </row>
    <row r="12" spans="1:15" ht="3" customHeight="1">
      <c r="C12" s="379"/>
      <c r="D12" s="380"/>
      <c r="I12" s="373"/>
      <c r="J12" s="373"/>
    </row>
    <row r="13" spans="1:15" ht="9.9499999999999993" customHeight="1">
      <c r="A13" s="381">
        <v>2013</v>
      </c>
      <c r="B13" s="382">
        <v>352093</v>
      </c>
      <c r="C13" s="383">
        <v>246952</v>
      </c>
      <c r="D13" s="383">
        <v>1015</v>
      </c>
      <c r="E13" s="383">
        <v>2115</v>
      </c>
      <c r="F13" s="383">
        <v>9742</v>
      </c>
      <c r="G13" s="383">
        <v>33942</v>
      </c>
      <c r="H13" s="383">
        <v>8116</v>
      </c>
      <c r="I13" s="383">
        <v>27337</v>
      </c>
      <c r="J13" s="373"/>
      <c r="K13" s="383">
        <v>105141</v>
      </c>
      <c r="L13" s="383">
        <v>53408</v>
      </c>
      <c r="M13" s="383">
        <v>6057</v>
      </c>
      <c r="N13" s="383">
        <v>7277</v>
      </c>
      <c r="O13" s="383">
        <v>3690</v>
      </c>
    </row>
    <row r="14" spans="1:15" ht="9.9499999999999993" customHeight="1">
      <c r="A14" s="381">
        <v>2014</v>
      </c>
      <c r="B14" s="382">
        <v>323796</v>
      </c>
      <c r="C14" s="383">
        <v>226131</v>
      </c>
      <c r="D14" s="383">
        <v>1008</v>
      </c>
      <c r="E14" s="383">
        <v>1878</v>
      </c>
      <c r="F14" s="383">
        <v>8673</v>
      </c>
      <c r="G14" s="383">
        <v>34001</v>
      </c>
      <c r="H14" s="383">
        <v>7547</v>
      </c>
      <c r="I14" s="383">
        <v>23382</v>
      </c>
      <c r="J14" s="373"/>
      <c r="K14" s="383">
        <v>97665</v>
      </c>
      <c r="L14" s="383">
        <v>48364</v>
      </c>
      <c r="M14" s="383">
        <v>4810</v>
      </c>
      <c r="N14" s="383">
        <v>6521</v>
      </c>
      <c r="O14" s="383">
        <v>4019</v>
      </c>
    </row>
    <row r="15" spans="1:15" ht="9.9499999999999993" customHeight="1">
      <c r="A15" s="381">
        <v>2015</v>
      </c>
      <c r="B15" s="382">
        <v>301910</v>
      </c>
      <c r="C15" s="382">
        <v>210667</v>
      </c>
      <c r="D15" s="382">
        <v>953</v>
      </c>
      <c r="E15" s="382">
        <v>1914</v>
      </c>
      <c r="F15" s="382">
        <v>8719</v>
      </c>
      <c r="G15" s="382">
        <v>32870</v>
      </c>
      <c r="H15" s="382">
        <v>7119</v>
      </c>
      <c r="I15" s="382">
        <v>20944</v>
      </c>
      <c r="J15" s="382"/>
      <c r="K15" s="382">
        <v>91243</v>
      </c>
      <c r="L15" s="382">
        <v>43539</v>
      </c>
      <c r="M15" s="383">
        <v>4419</v>
      </c>
      <c r="N15" s="382">
        <v>6366</v>
      </c>
      <c r="O15" s="382">
        <v>4033</v>
      </c>
    </row>
    <row r="16" spans="1:15" ht="9" customHeight="1">
      <c r="A16" s="381">
        <v>2016</v>
      </c>
      <c r="B16" s="382">
        <v>276163</v>
      </c>
      <c r="C16" s="382">
        <v>198177</v>
      </c>
      <c r="D16" s="382">
        <v>1057</v>
      </c>
      <c r="E16" s="382">
        <v>1911</v>
      </c>
      <c r="F16" s="382">
        <v>9220</v>
      </c>
      <c r="G16" s="382">
        <v>32924</v>
      </c>
      <c r="H16" s="382">
        <v>7729</v>
      </c>
      <c r="I16" s="382">
        <v>21464</v>
      </c>
      <c r="J16" s="382"/>
      <c r="K16" s="382">
        <v>77986</v>
      </c>
      <c r="L16" s="382">
        <v>37853</v>
      </c>
      <c r="M16" s="383">
        <v>3394</v>
      </c>
      <c r="N16" s="382">
        <v>5976</v>
      </c>
      <c r="O16" s="382">
        <v>3741</v>
      </c>
    </row>
    <row r="17" spans="1:31" ht="9" customHeight="1">
      <c r="A17" s="384">
        <v>2017</v>
      </c>
      <c r="B17" s="382">
        <v>263730</v>
      </c>
      <c r="C17" s="382">
        <v>194720</v>
      </c>
      <c r="D17" s="382">
        <v>1087</v>
      </c>
      <c r="E17" s="382">
        <v>1787</v>
      </c>
      <c r="F17" s="382">
        <v>9431</v>
      </c>
      <c r="G17" s="382">
        <v>31156</v>
      </c>
      <c r="H17" s="382">
        <v>7486</v>
      </c>
      <c r="I17" s="382">
        <v>23272</v>
      </c>
      <c r="J17" s="382"/>
      <c r="K17" s="382">
        <v>69010</v>
      </c>
      <c r="L17" s="382">
        <v>32492</v>
      </c>
      <c r="M17" s="382">
        <v>5366</v>
      </c>
      <c r="N17" s="382">
        <v>5469</v>
      </c>
      <c r="O17" s="382">
        <v>3080</v>
      </c>
    </row>
    <row r="18" spans="1:31" ht="3" customHeight="1">
      <c r="G18" s="385"/>
      <c r="I18" s="373"/>
      <c r="J18" s="373"/>
    </row>
    <row r="19" spans="1:31" ht="12" customHeight="1">
      <c r="B19" s="868" t="s">
        <v>497</v>
      </c>
      <c r="C19" s="868"/>
      <c r="D19" s="868"/>
      <c r="E19" s="868"/>
      <c r="F19" s="868"/>
      <c r="G19" s="868"/>
      <c r="H19" s="868"/>
      <c r="I19" s="868"/>
      <c r="J19" s="868"/>
      <c r="K19" s="868"/>
      <c r="L19" s="868"/>
      <c r="M19" s="868"/>
      <c r="N19" s="868"/>
      <c r="O19" s="868"/>
    </row>
    <row r="20" spans="1:31" ht="12" customHeight="1">
      <c r="A20" s="386"/>
      <c r="B20" s="868" t="s">
        <v>498</v>
      </c>
      <c r="C20" s="868"/>
      <c r="D20" s="868"/>
      <c r="E20" s="868"/>
      <c r="F20" s="868"/>
      <c r="G20" s="868"/>
      <c r="H20" s="868"/>
      <c r="I20" s="868"/>
      <c r="J20" s="868"/>
      <c r="K20" s="868"/>
      <c r="L20" s="868"/>
      <c r="M20" s="868"/>
      <c r="N20" s="868"/>
      <c r="O20" s="868"/>
    </row>
    <row r="21" spans="1:31" ht="3" customHeight="1">
      <c r="A21" s="380"/>
      <c r="B21" s="379"/>
      <c r="D21" s="379"/>
      <c r="E21" s="379"/>
      <c r="F21" s="379"/>
      <c r="G21" s="379"/>
      <c r="H21" s="379"/>
      <c r="I21" s="373"/>
      <c r="J21" s="373"/>
    </row>
    <row r="22" spans="1:31" ht="9.9499999999999993" customHeight="1">
      <c r="A22" s="368" t="s">
        <v>499</v>
      </c>
      <c r="B22" s="382">
        <v>246189</v>
      </c>
      <c r="C22" s="387">
        <v>182957</v>
      </c>
      <c r="D22" s="387">
        <v>1188</v>
      </c>
      <c r="E22" s="387">
        <v>1192</v>
      </c>
      <c r="F22" s="387">
        <v>9302</v>
      </c>
      <c r="G22" s="387">
        <v>25453</v>
      </c>
      <c r="H22" s="387">
        <v>7833</v>
      </c>
      <c r="I22" s="387">
        <v>24453</v>
      </c>
      <c r="J22" s="373"/>
      <c r="K22" s="382">
        <v>63232</v>
      </c>
      <c r="L22" s="382">
        <v>31372</v>
      </c>
      <c r="M22" s="382">
        <v>4240</v>
      </c>
      <c r="N22" s="382">
        <v>6432</v>
      </c>
      <c r="O22" s="382">
        <v>2864</v>
      </c>
      <c r="Q22" s="388"/>
      <c r="R22" s="388"/>
      <c r="S22" s="388"/>
      <c r="T22" s="388"/>
      <c r="U22" s="388"/>
      <c r="V22" s="388"/>
      <c r="W22" s="388"/>
      <c r="X22" s="388"/>
      <c r="Y22" s="388"/>
      <c r="Z22" s="388"/>
      <c r="AA22" s="388"/>
      <c r="AB22" s="388"/>
      <c r="AC22" s="388"/>
      <c r="AD22" s="388"/>
      <c r="AE22" s="388"/>
    </row>
    <row r="23" spans="1:31" ht="9.9499999999999993" customHeight="1">
      <c r="A23" s="368" t="s">
        <v>500</v>
      </c>
      <c r="B23" s="382">
        <v>43217</v>
      </c>
      <c r="C23" s="387">
        <v>33034</v>
      </c>
      <c r="D23" s="387">
        <v>49</v>
      </c>
      <c r="E23" s="387">
        <v>187</v>
      </c>
      <c r="F23" s="387">
        <v>1556</v>
      </c>
      <c r="G23" s="387">
        <v>8501</v>
      </c>
      <c r="H23" s="387">
        <v>736</v>
      </c>
      <c r="I23" s="387">
        <v>1773</v>
      </c>
      <c r="J23" s="373"/>
      <c r="K23" s="382">
        <v>10183</v>
      </c>
      <c r="L23" s="382">
        <v>3854</v>
      </c>
      <c r="M23" s="382">
        <v>602</v>
      </c>
      <c r="N23" s="382">
        <v>320</v>
      </c>
      <c r="O23" s="382">
        <v>314</v>
      </c>
    </row>
    <row r="24" spans="1:31" ht="3" customHeight="1">
      <c r="H24" s="383"/>
      <c r="I24" s="373"/>
      <c r="J24" s="373"/>
    </row>
    <row r="25" spans="1:31" ht="9.9499999999999993" customHeight="1">
      <c r="B25" s="868" t="s">
        <v>501</v>
      </c>
      <c r="C25" s="868"/>
      <c r="D25" s="868"/>
      <c r="E25" s="868"/>
      <c r="F25" s="868"/>
      <c r="G25" s="868"/>
      <c r="H25" s="868"/>
      <c r="I25" s="868"/>
      <c r="J25" s="868"/>
      <c r="K25" s="868"/>
      <c r="L25" s="868"/>
      <c r="M25" s="868"/>
      <c r="N25" s="868"/>
      <c r="O25" s="868"/>
    </row>
    <row r="26" spans="1:31" ht="3" customHeight="1">
      <c r="A26" s="380"/>
      <c r="B26" s="379"/>
      <c r="C26" s="379"/>
      <c r="D26" s="379"/>
      <c r="E26" s="379"/>
      <c r="F26" s="379"/>
      <c r="G26" s="379"/>
      <c r="H26" s="379"/>
      <c r="I26" s="373"/>
      <c r="J26" s="373"/>
      <c r="L26" s="389"/>
      <c r="M26" s="389"/>
    </row>
    <row r="27" spans="1:31" ht="9.9499999999999993" customHeight="1">
      <c r="A27" s="368" t="s">
        <v>502</v>
      </c>
      <c r="B27" s="382">
        <v>809</v>
      </c>
      <c r="C27" s="387">
        <v>790</v>
      </c>
      <c r="D27" s="387">
        <v>8</v>
      </c>
      <c r="E27" s="390" t="s">
        <v>346</v>
      </c>
      <c r="F27" s="387">
        <v>41</v>
      </c>
      <c r="G27" s="387">
        <v>357</v>
      </c>
      <c r="H27" s="387">
        <v>126</v>
      </c>
      <c r="I27" s="387">
        <v>58</v>
      </c>
      <c r="J27" s="373"/>
      <c r="K27" s="368">
        <v>19</v>
      </c>
      <c r="L27" s="390" t="s">
        <v>346</v>
      </c>
      <c r="M27" s="390" t="s">
        <v>346</v>
      </c>
      <c r="N27" s="368">
        <v>18</v>
      </c>
      <c r="O27" s="390" t="s">
        <v>346</v>
      </c>
      <c r="Q27" s="388"/>
      <c r="R27" s="388"/>
      <c r="S27" s="388"/>
      <c r="T27" s="388"/>
      <c r="U27" s="388"/>
      <c r="V27" s="388"/>
      <c r="W27" s="388"/>
      <c r="X27" s="388"/>
      <c r="Y27" s="388"/>
      <c r="Z27" s="388"/>
      <c r="AA27" s="388"/>
      <c r="AB27" s="388"/>
      <c r="AC27" s="388"/>
      <c r="AD27" s="388"/>
    </row>
    <row r="28" spans="1:31" ht="9.9499999999999993" customHeight="1">
      <c r="A28" s="368" t="s">
        <v>503</v>
      </c>
      <c r="B28" s="382">
        <v>1989</v>
      </c>
      <c r="C28" s="387">
        <v>1939</v>
      </c>
      <c r="D28" s="387">
        <v>18</v>
      </c>
      <c r="E28" s="387">
        <v>2</v>
      </c>
      <c r="F28" s="387">
        <v>118</v>
      </c>
      <c r="G28" s="387">
        <v>636</v>
      </c>
      <c r="H28" s="387">
        <v>296</v>
      </c>
      <c r="I28" s="387">
        <v>257</v>
      </c>
      <c r="J28" s="373"/>
      <c r="K28" s="368">
        <v>50</v>
      </c>
      <c r="L28" s="387">
        <v>2</v>
      </c>
      <c r="M28" s="387">
        <v>2</v>
      </c>
      <c r="N28" s="368">
        <v>26</v>
      </c>
      <c r="O28" s="390" t="s">
        <v>346</v>
      </c>
      <c r="Q28" s="388"/>
      <c r="R28" s="388"/>
      <c r="S28" s="388"/>
      <c r="T28" s="388"/>
      <c r="U28" s="388"/>
      <c r="V28" s="388"/>
      <c r="W28" s="388"/>
      <c r="X28" s="388"/>
      <c r="Y28" s="388"/>
      <c r="Z28" s="388"/>
      <c r="AA28" s="388"/>
      <c r="AB28" s="388"/>
      <c r="AC28" s="388"/>
      <c r="AD28" s="388"/>
    </row>
    <row r="29" spans="1:31" ht="9.9499999999999993" customHeight="1">
      <c r="A29" s="368" t="s">
        <v>504</v>
      </c>
      <c r="B29" s="382">
        <v>50055</v>
      </c>
      <c r="C29" s="387">
        <v>38150</v>
      </c>
      <c r="D29" s="387">
        <v>292</v>
      </c>
      <c r="E29" s="387">
        <v>198</v>
      </c>
      <c r="F29" s="387">
        <v>1681</v>
      </c>
      <c r="G29" s="387">
        <v>7352</v>
      </c>
      <c r="H29" s="387">
        <v>2504</v>
      </c>
      <c r="I29" s="387">
        <v>7318</v>
      </c>
      <c r="J29" s="373"/>
      <c r="K29" s="382">
        <v>11905</v>
      </c>
      <c r="L29" s="382">
        <v>6134</v>
      </c>
      <c r="M29" s="382">
        <v>1395</v>
      </c>
      <c r="N29" s="382">
        <v>1528</v>
      </c>
      <c r="O29" s="382">
        <v>188</v>
      </c>
      <c r="Q29" s="388"/>
      <c r="R29" s="388"/>
      <c r="S29" s="388"/>
      <c r="T29" s="388"/>
      <c r="U29" s="388"/>
      <c r="V29" s="388"/>
      <c r="W29" s="388"/>
      <c r="X29" s="388"/>
      <c r="Y29" s="388"/>
      <c r="Z29" s="388"/>
      <c r="AA29" s="388"/>
      <c r="AB29" s="388"/>
      <c r="AC29" s="388"/>
      <c r="AD29" s="388"/>
    </row>
    <row r="30" spans="1:31" ht="9.9499999999999993" customHeight="1">
      <c r="A30" s="368" t="s">
        <v>505</v>
      </c>
      <c r="B30" s="382">
        <v>81167</v>
      </c>
      <c r="C30" s="387">
        <v>60251</v>
      </c>
      <c r="D30" s="387">
        <v>388</v>
      </c>
      <c r="E30" s="387">
        <v>286</v>
      </c>
      <c r="F30" s="387">
        <v>2503</v>
      </c>
      <c r="G30" s="387">
        <v>9554</v>
      </c>
      <c r="H30" s="387">
        <v>2799</v>
      </c>
      <c r="I30" s="387">
        <v>9237</v>
      </c>
      <c r="J30" s="373"/>
      <c r="K30" s="382">
        <v>20916</v>
      </c>
      <c r="L30" s="382">
        <v>11452</v>
      </c>
      <c r="M30" s="382">
        <v>2098</v>
      </c>
      <c r="N30" s="382">
        <v>1773</v>
      </c>
      <c r="O30" s="382">
        <v>484</v>
      </c>
      <c r="Q30" s="388"/>
      <c r="R30" s="388"/>
      <c r="S30" s="388"/>
      <c r="T30" s="388"/>
      <c r="U30" s="388"/>
      <c r="V30" s="388"/>
      <c r="W30" s="388"/>
      <c r="X30" s="388"/>
      <c r="Y30" s="388"/>
      <c r="Z30" s="388"/>
      <c r="AA30" s="388"/>
      <c r="AB30" s="388"/>
      <c r="AC30" s="388"/>
      <c r="AD30" s="388"/>
    </row>
    <row r="31" spans="1:31" ht="9.9499999999999993" customHeight="1">
      <c r="A31" s="368" t="s">
        <v>506</v>
      </c>
      <c r="B31" s="382">
        <v>72670</v>
      </c>
      <c r="C31" s="387">
        <v>54705</v>
      </c>
      <c r="D31" s="387">
        <v>259</v>
      </c>
      <c r="E31" s="387">
        <v>314</v>
      </c>
      <c r="F31" s="387">
        <v>2698</v>
      </c>
      <c r="G31" s="387">
        <v>7893</v>
      </c>
      <c r="H31" s="387">
        <v>1752</v>
      </c>
      <c r="I31" s="387">
        <v>5687</v>
      </c>
      <c r="J31" s="373"/>
      <c r="K31" s="382">
        <v>17965</v>
      </c>
      <c r="L31" s="382">
        <v>9090</v>
      </c>
      <c r="M31" s="382">
        <v>931</v>
      </c>
      <c r="N31" s="382">
        <v>1439</v>
      </c>
      <c r="O31" s="382">
        <v>713</v>
      </c>
      <c r="Q31" s="388"/>
      <c r="R31" s="388"/>
      <c r="S31" s="388"/>
      <c r="T31" s="388"/>
      <c r="U31" s="388"/>
      <c r="V31" s="388"/>
      <c r="W31" s="388"/>
      <c r="X31" s="388"/>
      <c r="Y31" s="388"/>
      <c r="Z31" s="388"/>
      <c r="AA31" s="388"/>
      <c r="AB31" s="388"/>
      <c r="AC31" s="388"/>
      <c r="AD31" s="388"/>
    </row>
    <row r="32" spans="1:31" ht="9.9499999999999993" customHeight="1">
      <c r="A32" s="368" t="s">
        <v>507</v>
      </c>
      <c r="B32" s="382">
        <v>49556</v>
      </c>
      <c r="C32" s="387">
        <v>36701</v>
      </c>
      <c r="D32" s="387">
        <v>171</v>
      </c>
      <c r="E32" s="387">
        <v>281</v>
      </c>
      <c r="F32" s="387">
        <v>2189</v>
      </c>
      <c r="G32" s="387">
        <v>4990</v>
      </c>
      <c r="H32" s="387">
        <v>845</v>
      </c>
      <c r="I32" s="387">
        <v>2708</v>
      </c>
      <c r="J32" s="373"/>
      <c r="K32" s="382">
        <v>12855</v>
      </c>
      <c r="L32" s="382">
        <v>5618</v>
      </c>
      <c r="M32" s="382">
        <v>328</v>
      </c>
      <c r="N32" s="382">
        <v>1052</v>
      </c>
      <c r="O32" s="382">
        <v>872</v>
      </c>
      <c r="Q32" s="388"/>
      <c r="R32" s="388"/>
      <c r="S32" s="388"/>
      <c r="T32" s="388"/>
      <c r="U32" s="388"/>
      <c r="V32" s="388"/>
      <c r="W32" s="388"/>
      <c r="X32" s="388"/>
      <c r="Y32" s="388"/>
      <c r="Z32" s="388"/>
      <c r="AA32" s="388"/>
      <c r="AB32" s="388"/>
      <c r="AC32" s="388"/>
      <c r="AD32" s="388"/>
    </row>
    <row r="33" spans="1:33" ht="9.9499999999999993" customHeight="1">
      <c r="A33" s="368" t="s">
        <v>508</v>
      </c>
      <c r="B33" s="382">
        <v>23329</v>
      </c>
      <c r="C33" s="387">
        <v>16891</v>
      </c>
      <c r="D33" s="387">
        <v>71</v>
      </c>
      <c r="E33" s="387">
        <v>187</v>
      </c>
      <c r="F33" s="387">
        <v>1108</v>
      </c>
      <c r="G33" s="387">
        <v>2287</v>
      </c>
      <c r="H33" s="387">
        <v>213</v>
      </c>
      <c r="I33" s="387">
        <v>790</v>
      </c>
      <c r="J33" s="373"/>
      <c r="K33" s="382">
        <v>6438</v>
      </c>
      <c r="L33" s="382">
        <v>2138</v>
      </c>
      <c r="M33" s="382">
        <v>77</v>
      </c>
      <c r="N33" s="382">
        <v>561</v>
      </c>
      <c r="O33" s="382">
        <v>610</v>
      </c>
      <c r="Q33" s="388"/>
      <c r="R33" s="388"/>
      <c r="S33" s="388"/>
      <c r="T33" s="388"/>
      <c r="U33" s="388"/>
      <c r="V33" s="388"/>
      <c r="W33" s="388"/>
      <c r="X33" s="388"/>
      <c r="Y33" s="388"/>
      <c r="Z33" s="388"/>
      <c r="AA33" s="388"/>
      <c r="AB33" s="388"/>
      <c r="AC33" s="388"/>
      <c r="AD33" s="388"/>
    </row>
    <row r="34" spans="1:33" ht="9.9499999999999993" customHeight="1">
      <c r="A34" s="368" t="s">
        <v>509</v>
      </c>
      <c r="B34" s="382">
        <v>9831</v>
      </c>
      <c r="C34" s="387">
        <v>6564</v>
      </c>
      <c r="D34" s="387">
        <v>30</v>
      </c>
      <c r="E34" s="387">
        <v>111</v>
      </c>
      <c r="F34" s="387">
        <v>520</v>
      </c>
      <c r="G34" s="387">
        <v>885</v>
      </c>
      <c r="H34" s="387">
        <v>34</v>
      </c>
      <c r="I34" s="387">
        <v>171</v>
      </c>
      <c r="J34" s="373"/>
      <c r="K34" s="382">
        <v>3267</v>
      </c>
      <c r="L34" s="382">
        <v>792</v>
      </c>
      <c r="M34" s="382">
        <v>11</v>
      </c>
      <c r="N34" s="382">
        <v>355</v>
      </c>
      <c r="O34" s="382">
        <v>311</v>
      </c>
      <c r="Q34" s="388"/>
      <c r="R34" s="388"/>
      <c r="S34" s="388"/>
      <c r="T34" s="388"/>
      <c r="U34" s="388"/>
      <c r="V34" s="388"/>
      <c r="W34" s="388"/>
      <c r="X34" s="388"/>
      <c r="Y34" s="388"/>
      <c r="Z34" s="388"/>
      <c r="AA34" s="388"/>
      <c r="AB34" s="388"/>
      <c r="AC34" s="388"/>
      <c r="AD34" s="388"/>
    </row>
    <row r="35" spans="1:33" ht="3" customHeight="1">
      <c r="I35" s="368"/>
      <c r="J35" s="373"/>
    </row>
    <row r="36" spans="1:33" ht="9.9499999999999993" customHeight="1">
      <c r="A36" s="386"/>
      <c r="B36" s="868" t="s">
        <v>510</v>
      </c>
      <c r="C36" s="868"/>
      <c r="D36" s="868"/>
      <c r="E36" s="868"/>
      <c r="F36" s="868"/>
      <c r="G36" s="868"/>
      <c r="H36" s="868"/>
      <c r="I36" s="868"/>
      <c r="J36" s="868"/>
      <c r="K36" s="868"/>
      <c r="L36" s="868"/>
      <c r="M36" s="868"/>
      <c r="N36" s="868"/>
      <c r="O36" s="868"/>
    </row>
    <row r="37" spans="1:33" ht="3" customHeight="1">
      <c r="I37" s="373"/>
      <c r="J37" s="373"/>
    </row>
    <row r="38" spans="1:33" s="393" customFormat="1" ht="30" customHeight="1">
      <c r="A38" s="391" t="s">
        <v>511</v>
      </c>
      <c r="B38" s="382">
        <v>68810</v>
      </c>
      <c r="C38" s="387">
        <v>33876</v>
      </c>
      <c r="D38" s="390" t="s">
        <v>346</v>
      </c>
      <c r="E38" s="390" t="s">
        <v>346</v>
      </c>
      <c r="F38" s="387">
        <v>4864</v>
      </c>
      <c r="G38" s="387">
        <v>2695</v>
      </c>
      <c r="H38" s="387">
        <v>1</v>
      </c>
      <c r="I38" s="387">
        <v>92</v>
      </c>
      <c r="J38" s="392"/>
      <c r="K38" s="387">
        <v>34934</v>
      </c>
      <c r="L38" s="387">
        <v>7233</v>
      </c>
      <c r="M38" s="387">
        <v>4494</v>
      </c>
      <c r="N38" s="387">
        <v>4516</v>
      </c>
      <c r="O38" s="387">
        <v>2263</v>
      </c>
      <c r="Q38" s="388"/>
      <c r="R38" s="388"/>
      <c r="S38" s="388"/>
      <c r="T38" s="388"/>
      <c r="U38" s="388"/>
      <c r="V38" s="388"/>
      <c r="W38" s="388"/>
      <c r="X38" s="388"/>
      <c r="Z38" s="388"/>
      <c r="AA38" s="388"/>
      <c r="AB38" s="388"/>
      <c r="AC38" s="388"/>
      <c r="AD38" s="388"/>
      <c r="AE38" s="388"/>
      <c r="AF38" s="388"/>
      <c r="AG38" s="388"/>
    </row>
    <row r="39" spans="1:33" ht="20.100000000000001" customHeight="1">
      <c r="A39" s="394" t="s">
        <v>512</v>
      </c>
      <c r="B39" s="382">
        <v>220596</v>
      </c>
      <c r="C39" s="387">
        <v>182115</v>
      </c>
      <c r="D39" s="387">
        <v>1237</v>
      </c>
      <c r="E39" s="387">
        <v>1379</v>
      </c>
      <c r="F39" s="387">
        <v>5994</v>
      </c>
      <c r="G39" s="387">
        <v>31259</v>
      </c>
      <c r="H39" s="387">
        <v>8568</v>
      </c>
      <c r="I39" s="387">
        <v>26134</v>
      </c>
      <c r="J39" s="395"/>
      <c r="K39" s="387">
        <v>38481</v>
      </c>
      <c r="L39" s="387">
        <v>27993</v>
      </c>
      <c r="M39" s="387">
        <v>348</v>
      </c>
      <c r="N39" s="387">
        <v>2236</v>
      </c>
      <c r="O39" s="387">
        <v>915</v>
      </c>
      <c r="Q39" s="388"/>
      <c r="R39" s="388"/>
      <c r="S39" s="388"/>
      <c r="T39" s="388"/>
      <c r="U39" s="388"/>
      <c r="V39" s="388"/>
      <c r="W39" s="388"/>
      <c r="X39" s="388"/>
      <c r="Z39" s="388"/>
      <c r="AA39" s="388"/>
      <c r="AB39" s="388"/>
      <c r="AC39" s="388"/>
      <c r="AD39" s="388"/>
      <c r="AE39" s="388"/>
      <c r="AF39" s="388"/>
      <c r="AG39" s="388"/>
    </row>
    <row r="40" spans="1:33" ht="9.9499999999999993" customHeight="1">
      <c r="A40" s="396" t="s">
        <v>513</v>
      </c>
      <c r="B40" s="382">
        <v>23973</v>
      </c>
      <c r="C40" s="387">
        <v>8424</v>
      </c>
      <c r="D40" s="390" t="s">
        <v>346</v>
      </c>
      <c r="E40" s="387">
        <v>3</v>
      </c>
      <c r="F40" s="387">
        <v>337</v>
      </c>
      <c r="G40" s="387">
        <v>819</v>
      </c>
      <c r="H40" s="387">
        <v>2</v>
      </c>
      <c r="I40" s="387">
        <v>34</v>
      </c>
      <c r="J40" s="373"/>
      <c r="K40" s="397">
        <v>15549</v>
      </c>
      <c r="L40" s="397">
        <v>11646</v>
      </c>
      <c r="M40" s="397">
        <v>309</v>
      </c>
      <c r="N40" s="397">
        <v>396</v>
      </c>
      <c r="O40" s="397">
        <v>142</v>
      </c>
      <c r="Q40" s="388"/>
      <c r="R40" s="388"/>
      <c r="S40" s="388"/>
      <c r="T40" s="388"/>
      <c r="U40" s="388"/>
      <c r="V40" s="388"/>
      <c r="W40" s="388"/>
      <c r="X40" s="388"/>
      <c r="Z40" s="388"/>
      <c r="AA40" s="388"/>
      <c r="AB40" s="388"/>
      <c r="AC40" s="388"/>
      <c r="AD40" s="388"/>
      <c r="AE40" s="388"/>
      <c r="AF40" s="388"/>
      <c r="AG40" s="388"/>
    </row>
    <row r="41" spans="1:33" ht="9.9499999999999993" customHeight="1">
      <c r="A41" s="396" t="s">
        <v>514</v>
      </c>
      <c r="B41" s="382">
        <v>32423</v>
      </c>
      <c r="C41" s="387">
        <v>21366</v>
      </c>
      <c r="D41" s="390" t="s">
        <v>346</v>
      </c>
      <c r="E41" s="387">
        <v>20</v>
      </c>
      <c r="F41" s="387">
        <v>1491</v>
      </c>
      <c r="G41" s="387">
        <v>5619</v>
      </c>
      <c r="H41" s="387">
        <v>31</v>
      </c>
      <c r="I41" s="387">
        <v>538</v>
      </c>
      <c r="J41" s="373"/>
      <c r="K41" s="397">
        <v>11057</v>
      </c>
      <c r="L41" s="397">
        <v>7891</v>
      </c>
      <c r="M41" s="397">
        <v>29</v>
      </c>
      <c r="N41" s="397">
        <v>679</v>
      </c>
      <c r="O41" s="397">
        <v>337</v>
      </c>
      <c r="Q41" s="388"/>
      <c r="R41" s="388"/>
      <c r="S41" s="388"/>
      <c r="T41" s="388"/>
      <c r="U41" s="388"/>
      <c r="V41" s="388"/>
      <c r="W41" s="388"/>
      <c r="X41" s="388"/>
      <c r="Z41" s="388"/>
      <c r="AA41" s="388"/>
      <c r="AB41" s="388"/>
      <c r="AC41" s="388"/>
      <c r="AD41" s="388"/>
      <c r="AE41" s="388"/>
      <c r="AF41" s="388"/>
      <c r="AG41" s="388"/>
    </row>
    <row r="42" spans="1:33" ht="9.9499999999999993" customHeight="1">
      <c r="A42" s="398" t="s">
        <v>515</v>
      </c>
      <c r="B42" s="382">
        <v>50995</v>
      </c>
      <c r="C42" s="387">
        <v>42103</v>
      </c>
      <c r="D42" s="390">
        <v>1</v>
      </c>
      <c r="E42" s="387">
        <v>257</v>
      </c>
      <c r="F42" s="387">
        <v>1962</v>
      </c>
      <c r="G42" s="387">
        <v>10731</v>
      </c>
      <c r="H42" s="387">
        <v>159</v>
      </c>
      <c r="I42" s="387">
        <v>3926</v>
      </c>
      <c r="J42" s="373"/>
      <c r="K42" s="397">
        <v>8892</v>
      </c>
      <c r="L42" s="397">
        <v>6389</v>
      </c>
      <c r="M42" s="397">
        <v>7</v>
      </c>
      <c r="N42" s="397">
        <v>891</v>
      </c>
      <c r="O42" s="397">
        <v>315</v>
      </c>
      <c r="Q42" s="388"/>
      <c r="R42" s="388"/>
      <c r="S42" s="388"/>
      <c r="T42" s="388"/>
      <c r="U42" s="388"/>
      <c r="V42" s="388"/>
      <c r="W42" s="388"/>
      <c r="X42" s="388"/>
      <c r="Z42" s="388"/>
      <c r="AA42" s="388"/>
      <c r="AB42" s="388"/>
      <c r="AC42" s="388"/>
      <c r="AD42" s="388"/>
      <c r="AE42" s="388"/>
      <c r="AF42" s="388"/>
      <c r="AG42" s="388"/>
    </row>
    <row r="43" spans="1:33" ht="9.9499999999999993" customHeight="1">
      <c r="A43" s="398" t="s">
        <v>516</v>
      </c>
      <c r="B43" s="382">
        <v>48416</v>
      </c>
      <c r="C43" s="387">
        <v>45731</v>
      </c>
      <c r="D43" s="387">
        <v>2</v>
      </c>
      <c r="E43" s="387">
        <v>569</v>
      </c>
      <c r="F43" s="387">
        <v>1300</v>
      </c>
      <c r="G43" s="387">
        <v>8732</v>
      </c>
      <c r="H43" s="387">
        <v>948</v>
      </c>
      <c r="I43" s="387">
        <v>6610</v>
      </c>
      <c r="J43" s="373"/>
      <c r="K43" s="397">
        <v>2685</v>
      </c>
      <c r="L43" s="397">
        <v>1900</v>
      </c>
      <c r="M43" s="397">
        <v>3</v>
      </c>
      <c r="N43" s="397">
        <v>228</v>
      </c>
      <c r="O43" s="397">
        <v>109</v>
      </c>
      <c r="Q43" s="388"/>
      <c r="R43" s="388"/>
      <c r="S43" s="388"/>
      <c r="T43" s="388"/>
      <c r="U43" s="388"/>
      <c r="V43" s="388"/>
      <c r="W43" s="388"/>
      <c r="X43" s="388"/>
      <c r="Z43" s="388"/>
      <c r="AA43" s="388"/>
      <c r="AB43" s="388"/>
      <c r="AC43" s="388"/>
      <c r="AD43" s="388"/>
      <c r="AE43" s="388"/>
      <c r="AF43" s="388"/>
      <c r="AG43" s="388"/>
    </row>
    <row r="44" spans="1:33" ht="9.9499999999999993" customHeight="1">
      <c r="A44" s="398" t="s">
        <v>517</v>
      </c>
      <c r="B44" s="382">
        <v>37557</v>
      </c>
      <c r="C44" s="387">
        <v>37280</v>
      </c>
      <c r="D44" s="387">
        <v>16</v>
      </c>
      <c r="E44" s="387">
        <v>432</v>
      </c>
      <c r="F44" s="387">
        <v>620</v>
      </c>
      <c r="G44" s="387">
        <v>4027</v>
      </c>
      <c r="H44" s="387">
        <v>2900</v>
      </c>
      <c r="I44" s="387">
        <v>6888</v>
      </c>
      <c r="J44" s="373"/>
      <c r="K44" s="397">
        <v>277</v>
      </c>
      <c r="L44" s="397">
        <v>154</v>
      </c>
      <c r="M44" s="390" t="s">
        <v>346</v>
      </c>
      <c r="N44" s="397">
        <v>39</v>
      </c>
      <c r="O44" s="397">
        <v>11</v>
      </c>
      <c r="Q44" s="388"/>
      <c r="R44" s="388"/>
      <c r="S44" s="388"/>
      <c r="T44" s="388"/>
      <c r="U44" s="388"/>
      <c r="V44" s="388"/>
      <c r="W44" s="388"/>
      <c r="X44" s="388"/>
      <c r="Z44" s="388"/>
      <c r="AA44" s="388"/>
      <c r="AB44" s="388"/>
      <c r="AC44" s="388"/>
      <c r="AD44" s="388"/>
      <c r="AE44" s="388"/>
      <c r="AF44" s="388"/>
      <c r="AG44" s="388"/>
    </row>
    <row r="45" spans="1:33" ht="9.9499999999999993" customHeight="1">
      <c r="A45" s="396" t="s">
        <v>518</v>
      </c>
      <c r="B45" s="382">
        <v>21605</v>
      </c>
      <c r="C45" s="387">
        <v>21590</v>
      </c>
      <c r="D45" s="387">
        <v>225</v>
      </c>
      <c r="E45" s="387">
        <v>89</v>
      </c>
      <c r="F45" s="387">
        <v>259</v>
      </c>
      <c r="G45" s="387">
        <v>1303</v>
      </c>
      <c r="H45" s="387">
        <v>3993</v>
      </c>
      <c r="I45" s="387">
        <v>6081</v>
      </c>
      <c r="J45" s="373"/>
      <c r="K45" s="397">
        <v>15</v>
      </c>
      <c r="L45" s="397">
        <v>8</v>
      </c>
      <c r="M45" s="390" t="s">
        <v>346</v>
      </c>
      <c r="N45" s="397">
        <v>3</v>
      </c>
      <c r="O45" s="397">
        <v>1</v>
      </c>
      <c r="Q45" s="388"/>
      <c r="R45" s="388"/>
      <c r="S45" s="388"/>
      <c r="T45" s="388"/>
      <c r="U45" s="388"/>
      <c r="V45" s="388"/>
      <c r="W45" s="388"/>
      <c r="X45" s="388"/>
      <c r="Z45" s="388"/>
      <c r="AA45" s="388"/>
      <c r="AB45" s="388"/>
      <c r="AC45" s="388"/>
      <c r="AD45" s="388"/>
      <c r="AE45" s="388"/>
      <c r="AF45" s="388"/>
      <c r="AG45" s="388"/>
    </row>
    <row r="46" spans="1:33" ht="9.9499999999999993" customHeight="1">
      <c r="A46" s="396" t="s">
        <v>519</v>
      </c>
      <c r="B46" s="382">
        <v>4313</v>
      </c>
      <c r="C46" s="399">
        <v>4308</v>
      </c>
      <c r="D46" s="387">
        <v>339</v>
      </c>
      <c r="E46" s="387">
        <v>6</v>
      </c>
      <c r="F46" s="387">
        <v>23</v>
      </c>
      <c r="G46" s="399">
        <v>28</v>
      </c>
      <c r="H46" s="387">
        <v>511</v>
      </c>
      <c r="I46" s="387">
        <v>1692</v>
      </c>
      <c r="J46" s="373"/>
      <c r="K46" s="397">
        <v>5</v>
      </c>
      <c r="L46" s="397">
        <v>4</v>
      </c>
      <c r="M46" s="390" t="s">
        <v>346</v>
      </c>
      <c r="N46" s="390" t="s">
        <v>346</v>
      </c>
      <c r="O46" s="390" t="s">
        <v>346</v>
      </c>
      <c r="Q46" s="388"/>
      <c r="R46" s="388"/>
      <c r="S46" s="388"/>
      <c r="T46" s="388"/>
      <c r="U46" s="388"/>
      <c r="V46" s="388"/>
      <c r="W46" s="388"/>
      <c r="X46" s="388"/>
      <c r="Z46" s="388"/>
      <c r="AA46" s="388"/>
      <c r="AB46" s="388"/>
      <c r="AC46" s="388"/>
      <c r="AD46" s="388"/>
      <c r="AE46" s="388"/>
      <c r="AF46" s="388"/>
      <c r="AG46" s="388"/>
    </row>
    <row r="47" spans="1:33" ht="9.9499999999999993" customHeight="1">
      <c r="A47" s="396" t="s">
        <v>520</v>
      </c>
      <c r="B47" s="382">
        <v>1314</v>
      </c>
      <c r="C47" s="387">
        <v>1313</v>
      </c>
      <c r="D47" s="387">
        <v>654</v>
      </c>
      <c r="E47" s="387">
        <v>3</v>
      </c>
      <c r="F47" s="390">
        <v>2</v>
      </c>
      <c r="G47" s="390" t="s">
        <v>346</v>
      </c>
      <c r="H47" s="387">
        <v>24</v>
      </c>
      <c r="I47" s="387">
        <v>365</v>
      </c>
      <c r="J47" s="373"/>
      <c r="K47" s="390">
        <v>1</v>
      </c>
      <c r="L47" s="390">
        <v>1</v>
      </c>
      <c r="M47" s="390" t="s">
        <v>346</v>
      </c>
      <c r="N47" s="390" t="s">
        <v>346</v>
      </c>
      <c r="O47" s="390" t="s">
        <v>346</v>
      </c>
      <c r="Q47" s="388"/>
      <c r="R47" s="388"/>
      <c r="S47" s="388"/>
      <c r="T47" s="388"/>
      <c r="U47" s="388"/>
      <c r="V47" s="388"/>
      <c r="W47" s="388"/>
      <c r="X47" s="388"/>
      <c r="Z47" s="388"/>
      <c r="AA47" s="388"/>
      <c r="AB47" s="388"/>
      <c r="AC47" s="388"/>
      <c r="AD47" s="388"/>
      <c r="AE47" s="388"/>
      <c r="AF47" s="388"/>
      <c r="AG47" s="388"/>
    </row>
    <row r="48" spans="1:33" ht="3" customHeight="1">
      <c r="A48" s="400"/>
      <c r="B48" s="400"/>
      <c r="I48" s="373"/>
      <c r="J48" s="373"/>
    </row>
    <row r="49" spans="1:30" ht="9.9499999999999993" customHeight="1">
      <c r="B49" s="873" t="s">
        <v>521</v>
      </c>
      <c r="C49" s="873"/>
      <c r="D49" s="873"/>
      <c r="E49" s="873"/>
      <c r="F49" s="873"/>
      <c r="G49" s="873"/>
      <c r="H49" s="873"/>
      <c r="I49" s="873"/>
      <c r="J49" s="873"/>
      <c r="K49" s="873"/>
      <c r="L49" s="873"/>
      <c r="M49" s="873"/>
      <c r="N49" s="873"/>
      <c r="O49" s="873"/>
    </row>
    <row r="50" spans="1:30" ht="3" customHeight="1">
      <c r="I50" s="373"/>
      <c r="J50" s="373"/>
    </row>
    <row r="51" spans="1:30" ht="20.100000000000001" customHeight="1">
      <c r="A51" s="394" t="s">
        <v>522</v>
      </c>
      <c r="B51" s="382">
        <v>153648</v>
      </c>
      <c r="C51" s="382">
        <v>123396</v>
      </c>
      <c r="D51" s="382">
        <v>811</v>
      </c>
      <c r="E51" s="382">
        <v>307</v>
      </c>
      <c r="F51" s="382">
        <v>5098</v>
      </c>
      <c r="G51" s="382">
        <v>20109</v>
      </c>
      <c r="H51" s="382">
        <v>5812</v>
      </c>
      <c r="I51" s="382">
        <v>15391</v>
      </c>
      <c r="J51" s="382"/>
      <c r="K51" s="382">
        <v>30252</v>
      </c>
      <c r="L51" s="382">
        <v>11607</v>
      </c>
      <c r="M51" s="382">
        <v>1739</v>
      </c>
      <c r="N51" s="382">
        <v>3522</v>
      </c>
      <c r="O51" s="382">
        <v>1487</v>
      </c>
      <c r="Q51" s="388"/>
      <c r="R51" s="388"/>
      <c r="S51" s="388"/>
      <c r="T51" s="388"/>
      <c r="U51" s="388"/>
      <c r="V51" s="388"/>
      <c r="W51" s="388"/>
      <c r="X51" s="388"/>
      <c r="Y51" s="388"/>
      <c r="Z51" s="388"/>
      <c r="AA51" s="388"/>
      <c r="AB51" s="388"/>
      <c r="AC51" s="388"/>
      <c r="AD51" s="388"/>
    </row>
    <row r="52" spans="1:30" ht="20.100000000000001" customHeight="1">
      <c r="A52" s="401" t="s">
        <v>523</v>
      </c>
      <c r="B52" s="382">
        <v>135758</v>
      </c>
      <c r="C52" s="382">
        <v>92595</v>
      </c>
      <c r="D52" s="382">
        <v>426</v>
      </c>
      <c r="E52" s="382">
        <v>1072</v>
      </c>
      <c r="F52" s="382">
        <v>5760</v>
      </c>
      <c r="G52" s="382">
        <v>13845</v>
      </c>
      <c r="H52" s="382">
        <v>2757</v>
      </c>
      <c r="I52" s="382">
        <v>10835</v>
      </c>
      <c r="J52" s="382"/>
      <c r="K52" s="382">
        <v>43163</v>
      </c>
      <c r="L52" s="382">
        <v>23619</v>
      </c>
      <c r="M52" s="382">
        <v>3103</v>
      </c>
      <c r="N52" s="382">
        <v>3230</v>
      </c>
      <c r="O52" s="382">
        <v>1691</v>
      </c>
      <c r="Q52" s="388"/>
      <c r="R52" s="388"/>
      <c r="S52" s="388"/>
      <c r="T52" s="388"/>
      <c r="U52" s="388"/>
      <c r="V52" s="388"/>
      <c r="W52" s="388"/>
      <c r="X52" s="388"/>
      <c r="Y52" s="388"/>
      <c r="Z52" s="388"/>
      <c r="AA52" s="388"/>
      <c r="AB52" s="388"/>
      <c r="AC52" s="388"/>
      <c r="AD52" s="388"/>
    </row>
    <row r="53" spans="1:30" ht="4.5" customHeight="1">
      <c r="C53" s="397"/>
      <c r="D53" s="397"/>
      <c r="E53" s="397"/>
      <c r="F53" s="397"/>
      <c r="G53" s="397"/>
      <c r="H53" s="397"/>
      <c r="I53" s="373"/>
      <c r="J53" s="373"/>
    </row>
    <row r="54" spans="1:30" s="374" customFormat="1" ht="9.9499999999999993" customHeight="1">
      <c r="A54" s="402" t="s">
        <v>0</v>
      </c>
      <c r="B54" s="403">
        <v>289406</v>
      </c>
      <c r="C54" s="403">
        <v>215991</v>
      </c>
      <c r="D54" s="403">
        <v>1237</v>
      </c>
      <c r="E54" s="403">
        <v>1379</v>
      </c>
      <c r="F54" s="403">
        <v>10858</v>
      </c>
      <c r="G54" s="403">
        <v>33954</v>
      </c>
      <c r="H54" s="403">
        <v>8569</v>
      </c>
      <c r="I54" s="403">
        <v>26226</v>
      </c>
      <c r="K54" s="404">
        <v>73415</v>
      </c>
      <c r="L54" s="404">
        <v>35226</v>
      </c>
      <c r="M54" s="404">
        <v>4842</v>
      </c>
      <c r="N54" s="404">
        <v>6752</v>
      </c>
      <c r="O54" s="404">
        <v>3178</v>
      </c>
    </row>
    <row r="55" spans="1:30" ht="6" customHeight="1">
      <c r="A55" s="405"/>
      <c r="B55" s="405"/>
      <c r="C55" s="405"/>
      <c r="D55" s="405"/>
      <c r="E55" s="405"/>
      <c r="F55" s="405"/>
      <c r="G55" s="405"/>
      <c r="H55" s="405"/>
      <c r="I55" s="405"/>
      <c r="J55" s="405"/>
      <c r="K55" s="405"/>
      <c r="L55" s="405"/>
      <c r="M55" s="405"/>
      <c r="N55" s="405"/>
      <c r="O55" s="405"/>
    </row>
    <row r="56" spans="1:30" ht="6.75" customHeight="1">
      <c r="I56" s="368"/>
      <c r="J56" s="368"/>
    </row>
    <row r="57" spans="1:30" ht="9" customHeight="1">
      <c r="A57" s="406" t="s">
        <v>524</v>
      </c>
      <c r="B57" s="407"/>
      <c r="C57" s="407"/>
      <c r="D57" s="406"/>
      <c r="E57" s="406"/>
      <c r="F57" s="406"/>
      <c r="G57" s="406"/>
      <c r="H57" s="406"/>
      <c r="I57" s="406"/>
      <c r="J57" s="408"/>
      <c r="K57" s="408"/>
      <c r="L57" s="408"/>
      <c r="M57" s="408"/>
      <c r="N57" s="408"/>
    </row>
    <row r="58" spans="1:30" ht="48" customHeight="1">
      <c r="A58" s="874" t="s">
        <v>525</v>
      </c>
      <c r="B58" s="874"/>
      <c r="C58" s="874"/>
      <c r="D58" s="874"/>
      <c r="E58" s="874"/>
      <c r="F58" s="874"/>
      <c r="G58" s="874"/>
      <c r="H58" s="874"/>
      <c r="I58" s="874"/>
      <c r="J58" s="874"/>
      <c r="K58" s="874"/>
      <c r="L58" s="874"/>
      <c r="M58" s="874"/>
      <c r="N58" s="874"/>
    </row>
    <row r="59" spans="1:30" ht="21.75" customHeight="1">
      <c r="A59" s="874" t="s">
        <v>526</v>
      </c>
      <c r="B59" s="874"/>
      <c r="C59" s="874"/>
      <c r="D59" s="874"/>
      <c r="E59" s="874"/>
      <c r="F59" s="874"/>
      <c r="G59" s="874"/>
      <c r="H59" s="874"/>
      <c r="I59" s="874"/>
      <c r="J59" s="874"/>
      <c r="K59" s="874"/>
      <c r="L59" s="874"/>
      <c r="M59" s="874"/>
      <c r="N59" s="874"/>
    </row>
    <row r="60" spans="1:30" ht="36.75" customHeight="1">
      <c r="A60" s="874" t="s">
        <v>527</v>
      </c>
      <c r="B60" s="874"/>
      <c r="C60" s="874"/>
      <c r="D60" s="874"/>
      <c r="E60" s="874"/>
      <c r="F60" s="874"/>
      <c r="G60" s="874"/>
      <c r="H60" s="874"/>
      <c r="I60" s="874"/>
      <c r="J60" s="874"/>
      <c r="K60" s="874"/>
      <c r="L60" s="874"/>
      <c r="M60" s="874"/>
      <c r="N60" s="874"/>
    </row>
    <row r="61" spans="1:30" ht="11.25" customHeight="1">
      <c r="A61" s="406" t="s">
        <v>528</v>
      </c>
      <c r="B61" s="409"/>
      <c r="C61" s="409"/>
      <c r="D61" s="409"/>
      <c r="E61" s="409"/>
      <c r="F61" s="409"/>
      <c r="G61" s="409"/>
      <c r="H61" s="409"/>
      <c r="I61" s="409"/>
      <c r="J61" s="409"/>
      <c r="K61" s="409"/>
      <c r="L61" s="409"/>
      <c r="M61" s="409"/>
      <c r="N61" s="409"/>
    </row>
    <row r="63" spans="1:30" ht="9" customHeight="1">
      <c r="B63" s="382"/>
      <c r="C63" s="382"/>
      <c r="D63" s="382"/>
      <c r="E63" s="382"/>
      <c r="F63" s="382"/>
      <c r="G63" s="382"/>
      <c r="H63" s="382"/>
      <c r="I63" s="382"/>
      <c r="J63" s="382"/>
      <c r="K63" s="382"/>
      <c r="L63" s="382"/>
      <c r="M63" s="382"/>
      <c r="N63" s="382"/>
      <c r="O63" s="382"/>
    </row>
    <row r="64" spans="1:30" ht="9" customHeight="1">
      <c r="B64" s="382"/>
      <c r="C64" s="382"/>
      <c r="D64" s="382"/>
      <c r="E64" s="382"/>
      <c r="F64" s="382"/>
      <c r="G64" s="382"/>
      <c r="H64" s="382"/>
      <c r="I64" s="382"/>
      <c r="J64" s="382"/>
      <c r="K64" s="382"/>
      <c r="L64" s="382"/>
      <c r="M64" s="382"/>
      <c r="N64" s="382"/>
      <c r="O64" s="382"/>
    </row>
    <row r="65" spans="2:15" ht="9" customHeight="1">
      <c r="B65" s="382"/>
      <c r="C65" s="382"/>
      <c r="D65" s="382"/>
      <c r="E65" s="382"/>
      <c r="F65" s="382"/>
      <c r="G65" s="382"/>
      <c r="H65" s="382"/>
      <c r="I65" s="382"/>
      <c r="J65" s="382"/>
      <c r="K65" s="382"/>
      <c r="L65" s="382"/>
      <c r="M65" s="382"/>
      <c r="N65" s="382"/>
      <c r="O65" s="382"/>
    </row>
    <row r="66" spans="2:15" ht="9" customHeight="1">
      <c r="B66" s="382"/>
      <c r="C66" s="382"/>
      <c r="D66" s="382"/>
      <c r="E66" s="382"/>
      <c r="F66" s="382"/>
      <c r="G66" s="382"/>
      <c r="H66" s="382"/>
      <c r="I66" s="382"/>
      <c r="J66" s="382"/>
      <c r="K66" s="382"/>
      <c r="L66" s="382"/>
      <c r="M66" s="382"/>
      <c r="N66" s="382"/>
      <c r="O66" s="382"/>
    </row>
    <row r="67" spans="2:15" ht="9" customHeight="1">
      <c r="B67" s="410"/>
      <c r="C67" s="382"/>
      <c r="D67" s="382"/>
      <c r="E67" s="382"/>
      <c r="F67" s="382"/>
      <c r="G67" s="382"/>
      <c r="H67" s="382"/>
      <c r="I67" s="382"/>
      <c r="J67" s="382"/>
      <c r="K67" s="382"/>
      <c r="L67" s="382"/>
      <c r="M67" s="382"/>
      <c r="N67" s="382"/>
      <c r="O67" s="382"/>
    </row>
    <row r="68" spans="2:15" ht="9" customHeight="1">
      <c r="B68" s="382"/>
      <c r="C68" s="382"/>
      <c r="D68" s="382"/>
      <c r="E68" s="382"/>
      <c r="F68" s="382"/>
      <c r="G68" s="382"/>
      <c r="H68" s="382"/>
      <c r="I68" s="382"/>
      <c r="J68" s="382"/>
      <c r="K68" s="382"/>
      <c r="L68" s="382"/>
      <c r="M68" s="382"/>
      <c r="N68" s="382"/>
      <c r="O68" s="382"/>
    </row>
    <row r="69" spans="2:15" ht="9" customHeight="1">
      <c r="B69" s="382"/>
      <c r="C69" s="382"/>
      <c r="D69" s="382"/>
      <c r="E69" s="382"/>
      <c r="F69" s="382"/>
      <c r="G69" s="382"/>
      <c r="H69" s="382"/>
      <c r="I69" s="382"/>
      <c r="J69" s="382"/>
      <c r="K69" s="382"/>
      <c r="L69" s="382"/>
      <c r="M69" s="382"/>
      <c r="N69" s="382"/>
      <c r="O69" s="382"/>
    </row>
    <row r="72" spans="2:15" ht="9" customHeight="1">
      <c r="B72" s="382"/>
      <c r="C72" s="382"/>
      <c r="D72" s="382"/>
      <c r="E72" s="382"/>
      <c r="F72" s="382"/>
      <c r="G72" s="382"/>
      <c r="H72" s="382"/>
      <c r="I72" s="382"/>
      <c r="J72" s="382"/>
      <c r="K72" s="382"/>
      <c r="L72" s="382"/>
      <c r="M72" s="382"/>
      <c r="N72" s="382"/>
      <c r="O72" s="382"/>
    </row>
    <row r="73" spans="2:15" ht="9" customHeight="1">
      <c r="B73" s="383"/>
      <c r="C73" s="383"/>
      <c r="D73" s="383"/>
      <c r="E73" s="383"/>
      <c r="F73" s="383"/>
      <c r="G73" s="383"/>
      <c r="H73" s="383"/>
      <c r="I73" s="383"/>
      <c r="J73" s="383"/>
      <c r="K73" s="383"/>
      <c r="L73" s="383"/>
      <c r="M73" s="383"/>
      <c r="N73" s="383"/>
      <c r="O73" s="383"/>
    </row>
  </sheetData>
  <mergeCells count="27">
    <mergeCell ref="B36:O36"/>
    <mergeCell ref="B49:O49"/>
    <mergeCell ref="A58:N58"/>
    <mergeCell ref="A59:N59"/>
    <mergeCell ref="A60:N60"/>
    <mergeCell ref="B25:O25"/>
    <mergeCell ref="F10:F11"/>
    <mergeCell ref="G10:G11"/>
    <mergeCell ref="H10:H11"/>
    <mergeCell ref="I10:I11"/>
    <mergeCell ref="K10:K11"/>
    <mergeCell ref="L10:L11"/>
    <mergeCell ref="M10:M11"/>
    <mergeCell ref="N10:N11"/>
    <mergeCell ref="O10:O11"/>
    <mergeCell ref="B19:O19"/>
    <mergeCell ref="B20:O20"/>
    <mergeCell ref="A5:L5"/>
    <mergeCell ref="A8:A11"/>
    <mergeCell ref="B8:B11"/>
    <mergeCell ref="C8:I8"/>
    <mergeCell ref="K8:O8"/>
    <mergeCell ref="D9:I9"/>
    <mergeCell ref="L9:O9"/>
    <mergeCell ref="C10:C11"/>
    <mergeCell ref="D10:D11"/>
    <mergeCell ref="E10:E11"/>
  </mergeCells>
  <pageMargins left="0.75" right="0.75" top="1" bottom="1" header="0.5" footer="0.5"/>
  <pageSetup paperSize="9" orientation="portrait"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workbookViewId="0"/>
  </sheetViews>
  <sheetFormatPr defaultColWidth="7.7109375" defaultRowHeight="9" customHeight="1"/>
  <cols>
    <col min="1" max="1" width="10.7109375" style="368" customWidth="1"/>
    <col min="2" max="2" width="6.85546875" style="368" customWidth="1"/>
    <col min="3" max="3" width="7" style="368" customWidth="1"/>
    <col min="4" max="4" width="6.42578125" style="368" customWidth="1"/>
    <col min="5" max="5" width="5.7109375" style="368" bestFit="1" customWidth="1"/>
    <col min="6" max="6" width="5.140625" style="368" bestFit="1" customWidth="1"/>
    <col min="7" max="7" width="6" style="369" customWidth="1"/>
    <col min="8" max="8" width="0.85546875" style="369" customWidth="1"/>
    <col min="9" max="9" width="6.42578125" style="368" bestFit="1" customWidth="1"/>
    <col min="10" max="10" width="6.7109375" style="368" customWidth="1"/>
    <col min="11" max="11" width="6.85546875" style="368" customWidth="1"/>
    <col min="12" max="12" width="7" style="368" customWidth="1"/>
    <col min="13" max="13" width="7.7109375" style="368" customWidth="1"/>
    <col min="14" max="168" width="9.140625" style="368" customWidth="1"/>
    <col min="169" max="169" width="10.7109375" style="368" customWidth="1"/>
    <col min="170" max="170" width="5.28515625" style="368" customWidth="1"/>
    <col min="171" max="16384" width="7.7109375" style="368"/>
  </cols>
  <sheetData>
    <row r="1" spans="1:16" ht="12.75" customHeight="1"/>
    <row r="2" spans="1:16" ht="12.75" customHeight="1"/>
    <row r="3" spans="1:16" ht="12.75" customHeight="1"/>
    <row r="4" spans="1:16" s="371" customFormat="1" ht="12">
      <c r="A4" s="370" t="s">
        <v>529</v>
      </c>
    </row>
    <row r="5" spans="1:16" s="371" customFormat="1" ht="12" customHeight="1">
      <c r="A5" s="370" t="s">
        <v>530</v>
      </c>
      <c r="K5" s="372"/>
    </row>
    <row r="6" spans="1:16" s="371" customFormat="1" ht="12">
      <c r="A6" s="371" t="s">
        <v>373</v>
      </c>
    </row>
    <row r="7" spans="1:16" s="369" customFormat="1" ht="6" customHeight="1">
      <c r="A7" s="373"/>
      <c r="B7" s="374"/>
      <c r="C7" s="374"/>
      <c r="D7" s="374"/>
      <c r="E7" s="374"/>
      <c r="F7" s="374"/>
      <c r="G7" s="374"/>
      <c r="H7" s="375"/>
      <c r="I7" s="374"/>
      <c r="J7" s="374"/>
      <c r="K7" s="374"/>
      <c r="L7" s="374"/>
      <c r="M7" s="374"/>
      <c r="N7" s="374"/>
    </row>
    <row r="8" spans="1:16" ht="12" customHeight="1">
      <c r="A8" s="855" t="s">
        <v>483</v>
      </c>
      <c r="B8" s="859" t="s">
        <v>484</v>
      </c>
      <c r="C8" s="862" t="s">
        <v>485</v>
      </c>
      <c r="D8" s="862"/>
      <c r="E8" s="862"/>
      <c r="F8" s="862"/>
      <c r="G8" s="862"/>
      <c r="H8" s="373"/>
      <c r="I8" s="863" t="s">
        <v>486</v>
      </c>
      <c r="J8" s="863"/>
      <c r="K8" s="863"/>
      <c r="L8" s="863"/>
      <c r="M8" s="863"/>
    </row>
    <row r="9" spans="1:16" ht="12" customHeight="1">
      <c r="A9" s="856"/>
      <c r="B9" s="860"/>
      <c r="C9" s="411" t="s">
        <v>487</v>
      </c>
      <c r="D9" s="862" t="s">
        <v>104</v>
      </c>
      <c r="E9" s="862"/>
      <c r="F9" s="862"/>
      <c r="G9" s="862"/>
      <c r="H9" s="373"/>
      <c r="I9" s="412" t="s">
        <v>487</v>
      </c>
      <c r="J9" s="862" t="s">
        <v>104</v>
      </c>
      <c r="K9" s="862"/>
      <c r="L9" s="862"/>
      <c r="M9" s="862"/>
    </row>
    <row r="10" spans="1:16" ht="12" customHeight="1">
      <c r="A10" s="857"/>
      <c r="B10" s="860"/>
      <c r="C10" s="864"/>
      <c r="D10" s="866" t="s">
        <v>490</v>
      </c>
      <c r="E10" s="866" t="s">
        <v>491</v>
      </c>
      <c r="F10" s="866" t="s">
        <v>148</v>
      </c>
      <c r="G10" s="866" t="s">
        <v>492</v>
      </c>
      <c r="H10" s="377"/>
      <c r="I10" s="869"/>
      <c r="J10" s="871" t="s">
        <v>493</v>
      </c>
      <c r="K10" s="871" t="s">
        <v>494</v>
      </c>
      <c r="L10" s="871" t="s">
        <v>495</v>
      </c>
      <c r="M10" s="871" t="s">
        <v>496</v>
      </c>
    </row>
    <row r="11" spans="1:16" ht="72" customHeight="1">
      <c r="A11" s="858"/>
      <c r="B11" s="861"/>
      <c r="C11" s="865"/>
      <c r="D11" s="867"/>
      <c r="E11" s="867"/>
      <c r="F11" s="867"/>
      <c r="G11" s="867"/>
      <c r="H11" s="378"/>
      <c r="I11" s="870"/>
      <c r="J11" s="872"/>
      <c r="K11" s="872"/>
      <c r="L11" s="872"/>
      <c r="M11" s="872"/>
    </row>
    <row r="12" spans="1:16">
      <c r="C12" s="379"/>
      <c r="G12" s="373"/>
      <c r="H12" s="373"/>
    </row>
    <row r="13" spans="1:16">
      <c r="A13" s="381">
        <v>2014</v>
      </c>
      <c r="B13" s="382">
        <v>894</v>
      </c>
      <c r="C13" s="383">
        <v>808</v>
      </c>
      <c r="D13" s="383">
        <v>17</v>
      </c>
      <c r="E13" s="383">
        <v>93</v>
      </c>
      <c r="F13" s="383">
        <v>26</v>
      </c>
      <c r="G13" s="383">
        <v>102</v>
      </c>
      <c r="H13" s="373"/>
      <c r="I13" s="368">
        <v>86</v>
      </c>
      <c r="J13" s="368">
        <v>31</v>
      </c>
      <c r="K13" s="368">
        <v>8</v>
      </c>
      <c r="L13" s="368">
        <v>4</v>
      </c>
      <c r="M13" s="368">
        <v>6</v>
      </c>
      <c r="O13" s="383"/>
      <c r="P13" s="382"/>
    </row>
    <row r="14" spans="1:16">
      <c r="A14" s="381">
        <v>2015</v>
      </c>
      <c r="B14" s="382">
        <v>12565</v>
      </c>
      <c r="C14" s="382">
        <v>10235</v>
      </c>
      <c r="D14" s="382">
        <v>455</v>
      </c>
      <c r="E14" s="382">
        <v>1425</v>
      </c>
      <c r="F14" s="382">
        <v>194</v>
      </c>
      <c r="G14" s="382">
        <v>1001</v>
      </c>
      <c r="H14" s="382"/>
      <c r="I14" s="382">
        <v>2330</v>
      </c>
      <c r="J14" s="382">
        <v>1414</v>
      </c>
      <c r="K14" s="382">
        <v>84</v>
      </c>
      <c r="L14" s="382">
        <v>139</v>
      </c>
      <c r="M14" s="382">
        <v>81</v>
      </c>
      <c r="O14" s="383"/>
      <c r="P14" s="382"/>
    </row>
    <row r="15" spans="1:16">
      <c r="A15" s="381">
        <v>2016</v>
      </c>
      <c r="B15" s="382">
        <v>15588</v>
      </c>
      <c r="C15" s="382">
        <v>11744</v>
      </c>
      <c r="D15" s="382">
        <v>668</v>
      </c>
      <c r="E15" s="382">
        <v>1697</v>
      </c>
      <c r="F15" s="382">
        <v>168</v>
      </c>
      <c r="G15" s="382">
        <v>1085</v>
      </c>
      <c r="H15" s="382"/>
      <c r="I15" s="382">
        <v>3844</v>
      </c>
      <c r="J15" s="382">
        <v>2739</v>
      </c>
      <c r="K15" s="382">
        <v>48</v>
      </c>
      <c r="L15" s="382">
        <v>188</v>
      </c>
      <c r="M15" s="382">
        <v>140</v>
      </c>
      <c r="N15" s="382"/>
      <c r="O15" s="383"/>
      <c r="P15" s="382"/>
    </row>
    <row r="16" spans="1:16">
      <c r="A16" s="381">
        <v>2017</v>
      </c>
      <c r="B16" s="382">
        <v>17829</v>
      </c>
      <c r="C16" s="382">
        <v>13039</v>
      </c>
      <c r="D16" s="382">
        <v>787</v>
      </c>
      <c r="E16" s="382">
        <v>2098</v>
      </c>
      <c r="F16" s="382">
        <v>204</v>
      </c>
      <c r="G16" s="382">
        <v>1315</v>
      </c>
      <c r="H16" s="382"/>
      <c r="I16" s="382">
        <v>4790</v>
      </c>
      <c r="J16" s="382">
        <v>3616</v>
      </c>
      <c r="K16" s="382">
        <v>78</v>
      </c>
      <c r="L16" s="382">
        <v>272</v>
      </c>
      <c r="M16" s="382">
        <v>185</v>
      </c>
      <c r="O16" s="383"/>
      <c r="P16" s="382"/>
    </row>
    <row r="17" spans="1:16">
      <c r="E17" s="385"/>
      <c r="G17" s="373"/>
      <c r="H17" s="373"/>
      <c r="O17" s="383"/>
      <c r="P17" s="382"/>
    </row>
    <row r="18" spans="1:16">
      <c r="B18" s="868" t="s">
        <v>497</v>
      </c>
      <c r="C18" s="868"/>
      <c r="D18" s="868"/>
      <c r="E18" s="868"/>
      <c r="F18" s="868"/>
      <c r="G18" s="868"/>
      <c r="H18" s="868"/>
      <c r="I18" s="868"/>
      <c r="J18" s="868"/>
      <c r="K18" s="868"/>
      <c r="L18" s="868"/>
      <c r="M18" s="868"/>
      <c r="N18" s="386"/>
      <c r="O18" s="383"/>
      <c r="P18" s="382"/>
    </row>
    <row r="19" spans="1:16">
      <c r="A19" s="386"/>
      <c r="B19" s="868" t="s">
        <v>498</v>
      </c>
      <c r="C19" s="868"/>
      <c r="D19" s="868"/>
      <c r="E19" s="868"/>
      <c r="F19" s="868"/>
      <c r="G19" s="868"/>
      <c r="H19" s="868"/>
      <c r="I19" s="868"/>
      <c r="J19" s="868"/>
      <c r="K19" s="868"/>
      <c r="L19" s="868"/>
      <c r="M19" s="868"/>
      <c r="O19" s="383"/>
      <c r="P19" s="382"/>
    </row>
    <row r="20" spans="1:16">
      <c r="A20" s="380"/>
      <c r="B20" s="380"/>
      <c r="D20" s="380"/>
      <c r="E20" s="380"/>
      <c r="F20" s="380"/>
      <c r="G20" s="373"/>
      <c r="H20" s="373"/>
      <c r="O20" s="383"/>
      <c r="P20" s="382"/>
    </row>
    <row r="21" spans="1:16">
      <c r="A21" s="368" t="s">
        <v>499</v>
      </c>
      <c r="B21" s="382">
        <v>22485</v>
      </c>
      <c r="C21" s="387">
        <v>14411</v>
      </c>
      <c r="D21" s="387">
        <v>1028</v>
      </c>
      <c r="E21" s="387">
        <v>2102</v>
      </c>
      <c r="F21" s="387">
        <v>209</v>
      </c>
      <c r="G21" s="387">
        <v>1555</v>
      </c>
      <c r="H21" s="373"/>
      <c r="I21" s="368">
        <v>8074</v>
      </c>
      <c r="J21" s="368">
        <v>4977</v>
      </c>
      <c r="K21" s="368">
        <v>1743</v>
      </c>
      <c r="L21" s="368">
        <v>421</v>
      </c>
      <c r="M21" s="368">
        <v>182</v>
      </c>
      <c r="O21" s="383"/>
      <c r="P21" s="382"/>
    </row>
    <row r="22" spans="1:16">
      <c r="A22" s="368" t="s">
        <v>500</v>
      </c>
      <c r="B22" s="382">
        <v>3926</v>
      </c>
      <c r="C22" s="387">
        <v>2957</v>
      </c>
      <c r="D22" s="387">
        <v>141</v>
      </c>
      <c r="E22" s="387">
        <v>738</v>
      </c>
      <c r="F22" s="387">
        <v>25</v>
      </c>
      <c r="G22" s="387">
        <v>126</v>
      </c>
      <c r="H22" s="373"/>
      <c r="I22" s="368">
        <v>969</v>
      </c>
      <c r="J22" s="368">
        <v>730</v>
      </c>
      <c r="K22" s="368">
        <v>6</v>
      </c>
      <c r="L22" s="368">
        <v>17</v>
      </c>
      <c r="M22" s="368">
        <v>23</v>
      </c>
      <c r="O22" s="383"/>
      <c r="P22" s="382"/>
    </row>
    <row r="23" spans="1:16">
      <c r="F23" s="383"/>
      <c r="G23" s="373"/>
      <c r="H23" s="373"/>
      <c r="O23" s="383"/>
      <c r="P23" s="382"/>
    </row>
    <row r="24" spans="1:16">
      <c r="B24" s="868" t="s">
        <v>531</v>
      </c>
      <c r="C24" s="873"/>
      <c r="D24" s="873"/>
      <c r="E24" s="873"/>
      <c r="F24" s="873"/>
      <c r="G24" s="873"/>
      <c r="H24" s="873"/>
      <c r="I24" s="873"/>
      <c r="J24" s="873"/>
      <c r="K24" s="873"/>
      <c r="L24" s="873"/>
      <c r="M24" s="873"/>
      <c r="O24" s="383"/>
      <c r="P24" s="382"/>
    </row>
    <row r="25" spans="1:16">
      <c r="A25" s="380"/>
      <c r="B25" s="380"/>
      <c r="C25" s="380"/>
      <c r="D25" s="380"/>
      <c r="E25" s="380"/>
      <c r="F25" s="380"/>
      <c r="G25" s="373"/>
      <c r="H25" s="373"/>
      <c r="J25" s="389"/>
      <c r="K25" s="389"/>
      <c r="O25" s="383"/>
      <c r="P25" s="382"/>
    </row>
    <row r="26" spans="1:16">
      <c r="A26" s="368" t="s">
        <v>502</v>
      </c>
      <c r="B26" s="382">
        <v>5</v>
      </c>
      <c r="C26" s="387">
        <v>5</v>
      </c>
      <c r="D26" s="390" t="s">
        <v>346</v>
      </c>
      <c r="E26" s="387">
        <v>3</v>
      </c>
      <c r="F26" s="390" t="s">
        <v>346</v>
      </c>
      <c r="G26" s="390" t="s">
        <v>346</v>
      </c>
      <c r="H26" s="373"/>
      <c r="I26" s="390" t="s">
        <v>346</v>
      </c>
      <c r="J26" s="390" t="s">
        <v>346</v>
      </c>
      <c r="K26" s="390" t="s">
        <v>346</v>
      </c>
      <c r="L26" s="390" t="s">
        <v>346</v>
      </c>
      <c r="M26" s="390" t="s">
        <v>346</v>
      </c>
      <c r="N26" s="382"/>
      <c r="O26" s="383"/>
      <c r="P26" s="382"/>
    </row>
    <row r="27" spans="1:16">
      <c r="A27" s="368" t="s">
        <v>503</v>
      </c>
      <c r="B27" s="390" t="s">
        <v>346</v>
      </c>
      <c r="C27" s="390" t="s">
        <v>346</v>
      </c>
      <c r="D27" s="390" t="s">
        <v>346</v>
      </c>
      <c r="E27" s="390" t="s">
        <v>346</v>
      </c>
      <c r="F27" s="390" t="s">
        <v>346</v>
      </c>
      <c r="G27" s="390" t="s">
        <v>346</v>
      </c>
      <c r="H27" s="373"/>
      <c r="I27" s="390" t="s">
        <v>346</v>
      </c>
      <c r="J27" s="390" t="s">
        <v>346</v>
      </c>
      <c r="K27" s="390" t="s">
        <v>346</v>
      </c>
      <c r="L27" s="390" t="s">
        <v>346</v>
      </c>
      <c r="M27" s="390"/>
      <c r="N27" s="382"/>
      <c r="O27" s="383"/>
      <c r="P27" s="382"/>
    </row>
    <row r="28" spans="1:16">
      <c r="A28" s="368" t="s">
        <v>504</v>
      </c>
      <c r="B28" s="382">
        <v>6412</v>
      </c>
      <c r="C28" s="387">
        <v>3825</v>
      </c>
      <c r="D28" s="387">
        <v>234</v>
      </c>
      <c r="E28" s="387">
        <v>756</v>
      </c>
      <c r="F28" s="387">
        <v>87</v>
      </c>
      <c r="G28" s="387">
        <v>744</v>
      </c>
      <c r="H28" s="373"/>
      <c r="I28" s="382">
        <v>2587</v>
      </c>
      <c r="J28" s="382">
        <v>1396</v>
      </c>
      <c r="K28" s="368">
        <v>912</v>
      </c>
      <c r="L28" s="368">
        <v>152</v>
      </c>
      <c r="M28" s="368">
        <v>9</v>
      </c>
      <c r="N28" s="382"/>
      <c r="O28" s="383"/>
      <c r="P28" s="382"/>
    </row>
    <row r="29" spans="1:16">
      <c r="A29" s="368" t="s">
        <v>505</v>
      </c>
      <c r="B29" s="382">
        <v>7611</v>
      </c>
      <c r="C29" s="387">
        <v>4825</v>
      </c>
      <c r="D29" s="387">
        <v>298</v>
      </c>
      <c r="E29" s="387">
        <v>725</v>
      </c>
      <c r="F29" s="387">
        <v>94</v>
      </c>
      <c r="G29" s="387">
        <v>521</v>
      </c>
      <c r="H29" s="373"/>
      <c r="I29" s="382">
        <v>2786</v>
      </c>
      <c r="J29" s="382">
        <v>1706</v>
      </c>
      <c r="K29" s="368">
        <v>674</v>
      </c>
      <c r="L29" s="368">
        <v>119</v>
      </c>
      <c r="M29" s="368">
        <v>37</v>
      </c>
      <c r="N29" s="382"/>
      <c r="O29" s="383"/>
      <c r="P29" s="382"/>
    </row>
    <row r="30" spans="1:16">
      <c r="A30" s="368" t="s">
        <v>506</v>
      </c>
      <c r="B30" s="382">
        <v>5980</v>
      </c>
      <c r="C30" s="387">
        <v>4138</v>
      </c>
      <c r="D30" s="387">
        <v>264</v>
      </c>
      <c r="E30" s="387">
        <v>644</v>
      </c>
      <c r="F30" s="387">
        <v>37</v>
      </c>
      <c r="G30" s="387">
        <v>261</v>
      </c>
      <c r="H30" s="373"/>
      <c r="I30" s="382">
        <v>1842</v>
      </c>
      <c r="J30" s="382">
        <v>1369</v>
      </c>
      <c r="K30" s="368">
        <v>129</v>
      </c>
      <c r="L30" s="368">
        <v>68</v>
      </c>
      <c r="M30" s="368">
        <v>50</v>
      </c>
      <c r="N30" s="382"/>
      <c r="O30" s="383"/>
      <c r="P30" s="382"/>
    </row>
    <row r="31" spans="1:16">
      <c r="A31" s="368" t="s">
        <v>507</v>
      </c>
      <c r="B31" s="382">
        <v>4019</v>
      </c>
      <c r="C31" s="387">
        <v>2894</v>
      </c>
      <c r="D31" s="387">
        <v>221</v>
      </c>
      <c r="E31" s="387">
        <v>448</v>
      </c>
      <c r="F31" s="387">
        <v>14</v>
      </c>
      <c r="G31" s="387">
        <v>113</v>
      </c>
      <c r="H31" s="373"/>
      <c r="I31" s="382">
        <v>1125</v>
      </c>
      <c r="J31" s="382">
        <v>801</v>
      </c>
      <c r="K31" s="368">
        <v>30</v>
      </c>
      <c r="L31" s="368">
        <v>66</v>
      </c>
      <c r="M31" s="368">
        <v>57</v>
      </c>
      <c r="N31" s="382"/>
      <c r="O31" s="383"/>
      <c r="P31" s="382"/>
    </row>
    <row r="32" spans="1:16">
      <c r="A32" s="368" t="s">
        <v>508</v>
      </c>
      <c r="B32" s="382">
        <v>1785</v>
      </c>
      <c r="C32" s="387">
        <v>1263</v>
      </c>
      <c r="D32" s="387">
        <v>112</v>
      </c>
      <c r="E32" s="387">
        <v>210</v>
      </c>
      <c r="F32" s="387">
        <v>1</v>
      </c>
      <c r="G32" s="387">
        <v>32</v>
      </c>
      <c r="H32" s="373"/>
      <c r="I32" s="382">
        <v>522</v>
      </c>
      <c r="J32" s="382">
        <v>336</v>
      </c>
      <c r="K32" s="368">
        <v>4</v>
      </c>
      <c r="L32" s="368">
        <v>20</v>
      </c>
      <c r="M32" s="368">
        <v>40</v>
      </c>
      <c r="N32" s="382"/>
      <c r="O32" s="383"/>
      <c r="P32" s="382"/>
    </row>
    <row r="33" spans="1:16">
      <c r="A33" s="368" t="s">
        <v>509</v>
      </c>
      <c r="B33" s="382">
        <v>599</v>
      </c>
      <c r="C33" s="387">
        <v>418</v>
      </c>
      <c r="D33" s="387">
        <v>40</v>
      </c>
      <c r="E33" s="387">
        <v>54</v>
      </c>
      <c r="F33" s="387">
        <v>1</v>
      </c>
      <c r="G33" s="387">
        <v>10</v>
      </c>
      <c r="H33" s="373"/>
      <c r="I33" s="382">
        <v>181</v>
      </c>
      <c r="J33" s="382">
        <v>99</v>
      </c>
      <c r="K33" s="390" t="s">
        <v>346</v>
      </c>
      <c r="L33" s="368">
        <v>13</v>
      </c>
      <c r="M33" s="368">
        <v>12</v>
      </c>
      <c r="N33" s="382"/>
      <c r="O33" s="383"/>
      <c r="P33" s="382"/>
    </row>
    <row r="34" spans="1:16">
      <c r="G34" s="368"/>
      <c r="H34" s="373"/>
      <c r="O34" s="383"/>
      <c r="P34" s="382"/>
    </row>
    <row r="35" spans="1:16">
      <c r="B35" s="873" t="s">
        <v>521</v>
      </c>
      <c r="C35" s="873"/>
      <c r="D35" s="873"/>
      <c r="E35" s="873"/>
      <c r="F35" s="873"/>
      <c r="G35" s="873"/>
      <c r="H35" s="873"/>
      <c r="I35" s="873"/>
      <c r="J35" s="873"/>
      <c r="K35" s="873"/>
      <c r="L35" s="873"/>
      <c r="M35" s="873"/>
      <c r="N35" s="382"/>
      <c r="O35" s="383"/>
      <c r="P35" s="382"/>
    </row>
    <row r="36" spans="1:16">
      <c r="G36" s="373"/>
      <c r="H36" s="373"/>
      <c r="O36" s="383"/>
      <c r="P36" s="382"/>
    </row>
    <row r="37" spans="1:16" ht="19.5" customHeight="1">
      <c r="A37" s="394" t="s">
        <v>522</v>
      </c>
      <c r="B37" s="382">
        <v>10365</v>
      </c>
      <c r="C37" s="397">
        <v>7207</v>
      </c>
      <c r="D37" s="397">
        <v>387</v>
      </c>
      <c r="E37" s="397">
        <v>1148</v>
      </c>
      <c r="F37" s="397">
        <v>147</v>
      </c>
      <c r="G37" s="397">
        <v>635</v>
      </c>
      <c r="H37" s="373"/>
      <c r="I37" s="397">
        <v>3158</v>
      </c>
      <c r="J37" s="397">
        <v>1791</v>
      </c>
      <c r="K37" s="397">
        <v>754</v>
      </c>
      <c r="L37" s="397">
        <v>149</v>
      </c>
      <c r="M37" s="397">
        <v>85</v>
      </c>
      <c r="O37" s="383"/>
      <c r="P37" s="382"/>
    </row>
    <row r="38" spans="1:16" ht="19.5" customHeight="1">
      <c r="A38" s="401" t="s">
        <v>523</v>
      </c>
      <c r="B38" s="382">
        <v>16046</v>
      </c>
      <c r="C38" s="397">
        <v>10161</v>
      </c>
      <c r="D38" s="397">
        <v>782</v>
      </c>
      <c r="E38" s="397">
        <v>1692</v>
      </c>
      <c r="F38" s="397">
        <v>87</v>
      </c>
      <c r="G38" s="397">
        <v>1046</v>
      </c>
      <c r="H38" s="397"/>
      <c r="I38" s="397">
        <v>5885</v>
      </c>
      <c r="J38" s="397">
        <v>3916</v>
      </c>
      <c r="K38" s="397">
        <v>995</v>
      </c>
      <c r="L38" s="397">
        <v>289</v>
      </c>
      <c r="M38" s="397">
        <v>120</v>
      </c>
      <c r="O38" s="383"/>
      <c r="P38" s="382"/>
    </row>
    <row r="39" spans="1:16">
      <c r="C39" s="397"/>
      <c r="D39" s="397"/>
      <c r="E39" s="397"/>
      <c r="F39" s="397"/>
      <c r="G39" s="373"/>
      <c r="H39" s="373"/>
      <c r="O39" s="383"/>
      <c r="P39" s="382"/>
    </row>
    <row r="40" spans="1:16" s="374" customFormat="1">
      <c r="A40" s="402" t="s">
        <v>0</v>
      </c>
      <c r="B40" s="403">
        <v>26411</v>
      </c>
      <c r="C40" s="403">
        <v>17368</v>
      </c>
      <c r="D40" s="403">
        <v>1169</v>
      </c>
      <c r="E40" s="403">
        <v>2840</v>
      </c>
      <c r="F40" s="403">
        <v>234</v>
      </c>
      <c r="G40" s="403">
        <v>1681</v>
      </c>
      <c r="I40" s="404">
        <v>9043</v>
      </c>
      <c r="J40" s="404">
        <v>5707</v>
      </c>
      <c r="K40" s="404">
        <v>1749</v>
      </c>
      <c r="L40" s="404">
        <v>438</v>
      </c>
      <c r="M40" s="404">
        <v>205</v>
      </c>
      <c r="N40" s="404"/>
      <c r="O40" s="383"/>
      <c r="P40" s="382"/>
    </row>
    <row r="41" spans="1:16">
      <c r="A41" s="405"/>
      <c r="B41" s="405"/>
      <c r="C41" s="405"/>
      <c r="D41" s="405"/>
      <c r="E41" s="405"/>
      <c r="F41" s="405"/>
      <c r="G41" s="405"/>
      <c r="H41" s="405"/>
      <c r="I41" s="405"/>
      <c r="J41" s="405"/>
      <c r="K41" s="405"/>
      <c r="L41" s="405"/>
      <c r="M41" s="405"/>
    </row>
    <row r="42" spans="1:16">
      <c r="G42" s="368"/>
      <c r="H42" s="368"/>
    </row>
    <row r="43" spans="1:16" s="406" customFormat="1">
      <c r="A43" s="406" t="s">
        <v>524</v>
      </c>
      <c r="B43" s="407"/>
      <c r="I43" s="408"/>
      <c r="J43" s="408"/>
      <c r="K43" s="408"/>
      <c r="L43" s="408"/>
      <c r="M43" s="408"/>
    </row>
    <row r="44" spans="1:16" s="406" customFormat="1" ht="44.25" customHeight="1">
      <c r="A44" s="874" t="s">
        <v>532</v>
      </c>
      <c r="B44" s="874"/>
      <c r="C44" s="874"/>
      <c r="D44" s="874"/>
      <c r="E44" s="874"/>
      <c r="F44" s="874"/>
      <c r="G44" s="874"/>
      <c r="H44" s="874"/>
      <c r="I44" s="874"/>
      <c r="J44" s="874"/>
      <c r="K44" s="874"/>
      <c r="L44" s="874"/>
      <c r="M44" s="874"/>
    </row>
    <row r="45" spans="1:16" s="406" customFormat="1" ht="20.25" customHeight="1">
      <c r="A45" s="874" t="s">
        <v>526</v>
      </c>
      <c r="B45" s="874"/>
      <c r="C45" s="874"/>
      <c r="D45" s="874"/>
      <c r="E45" s="874"/>
      <c r="F45" s="874"/>
      <c r="G45" s="874"/>
      <c r="H45" s="874"/>
      <c r="I45" s="874"/>
      <c r="J45" s="874"/>
      <c r="K45" s="874"/>
      <c r="L45" s="874"/>
      <c r="M45" s="874"/>
    </row>
    <row r="46" spans="1:16" s="406" customFormat="1" ht="40.5" customHeight="1">
      <c r="A46" s="874" t="s">
        <v>527</v>
      </c>
      <c r="B46" s="874"/>
      <c r="C46" s="874"/>
      <c r="D46" s="874"/>
      <c r="E46" s="874"/>
      <c r="F46" s="874"/>
      <c r="G46" s="874"/>
      <c r="H46" s="874"/>
      <c r="I46" s="874"/>
      <c r="J46" s="874"/>
      <c r="K46" s="874"/>
      <c r="L46" s="874"/>
      <c r="M46" s="874"/>
    </row>
    <row r="48" spans="1:16">
      <c r="B48" s="382"/>
      <c r="C48" s="382"/>
      <c r="D48" s="382"/>
      <c r="E48" s="382"/>
      <c r="F48" s="382"/>
      <c r="G48" s="382"/>
      <c r="H48" s="382"/>
      <c r="I48" s="382"/>
      <c r="J48" s="382"/>
      <c r="K48" s="382"/>
      <c r="L48" s="382"/>
      <c r="M48" s="382"/>
    </row>
    <row r="49" spans="2:13">
      <c r="B49" s="382"/>
      <c r="C49" s="382"/>
      <c r="D49" s="382"/>
      <c r="E49" s="382"/>
      <c r="F49" s="382"/>
      <c r="G49" s="382"/>
      <c r="H49" s="382"/>
      <c r="I49" s="382"/>
      <c r="J49" s="382"/>
      <c r="K49" s="382"/>
      <c r="L49" s="382"/>
      <c r="M49" s="382"/>
    </row>
    <row r="50" spans="2:13">
      <c r="B50" s="382"/>
      <c r="C50" s="382"/>
      <c r="D50" s="382"/>
      <c r="E50" s="382"/>
      <c r="F50" s="382"/>
      <c r="G50" s="382"/>
      <c r="H50" s="382"/>
      <c r="I50" s="382"/>
      <c r="J50" s="382"/>
      <c r="K50" s="382"/>
      <c r="L50" s="382"/>
      <c r="M50" s="382"/>
    </row>
  </sheetData>
  <mergeCells count="23">
    <mergeCell ref="A46:M46"/>
    <mergeCell ref="B18:M18"/>
    <mergeCell ref="B19:M19"/>
    <mergeCell ref="B24:M24"/>
    <mergeCell ref="B35:M35"/>
    <mergeCell ref="A44:M44"/>
    <mergeCell ref="A45:M45"/>
    <mergeCell ref="M10:M11"/>
    <mergeCell ref="A8:A11"/>
    <mergeCell ref="B8:B11"/>
    <mergeCell ref="C8:G8"/>
    <mergeCell ref="I8:M8"/>
    <mergeCell ref="D9:G9"/>
    <mergeCell ref="J9:M9"/>
    <mergeCell ref="C10:C11"/>
    <mergeCell ref="D10:D11"/>
    <mergeCell ref="E10:E11"/>
    <mergeCell ref="F10:F11"/>
    <mergeCell ref="G10:G11"/>
    <mergeCell ref="I10:I11"/>
    <mergeCell ref="J10:J11"/>
    <mergeCell ref="K10:K11"/>
    <mergeCell ref="L10:L11"/>
  </mergeCell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workbookViewId="0">
      <selection activeCell="A4" sqref="A4"/>
    </sheetView>
  </sheetViews>
  <sheetFormatPr defaultColWidth="8.7109375" defaultRowHeight="9"/>
  <cols>
    <col min="1" max="1" width="24.28515625" style="69" customWidth="1"/>
    <col min="2" max="2" width="7.28515625" style="69" customWidth="1"/>
    <col min="3" max="3" width="7.7109375" style="69" customWidth="1"/>
    <col min="4" max="4" width="0.7109375" style="69" customWidth="1"/>
    <col min="5" max="5" width="7.28515625" style="69" customWidth="1"/>
    <col min="6" max="6" width="7.7109375" style="69" customWidth="1"/>
    <col min="7" max="7" width="0.7109375" style="69" customWidth="1"/>
    <col min="8" max="8" width="6.28515625" style="69" customWidth="1"/>
    <col min="9" max="9" width="11" style="69" customWidth="1"/>
    <col min="10" max="10" width="0.7109375" style="69" customWidth="1"/>
    <col min="11" max="12" width="7.7109375" style="69" customWidth="1"/>
    <col min="13" max="16384" width="8.7109375" style="69"/>
  </cols>
  <sheetData>
    <row r="1" spans="1:12" s="56" customFormat="1" ht="12.75" customHeight="1"/>
    <row r="2" spans="1:12" s="56" customFormat="1" ht="12.75" customHeight="1"/>
    <row r="3" spans="1:12" s="59" customFormat="1" ht="12.75" customHeight="1">
      <c r="A3" s="57"/>
    </row>
    <row r="4" spans="1:12" s="61" customFormat="1" ht="12" customHeight="1">
      <c r="A4" s="60" t="s">
        <v>38</v>
      </c>
      <c r="B4" s="60"/>
      <c r="C4" s="60"/>
      <c r="D4" s="60"/>
      <c r="E4" s="60"/>
      <c r="F4" s="60"/>
      <c r="G4" s="60"/>
      <c r="H4" s="60"/>
      <c r="I4" s="60"/>
      <c r="J4" s="60"/>
      <c r="L4" s="60"/>
    </row>
    <row r="5" spans="1:12" s="61" customFormat="1" ht="24" customHeight="1">
      <c r="A5" s="880" t="s">
        <v>159</v>
      </c>
      <c r="B5" s="881"/>
      <c r="C5" s="881"/>
      <c r="D5" s="881"/>
      <c r="E5" s="881"/>
      <c r="F5" s="881"/>
      <c r="G5" s="881"/>
      <c r="H5" s="881"/>
      <c r="I5" s="881"/>
      <c r="J5" s="881"/>
      <c r="K5" s="881"/>
      <c r="L5" s="881"/>
    </row>
    <row r="6" spans="1:12" s="61" customFormat="1" ht="12" customHeight="1">
      <c r="A6" s="64" t="s">
        <v>548</v>
      </c>
    </row>
    <row r="7" spans="1:12" s="56" customFormat="1" ht="6" customHeight="1">
      <c r="A7" s="62"/>
      <c r="B7" s="63"/>
      <c r="C7" s="63"/>
      <c r="D7" s="63"/>
      <c r="E7" s="63"/>
      <c r="F7" s="63"/>
      <c r="G7" s="63"/>
      <c r="H7" s="63"/>
      <c r="I7" s="63"/>
      <c r="J7" s="63"/>
      <c r="K7" s="63"/>
      <c r="L7" s="63"/>
    </row>
    <row r="8" spans="1:12" ht="20.100000000000001" customHeight="1">
      <c r="A8" s="882" t="s">
        <v>2</v>
      </c>
      <c r="B8" s="885" t="s">
        <v>112</v>
      </c>
      <c r="C8" s="886"/>
      <c r="D8" s="67"/>
      <c r="E8" s="887" t="s">
        <v>102</v>
      </c>
      <c r="F8" s="887"/>
      <c r="G8" s="68"/>
      <c r="H8" s="887" t="s">
        <v>124</v>
      </c>
      <c r="I8" s="887"/>
      <c r="J8" s="887"/>
      <c r="K8" s="887"/>
      <c r="L8" s="887"/>
    </row>
    <row r="9" spans="1:12" ht="13.5" customHeight="1">
      <c r="A9" s="883"/>
      <c r="B9" s="876" t="s">
        <v>0</v>
      </c>
      <c r="C9" s="889" t="s">
        <v>103</v>
      </c>
      <c r="D9" s="70"/>
      <c r="E9" s="876" t="s">
        <v>0</v>
      </c>
      <c r="F9" s="889" t="s">
        <v>103</v>
      </c>
      <c r="G9" s="70"/>
      <c r="H9" s="890" t="s">
        <v>130</v>
      </c>
      <c r="I9" s="887"/>
      <c r="J9" s="70"/>
      <c r="K9" s="876" t="s">
        <v>34</v>
      </c>
      <c r="L9" s="876" t="s">
        <v>117</v>
      </c>
    </row>
    <row r="10" spans="1:12" ht="31.35" customHeight="1">
      <c r="A10" s="884"/>
      <c r="B10" s="888"/>
      <c r="C10" s="888"/>
      <c r="D10" s="451"/>
      <c r="E10" s="877"/>
      <c r="F10" s="888"/>
      <c r="G10" s="451"/>
      <c r="H10" s="451" t="s">
        <v>0</v>
      </c>
      <c r="I10" s="71" t="s">
        <v>132</v>
      </c>
      <c r="J10" s="451"/>
      <c r="K10" s="877"/>
      <c r="L10" s="877"/>
    </row>
    <row r="11" spans="1:12" ht="3" customHeight="1">
      <c r="A11" s="62"/>
      <c r="B11" s="62"/>
      <c r="C11" s="62"/>
      <c r="D11" s="62"/>
      <c r="E11" s="62"/>
      <c r="F11" s="62"/>
      <c r="G11" s="62"/>
      <c r="H11" s="62"/>
      <c r="I11" s="62"/>
      <c r="J11" s="62"/>
      <c r="K11" s="62"/>
      <c r="L11" s="62"/>
    </row>
    <row r="12" spans="1:12" ht="10.15" customHeight="1">
      <c r="A12" s="72">
        <v>2017</v>
      </c>
      <c r="B12" s="41">
        <v>25872</v>
      </c>
      <c r="C12" s="46">
        <v>8.9672232529375382</v>
      </c>
      <c r="D12" s="41"/>
      <c r="E12" s="41">
        <v>4285</v>
      </c>
      <c r="F12" s="46">
        <v>11.92532088681447</v>
      </c>
      <c r="G12" s="41"/>
      <c r="H12" s="41">
        <v>14535</v>
      </c>
      <c r="I12" s="46">
        <v>21.644306845545238</v>
      </c>
      <c r="J12" s="41"/>
      <c r="K12" s="41">
        <v>10487</v>
      </c>
      <c r="L12" s="41">
        <v>850</v>
      </c>
    </row>
    <row r="13" spans="1:12" ht="10.15" customHeight="1">
      <c r="A13" s="72">
        <v>2018</v>
      </c>
      <c r="B13" s="41">
        <v>28031</v>
      </c>
      <c r="C13" s="46">
        <v>9.1541507616567372</v>
      </c>
      <c r="D13" s="41"/>
      <c r="E13" s="41">
        <v>4658</v>
      </c>
      <c r="F13" s="46">
        <v>11.270931730356375</v>
      </c>
      <c r="G13" s="41"/>
      <c r="H13" s="41">
        <v>16612</v>
      </c>
      <c r="I13" s="46">
        <v>20.190223934505177</v>
      </c>
      <c r="J13" s="41"/>
      <c r="K13" s="41">
        <v>10552</v>
      </c>
      <c r="L13" s="41">
        <v>867</v>
      </c>
    </row>
    <row r="14" spans="1:12" ht="10.15" customHeight="1">
      <c r="A14" s="72">
        <v>2019</v>
      </c>
      <c r="B14" s="41">
        <v>29557</v>
      </c>
      <c r="C14" s="46">
        <v>8.986026998680515</v>
      </c>
      <c r="D14" s="41"/>
      <c r="E14" s="41">
        <v>4943</v>
      </c>
      <c r="F14" s="46">
        <v>10.904309124013757</v>
      </c>
      <c r="G14" s="41"/>
      <c r="H14" s="41">
        <v>18191</v>
      </c>
      <c r="I14" s="46">
        <v>19.669067121103843</v>
      </c>
      <c r="J14" s="41"/>
      <c r="K14" s="41">
        <v>10338</v>
      </c>
      <c r="L14" s="41">
        <v>1028</v>
      </c>
    </row>
    <row r="15" spans="1:12" ht="10.15" customHeight="1">
      <c r="A15" s="72">
        <v>2020</v>
      </c>
      <c r="B15" s="41">
        <v>29023</v>
      </c>
      <c r="C15" s="46">
        <v>8.9239568617992617</v>
      </c>
      <c r="D15" s="41"/>
      <c r="E15" s="41">
        <v>5078</v>
      </c>
      <c r="F15" s="46">
        <v>10.338716029933044</v>
      </c>
      <c r="G15" s="41"/>
      <c r="H15" s="41">
        <v>16713</v>
      </c>
      <c r="I15" s="46">
        <v>20.367378687249445</v>
      </c>
      <c r="J15" s="41"/>
      <c r="K15" s="41">
        <v>11562</v>
      </c>
      <c r="L15" s="41">
        <v>748</v>
      </c>
    </row>
    <row r="16" spans="1:12" ht="3" customHeight="1">
      <c r="A16" s="73"/>
      <c r="B16" s="73"/>
      <c r="C16" s="73"/>
      <c r="D16" s="73"/>
      <c r="E16" s="73"/>
      <c r="F16" s="73"/>
      <c r="G16" s="73"/>
      <c r="H16" s="73"/>
      <c r="I16" s="73"/>
      <c r="J16" s="73"/>
      <c r="K16" s="73"/>
      <c r="L16" s="73"/>
    </row>
    <row r="17" spans="1:12" s="75" customFormat="1" ht="10.15" customHeight="1">
      <c r="A17" s="74" t="s">
        <v>32</v>
      </c>
      <c r="B17" s="878" t="s">
        <v>551</v>
      </c>
      <c r="C17" s="879"/>
      <c r="D17" s="879"/>
      <c r="E17" s="879"/>
      <c r="F17" s="879"/>
      <c r="G17" s="879"/>
      <c r="H17" s="879"/>
      <c r="I17" s="879"/>
      <c r="J17" s="879"/>
      <c r="K17" s="879"/>
      <c r="L17" s="879"/>
    </row>
    <row r="18" spans="1:12" ht="3" customHeight="1">
      <c r="A18" s="76"/>
      <c r="B18" s="76"/>
      <c r="C18" s="76"/>
      <c r="D18" s="76"/>
      <c r="E18" s="76"/>
      <c r="F18" s="76"/>
      <c r="G18" s="76"/>
      <c r="H18" s="76"/>
      <c r="I18" s="76"/>
      <c r="J18" s="76"/>
      <c r="K18" s="76"/>
      <c r="L18" s="76"/>
    </row>
    <row r="19" spans="1:12" s="75" customFormat="1" ht="10.15" customHeight="1">
      <c r="A19" s="26" t="s">
        <v>3</v>
      </c>
      <c r="B19" s="3">
        <v>2317</v>
      </c>
      <c r="C19" s="1">
        <v>11.221406991799741</v>
      </c>
      <c r="D19" s="3"/>
      <c r="E19" s="3">
        <v>572</v>
      </c>
      <c r="F19" s="1">
        <v>10.664335664335663</v>
      </c>
      <c r="G19" s="3"/>
      <c r="H19" s="3">
        <v>1177</v>
      </c>
      <c r="I19" s="1">
        <v>13.763806287170773</v>
      </c>
      <c r="J19" s="3"/>
      <c r="K19" s="3">
        <v>1059</v>
      </c>
      <c r="L19" s="3">
        <v>81</v>
      </c>
    </row>
    <row r="20" spans="1:12" s="75" customFormat="1" ht="10.15" customHeight="1">
      <c r="A20" s="14" t="s">
        <v>98</v>
      </c>
      <c r="B20" s="3">
        <v>53</v>
      </c>
      <c r="C20" s="1">
        <v>11.320754716981133</v>
      </c>
      <c r="D20" s="3"/>
      <c r="E20" s="3">
        <v>13</v>
      </c>
      <c r="F20" s="1">
        <v>7.6923076923076925</v>
      </c>
      <c r="G20" s="3"/>
      <c r="H20" s="3">
        <v>24</v>
      </c>
      <c r="I20" s="1">
        <v>8.3333333333333321</v>
      </c>
      <c r="J20" s="3"/>
      <c r="K20" s="3">
        <v>29</v>
      </c>
      <c r="L20" s="3">
        <v>0</v>
      </c>
    </row>
    <row r="21" spans="1:12" s="75" customFormat="1" ht="10.15" customHeight="1">
      <c r="A21" s="6" t="s">
        <v>4</v>
      </c>
      <c r="B21" s="3">
        <v>1376</v>
      </c>
      <c r="C21" s="1">
        <v>8.6482558139534884</v>
      </c>
      <c r="D21" s="3"/>
      <c r="E21" s="3">
        <v>375</v>
      </c>
      <c r="F21" s="1">
        <v>8</v>
      </c>
      <c r="G21" s="3"/>
      <c r="H21" s="3">
        <v>1123</v>
      </c>
      <c r="I21" s="1">
        <v>17.275155832591274</v>
      </c>
      <c r="J21" s="3"/>
      <c r="K21" s="3">
        <v>229</v>
      </c>
      <c r="L21" s="3">
        <v>24</v>
      </c>
    </row>
    <row r="22" spans="1:12" s="75" customFormat="1" ht="10.15" customHeight="1">
      <c r="A22" s="6" t="s">
        <v>5</v>
      </c>
      <c r="B22" s="3">
        <v>5600</v>
      </c>
      <c r="C22" s="1">
        <v>8.5892857142857153</v>
      </c>
      <c r="D22" s="3"/>
      <c r="E22" s="3">
        <v>1590</v>
      </c>
      <c r="F22" s="1">
        <v>9.1823899371069171</v>
      </c>
      <c r="G22" s="3"/>
      <c r="H22" s="3">
        <v>3940</v>
      </c>
      <c r="I22" s="1">
        <v>26.573604060913709</v>
      </c>
      <c r="J22" s="3"/>
      <c r="K22" s="3">
        <v>1593</v>
      </c>
      <c r="L22" s="3">
        <v>67</v>
      </c>
    </row>
    <row r="23" spans="1:12" s="82" customFormat="1" ht="10.15" customHeight="1">
      <c r="A23" s="7" t="s">
        <v>6</v>
      </c>
      <c r="B23" s="3">
        <v>367</v>
      </c>
      <c r="C23" s="1">
        <v>8.9918256130790191</v>
      </c>
      <c r="D23" s="3"/>
      <c r="E23" s="3">
        <v>150</v>
      </c>
      <c r="F23" s="1">
        <v>5.3333333333333339</v>
      </c>
      <c r="G23" s="3"/>
      <c r="H23" s="3">
        <v>257</v>
      </c>
      <c r="I23" s="1">
        <v>19.844357976653697</v>
      </c>
      <c r="J23" s="3"/>
      <c r="K23" s="3">
        <v>106</v>
      </c>
      <c r="L23" s="3">
        <v>4</v>
      </c>
    </row>
    <row r="24" spans="1:12" s="82" customFormat="1" ht="10.15" customHeight="1">
      <c r="A24" s="77" t="s">
        <v>7</v>
      </c>
      <c r="B24" s="3">
        <v>145</v>
      </c>
      <c r="C24" s="1">
        <v>11.724137931034482</v>
      </c>
      <c r="D24" s="3"/>
      <c r="E24" s="3">
        <v>67</v>
      </c>
      <c r="F24" s="1">
        <v>7.4626865671641784</v>
      </c>
      <c r="G24" s="3"/>
      <c r="H24" s="3">
        <v>90</v>
      </c>
      <c r="I24" s="1">
        <v>28.888888888888886</v>
      </c>
      <c r="J24" s="3"/>
      <c r="K24" s="3">
        <v>52</v>
      </c>
      <c r="L24" s="3">
        <v>3</v>
      </c>
    </row>
    <row r="25" spans="1:12" s="82" customFormat="1" ht="10.15" customHeight="1">
      <c r="A25" s="77" t="s">
        <v>1</v>
      </c>
      <c r="B25" s="3">
        <v>222</v>
      </c>
      <c r="C25" s="1">
        <v>7.2072072072072073</v>
      </c>
      <c r="D25" s="3"/>
      <c r="E25" s="3">
        <v>83</v>
      </c>
      <c r="F25" s="1">
        <v>3.6144578313253009</v>
      </c>
      <c r="G25" s="3"/>
      <c r="H25" s="3">
        <v>167</v>
      </c>
      <c r="I25" s="1">
        <v>14.97005988023952</v>
      </c>
      <c r="J25" s="3"/>
      <c r="K25" s="3">
        <v>54</v>
      </c>
      <c r="L25" s="3">
        <v>1</v>
      </c>
    </row>
    <row r="26" spans="1:12" s="75" customFormat="1" ht="10.15" customHeight="1">
      <c r="A26" s="6" t="s">
        <v>8</v>
      </c>
      <c r="B26" s="3">
        <v>1416</v>
      </c>
      <c r="C26" s="1">
        <v>11.016949152542372</v>
      </c>
      <c r="D26" s="3"/>
      <c r="E26" s="3">
        <v>471</v>
      </c>
      <c r="F26" s="1">
        <v>9.5541401273885356</v>
      </c>
      <c r="G26" s="3"/>
      <c r="H26" s="3">
        <v>882</v>
      </c>
      <c r="I26" s="1">
        <v>20.068027210884352</v>
      </c>
      <c r="J26" s="3"/>
      <c r="K26" s="3">
        <v>499</v>
      </c>
      <c r="L26" s="3">
        <v>35</v>
      </c>
    </row>
    <row r="27" spans="1:12" s="75" customFormat="1" ht="10.15" customHeight="1">
      <c r="A27" s="6" t="s">
        <v>33</v>
      </c>
      <c r="B27" s="3">
        <v>565</v>
      </c>
      <c r="C27" s="1">
        <v>10.973451327433628</v>
      </c>
      <c r="D27" s="3"/>
      <c r="E27" s="3">
        <v>139</v>
      </c>
      <c r="F27" s="1">
        <v>8.6330935251798557</v>
      </c>
      <c r="G27" s="3"/>
      <c r="H27" s="3">
        <v>332</v>
      </c>
      <c r="I27" s="1">
        <v>10.542168674698797</v>
      </c>
      <c r="J27" s="3"/>
      <c r="K27" s="3">
        <v>220</v>
      </c>
      <c r="L27" s="3">
        <v>13</v>
      </c>
    </row>
    <row r="28" spans="1:12" s="75" customFormat="1" ht="10.15" customHeight="1">
      <c r="A28" s="6" t="s">
        <v>10</v>
      </c>
      <c r="B28" s="3">
        <v>1644</v>
      </c>
      <c r="C28" s="1">
        <v>8.7591240875912408</v>
      </c>
      <c r="D28" s="3"/>
      <c r="E28" s="3">
        <v>516</v>
      </c>
      <c r="F28" s="1">
        <v>7.170542635658915</v>
      </c>
      <c r="G28" s="3"/>
      <c r="H28" s="3">
        <v>944</v>
      </c>
      <c r="I28" s="1">
        <v>33.792372881355931</v>
      </c>
      <c r="J28" s="3"/>
      <c r="K28" s="3">
        <v>648</v>
      </c>
      <c r="L28" s="3">
        <v>52</v>
      </c>
    </row>
    <row r="29" spans="1:12" s="75" customFormat="1" ht="10.15" customHeight="1">
      <c r="A29" s="6" t="s">
        <v>11</v>
      </c>
      <c r="B29" s="3">
        <v>1511</v>
      </c>
      <c r="C29" s="1">
        <v>9.7948378557246869</v>
      </c>
      <c r="D29" s="3"/>
      <c r="E29" s="3">
        <v>454</v>
      </c>
      <c r="F29" s="1">
        <v>9.030837004405285</v>
      </c>
      <c r="G29" s="3"/>
      <c r="H29" s="3">
        <v>975</v>
      </c>
      <c r="I29" s="1">
        <v>25.948717948717949</v>
      </c>
      <c r="J29" s="3"/>
      <c r="K29" s="3">
        <v>448</v>
      </c>
      <c r="L29" s="3">
        <v>88</v>
      </c>
    </row>
    <row r="30" spans="1:12" s="75" customFormat="1" ht="10.15" customHeight="1">
      <c r="A30" s="6" t="s">
        <v>12</v>
      </c>
      <c r="B30" s="3">
        <v>431</v>
      </c>
      <c r="C30" s="1">
        <v>9.5127610208816709</v>
      </c>
      <c r="D30" s="3"/>
      <c r="E30" s="3">
        <v>110</v>
      </c>
      <c r="F30" s="1">
        <v>7.2727272727272725</v>
      </c>
      <c r="G30" s="3"/>
      <c r="H30" s="3">
        <v>323</v>
      </c>
      <c r="I30" s="1">
        <v>29.721362229102166</v>
      </c>
      <c r="J30" s="3"/>
      <c r="K30" s="3">
        <v>102</v>
      </c>
      <c r="L30" s="3">
        <v>6</v>
      </c>
    </row>
    <row r="31" spans="1:12" s="75" customFormat="1" ht="10.15" customHeight="1">
      <c r="A31" s="6" t="s">
        <v>13</v>
      </c>
      <c r="B31" s="3">
        <v>948</v>
      </c>
      <c r="C31" s="1">
        <v>8.5443037974683538</v>
      </c>
      <c r="D31" s="3"/>
      <c r="E31" s="3">
        <v>181</v>
      </c>
      <c r="F31" s="1">
        <v>9.3922651933701662</v>
      </c>
      <c r="G31" s="3"/>
      <c r="H31" s="3">
        <v>673</v>
      </c>
      <c r="I31" s="1">
        <v>15.89895988112927</v>
      </c>
      <c r="J31" s="3"/>
      <c r="K31" s="3">
        <v>262</v>
      </c>
      <c r="L31" s="3">
        <v>13</v>
      </c>
    </row>
    <row r="32" spans="1:12" s="75" customFormat="1" ht="10.15" customHeight="1">
      <c r="A32" s="6" t="s">
        <v>14</v>
      </c>
      <c r="B32" s="3">
        <v>2058</v>
      </c>
      <c r="C32" s="1">
        <v>13.119533527696792</v>
      </c>
      <c r="D32" s="3"/>
      <c r="E32" s="3">
        <v>347</v>
      </c>
      <c r="F32" s="1">
        <v>21.037463976945244</v>
      </c>
      <c r="G32" s="3"/>
      <c r="H32" s="3">
        <v>990</v>
      </c>
      <c r="I32" s="1">
        <v>8.5858585858585847</v>
      </c>
      <c r="J32" s="3"/>
      <c r="K32" s="3">
        <v>1028</v>
      </c>
      <c r="L32" s="3">
        <v>40</v>
      </c>
    </row>
    <row r="33" spans="1:12" s="75" customFormat="1" ht="10.15" customHeight="1">
      <c r="A33" s="6" t="s">
        <v>15</v>
      </c>
      <c r="B33" s="3">
        <v>1043</v>
      </c>
      <c r="C33" s="1">
        <v>13.32694151486098</v>
      </c>
      <c r="D33" s="3"/>
      <c r="E33" s="3">
        <v>145</v>
      </c>
      <c r="F33" s="1">
        <v>13.103448275862069</v>
      </c>
      <c r="G33" s="3"/>
      <c r="H33" s="3">
        <v>667</v>
      </c>
      <c r="I33" s="1">
        <v>11.544227886056973</v>
      </c>
      <c r="J33" s="3"/>
      <c r="K33" s="3">
        <v>366</v>
      </c>
      <c r="L33" s="3">
        <v>10</v>
      </c>
    </row>
    <row r="34" spans="1:12" s="75" customFormat="1" ht="10.15" customHeight="1">
      <c r="A34" s="6" t="s">
        <v>16</v>
      </c>
      <c r="B34" s="3">
        <v>228</v>
      </c>
      <c r="C34" s="1">
        <v>8.7719298245614024</v>
      </c>
      <c r="D34" s="3"/>
      <c r="E34" s="3">
        <v>14</v>
      </c>
      <c r="F34" s="1">
        <v>14.285714285714285</v>
      </c>
      <c r="G34" s="3"/>
      <c r="H34" s="3">
        <v>147</v>
      </c>
      <c r="I34" s="1">
        <v>17.687074829931973</v>
      </c>
      <c r="J34" s="3"/>
      <c r="K34" s="3">
        <v>67</v>
      </c>
      <c r="L34" s="3">
        <v>14</v>
      </c>
    </row>
    <row r="35" spans="1:12" s="75" customFormat="1" ht="10.15" customHeight="1">
      <c r="A35" s="6" t="s">
        <v>17</v>
      </c>
      <c r="B35" s="3">
        <v>2875</v>
      </c>
      <c r="C35" s="1">
        <v>10.295652173913043</v>
      </c>
      <c r="D35" s="3"/>
      <c r="E35" s="3">
        <v>144</v>
      </c>
      <c r="F35" s="1">
        <v>20.138888888888889</v>
      </c>
      <c r="G35" s="3"/>
      <c r="H35" s="3">
        <v>1550</v>
      </c>
      <c r="I35" s="1">
        <v>8.8387096774193559</v>
      </c>
      <c r="J35" s="3"/>
      <c r="K35" s="3">
        <v>1206</v>
      </c>
      <c r="L35" s="3">
        <v>119</v>
      </c>
    </row>
    <row r="36" spans="1:12" s="75" customFormat="1" ht="10.15" customHeight="1">
      <c r="A36" s="6" t="s">
        <v>18</v>
      </c>
      <c r="B36" s="3">
        <v>3038</v>
      </c>
      <c r="C36" s="1">
        <v>6.418696510862409</v>
      </c>
      <c r="D36" s="3"/>
      <c r="E36" s="3">
        <v>143</v>
      </c>
      <c r="F36" s="1">
        <v>13.286713286713287</v>
      </c>
      <c r="G36" s="3"/>
      <c r="H36" s="3">
        <v>1632</v>
      </c>
      <c r="I36" s="1">
        <v>13.480392156862745</v>
      </c>
      <c r="J36" s="3"/>
      <c r="K36" s="3">
        <v>1310</v>
      </c>
      <c r="L36" s="3">
        <v>96</v>
      </c>
    </row>
    <row r="37" spans="1:12" s="75" customFormat="1" ht="10.15" customHeight="1">
      <c r="A37" s="6" t="s">
        <v>19</v>
      </c>
      <c r="B37" s="3">
        <v>187</v>
      </c>
      <c r="C37" s="1">
        <v>9.6256684491978604</v>
      </c>
      <c r="D37" s="3"/>
      <c r="E37" s="3">
        <v>13</v>
      </c>
      <c r="F37" s="1">
        <v>7.6923076923076925</v>
      </c>
      <c r="G37" s="3"/>
      <c r="H37" s="3">
        <v>130</v>
      </c>
      <c r="I37" s="1">
        <v>21.53846153846154</v>
      </c>
      <c r="J37" s="3"/>
      <c r="K37" s="3">
        <v>55</v>
      </c>
      <c r="L37" s="3">
        <v>2</v>
      </c>
    </row>
    <row r="38" spans="1:12" s="75" customFormat="1" ht="10.15" customHeight="1">
      <c r="A38" s="6" t="s">
        <v>20</v>
      </c>
      <c r="B38" s="3">
        <v>1038</v>
      </c>
      <c r="C38" s="1">
        <v>6.3583815028901727</v>
      </c>
      <c r="D38" s="3"/>
      <c r="E38" s="3">
        <v>48</v>
      </c>
      <c r="F38" s="1">
        <v>8.3333333333333321</v>
      </c>
      <c r="G38" s="3"/>
      <c r="H38" s="3">
        <v>580</v>
      </c>
      <c r="I38" s="1">
        <v>18.96551724137931</v>
      </c>
      <c r="J38" s="3"/>
      <c r="K38" s="3">
        <v>434</v>
      </c>
      <c r="L38" s="3">
        <v>24</v>
      </c>
    </row>
    <row r="39" spans="1:12" s="75" customFormat="1" ht="10.15" customHeight="1">
      <c r="A39" s="6" t="s">
        <v>21</v>
      </c>
      <c r="B39" s="3">
        <v>3623</v>
      </c>
      <c r="C39" s="1">
        <v>7.9492133590946725</v>
      </c>
      <c r="D39" s="3"/>
      <c r="E39" s="3">
        <v>155</v>
      </c>
      <c r="F39" s="1">
        <v>15.483870967741936</v>
      </c>
      <c r="G39" s="3"/>
      <c r="H39" s="3">
        <v>2258</v>
      </c>
      <c r="I39" s="1">
        <v>11.470327723649246</v>
      </c>
      <c r="J39" s="3"/>
      <c r="K39" s="3">
        <v>1265</v>
      </c>
      <c r="L39" s="3">
        <v>100</v>
      </c>
    </row>
    <row r="40" spans="1:12" s="75" customFormat="1" ht="10.15" customHeight="1">
      <c r="A40" s="6" t="s">
        <v>22</v>
      </c>
      <c r="B40" s="3">
        <v>992</v>
      </c>
      <c r="C40" s="1">
        <v>6.754032258064516</v>
      </c>
      <c r="D40" s="3"/>
      <c r="E40" s="3">
        <v>57</v>
      </c>
      <c r="F40" s="1">
        <v>14.035087719298245</v>
      </c>
      <c r="G40" s="3"/>
      <c r="H40" s="3">
        <v>723</v>
      </c>
      <c r="I40" s="1">
        <v>23.513139695712308</v>
      </c>
      <c r="J40" s="3"/>
      <c r="K40" s="3">
        <v>245</v>
      </c>
      <c r="L40" s="3">
        <v>24</v>
      </c>
    </row>
    <row r="41" spans="1:12" s="2" customFormat="1" ht="10.15" customHeight="1">
      <c r="A41" s="8" t="s">
        <v>23</v>
      </c>
      <c r="B41" s="5">
        <v>9346</v>
      </c>
      <c r="C41" s="9">
        <v>9.2659961480847421</v>
      </c>
      <c r="D41" s="5"/>
      <c r="E41" s="5">
        <v>2550</v>
      </c>
      <c r="F41" s="9">
        <v>9.3333333333333339</v>
      </c>
      <c r="G41" s="5"/>
      <c r="H41" s="5">
        <v>6264</v>
      </c>
      <c r="I41" s="9">
        <v>22.429757343550445</v>
      </c>
      <c r="J41" s="5"/>
      <c r="K41" s="5">
        <v>2910</v>
      </c>
      <c r="L41" s="5">
        <v>172</v>
      </c>
    </row>
    <row r="42" spans="1:12" s="2" customFormat="1" ht="10.15" customHeight="1">
      <c r="A42" s="8" t="s">
        <v>24</v>
      </c>
      <c r="B42" s="5">
        <v>3992</v>
      </c>
      <c r="C42" s="9">
        <v>9.8947895791583171</v>
      </c>
      <c r="D42" s="5"/>
      <c r="E42" s="5">
        <v>1276</v>
      </c>
      <c r="F42" s="9">
        <v>7.9937304075235112</v>
      </c>
      <c r="G42" s="5"/>
      <c r="H42" s="5">
        <v>2415</v>
      </c>
      <c r="I42" s="9">
        <v>24.099378881987576</v>
      </c>
      <c r="J42" s="5"/>
      <c r="K42" s="5">
        <v>1473</v>
      </c>
      <c r="L42" s="5">
        <v>104</v>
      </c>
    </row>
    <row r="43" spans="1:12" s="2" customFormat="1" ht="10.15" customHeight="1">
      <c r="A43" s="8" t="s">
        <v>25</v>
      </c>
      <c r="B43" s="5">
        <v>4948</v>
      </c>
      <c r="C43" s="9">
        <v>10.913500404203718</v>
      </c>
      <c r="D43" s="5"/>
      <c r="E43" s="5">
        <v>1092</v>
      </c>
      <c r="F43" s="9">
        <v>12.728937728937728</v>
      </c>
      <c r="G43" s="5"/>
      <c r="H43" s="5">
        <v>2961</v>
      </c>
      <c r="I43" s="9">
        <v>18.270854441067208</v>
      </c>
      <c r="J43" s="5"/>
      <c r="K43" s="5">
        <v>1840</v>
      </c>
      <c r="L43" s="5">
        <v>147</v>
      </c>
    </row>
    <row r="44" spans="1:12" s="2" customFormat="1" ht="10.15" customHeight="1">
      <c r="A44" s="8" t="s">
        <v>26</v>
      </c>
      <c r="B44" s="5">
        <v>8409</v>
      </c>
      <c r="C44" s="9">
        <v>8.7287430134379829</v>
      </c>
      <c r="D44" s="5"/>
      <c r="E44" s="5">
        <v>507</v>
      </c>
      <c r="F44" s="9">
        <v>14.595660749506903</v>
      </c>
      <c r="G44" s="5"/>
      <c r="H44" s="5">
        <v>4706</v>
      </c>
      <c r="I44" s="9">
        <v>12.707182320441991</v>
      </c>
      <c r="J44" s="5"/>
      <c r="K44" s="5">
        <v>3438</v>
      </c>
      <c r="L44" s="5">
        <v>265</v>
      </c>
    </row>
    <row r="45" spans="1:12" s="2" customFormat="1" ht="10.15" customHeight="1">
      <c r="A45" s="8" t="s">
        <v>27</v>
      </c>
      <c r="B45" s="5">
        <v>4615</v>
      </c>
      <c r="C45" s="9">
        <v>7.6923076923076925</v>
      </c>
      <c r="D45" s="5"/>
      <c r="E45" s="5">
        <v>212</v>
      </c>
      <c r="F45" s="9">
        <v>15.09433962264151</v>
      </c>
      <c r="G45" s="5"/>
      <c r="H45" s="5">
        <v>2981</v>
      </c>
      <c r="I45" s="9">
        <v>14.391143911439114</v>
      </c>
      <c r="J45" s="5"/>
      <c r="K45" s="5">
        <v>1510</v>
      </c>
      <c r="L45" s="5">
        <v>124</v>
      </c>
    </row>
    <row r="46" spans="1:12" s="83" customFormat="1" ht="10.15" customHeight="1">
      <c r="A46" s="8" t="s">
        <v>28</v>
      </c>
      <c r="B46" s="5">
        <v>31310</v>
      </c>
      <c r="C46" s="9">
        <v>9.2302778664963263</v>
      </c>
      <c r="D46" s="5"/>
      <c r="E46" s="5">
        <v>5637</v>
      </c>
      <c r="F46" s="9">
        <v>10.377860564129856</v>
      </c>
      <c r="G46" s="5"/>
      <c r="H46" s="5">
        <v>19327</v>
      </c>
      <c r="I46" s="9">
        <v>18.393956640968593</v>
      </c>
      <c r="J46" s="5"/>
      <c r="K46" s="5">
        <v>11171</v>
      </c>
      <c r="L46" s="5">
        <v>812</v>
      </c>
    </row>
    <row r="47" spans="1:12" ht="3" customHeight="1">
      <c r="A47" s="78"/>
      <c r="B47" s="78"/>
      <c r="C47" s="78"/>
      <c r="D47" s="78"/>
      <c r="E47" s="78"/>
      <c r="F47" s="78"/>
      <c r="G47" s="78"/>
      <c r="H47" s="78"/>
      <c r="I47" s="78"/>
      <c r="J47" s="78"/>
      <c r="K47" s="78"/>
      <c r="L47" s="78"/>
    </row>
    <row r="48" spans="1:12" ht="3" customHeight="1"/>
    <row r="49" spans="1:18" s="10" customFormat="1" ht="10.15" customHeight="1">
      <c r="A49" s="875" t="s">
        <v>671</v>
      </c>
      <c r="B49" s="875"/>
      <c r="C49" s="875"/>
      <c r="D49" s="875"/>
      <c r="E49" s="875"/>
      <c r="F49" s="875"/>
      <c r="G49" s="875"/>
      <c r="H49" s="875"/>
      <c r="I49" s="875"/>
      <c r="J49" s="875"/>
      <c r="K49" s="875"/>
      <c r="L49" s="875"/>
      <c r="M49" s="740"/>
      <c r="N49" s="740"/>
      <c r="O49" s="740"/>
      <c r="P49" s="740"/>
      <c r="Q49" s="740"/>
      <c r="R49" s="740"/>
    </row>
    <row r="50" spans="1:18" s="75" customFormat="1" ht="10.15" customHeight="1">
      <c r="A50" s="79" t="s">
        <v>160</v>
      </c>
    </row>
    <row r="51" spans="1:18" s="75" customFormat="1" ht="10.15" customHeight="1">
      <c r="A51" s="79"/>
    </row>
  </sheetData>
  <mergeCells count="14">
    <mergeCell ref="A49:L49"/>
    <mergeCell ref="K9:K10"/>
    <mergeCell ref="L9:L10"/>
    <mergeCell ref="B17:L17"/>
    <mergeCell ref="A5:L5"/>
    <mergeCell ref="A8:A10"/>
    <mergeCell ref="B8:C8"/>
    <mergeCell ref="E8:F8"/>
    <mergeCell ref="H8:L8"/>
    <mergeCell ref="B9:B10"/>
    <mergeCell ref="C9:C10"/>
    <mergeCell ref="E9:E10"/>
    <mergeCell ref="F9:F10"/>
    <mergeCell ref="H9:I9"/>
  </mergeCells>
  <pageMargins left="0.59055118110236227" right="0.59055118110236227" top="0.78740157480314965" bottom="0.78740157480314965" header="0" footer="0"/>
  <pageSetup paperSize="9"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5"/>
  <sheetViews>
    <sheetView zoomScale="98" zoomScaleNormal="98" workbookViewId="0">
      <selection activeCell="U55" sqref="U55"/>
    </sheetView>
  </sheetViews>
  <sheetFormatPr defaultColWidth="9.28515625" defaultRowHeight="9"/>
  <cols>
    <col min="1" max="1" width="9" style="139" customWidth="1"/>
    <col min="2" max="2" width="6.7109375" style="139" customWidth="1"/>
    <col min="3" max="3" width="5.7109375" style="139" customWidth="1"/>
    <col min="4" max="4" width="0.42578125" style="139" customWidth="1"/>
    <col min="5" max="6" width="5.42578125" style="139" customWidth="1"/>
    <col min="7" max="7" width="0.42578125" style="139" customWidth="1"/>
    <col min="8" max="8" width="5.42578125" style="139" customWidth="1"/>
    <col min="9" max="9" width="6.28515625" style="139" customWidth="1"/>
    <col min="10" max="10" width="0.42578125" style="139" customWidth="1"/>
    <col min="11" max="12" width="5.42578125" style="139" customWidth="1"/>
    <col min="13" max="13" width="0.42578125" style="139" customWidth="1"/>
    <col min="14" max="15" width="5" style="139" customWidth="1"/>
    <col min="16" max="16" width="10" style="139" customWidth="1"/>
    <col min="17" max="17" width="7.28515625" style="139" customWidth="1"/>
    <col min="18" max="18" width="0.42578125" style="139" customWidth="1"/>
    <col min="19" max="16384" width="9.28515625" style="139"/>
  </cols>
  <sheetData>
    <row r="1" spans="1:19" s="109" customFormat="1" ht="12.75" customHeight="1">
      <c r="B1" s="133"/>
      <c r="C1" s="133"/>
      <c r="E1" s="133"/>
    </row>
    <row r="2" spans="1:19" s="109" customFormat="1" ht="12.75" customHeight="1"/>
    <row r="3" spans="1:19" s="109" customFormat="1" ht="12.75" customHeight="1">
      <c r="A3" s="110"/>
      <c r="F3" s="134"/>
      <c r="H3" s="134"/>
      <c r="K3" s="134"/>
      <c r="P3" s="135"/>
    </row>
    <row r="4" spans="1:19" s="115" customFormat="1" ht="12" customHeight="1">
      <c r="A4" s="113" t="s">
        <v>62</v>
      </c>
      <c r="B4" s="136"/>
      <c r="C4" s="136"/>
      <c r="D4" s="113"/>
      <c r="E4" s="136"/>
      <c r="F4" s="113"/>
      <c r="G4" s="113"/>
      <c r="H4" s="113"/>
      <c r="I4" s="113"/>
      <c r="J4" s="113"/>
      <c r="K4" s="113"/>
    </row>
    <row r="5" spans="1:19" s="115" customFormat="1" ht="24" customHeight="1">
      <c r="A5" s="891" t="s">
        <v>139</v>
      </c>
      <c r="B5" s="892"/>
      <c r="C5" s="892"/>
      <c r="D5" s="892"/>
      <c r="E5" s="892"/>
      <c r="F5" s="892"/>
      <c r="G5" s="892"/>
      <c r="H5" s="892"/>
      <c r="I5" s="892"/>
      <c r="J5" s="892"/>
      <c r="K5" s="892"/>
      <c r="L5" s="892"/>
      <c r="M5" s="892"/>
      <c r="N5" s="892"/>
      <c r="O5" s="892"/>
      <c r="P5" s="892"/>
      <c r="Q5" s="892"/>
      <c r="R5" s="892"/>
    </row>
    <row r="6" spans="1:19" s="115" customFormat="1" ht="12" customHeight="1">
      <c r="A6" s="116" t="s">
        <v>548</v>
      </c>
      <c r="C6" s="137"/>
    </row>
    <row r="7" spans="1:19" s="109" customFormat="1" ht="6" customHeight="1">
      <c r="A7" s="69"/>
      <c r="B7" s="83"/>
      <c r="C7" s="83"/>
      <c r="D7" s="83"/>
      <c r="E7" s="83"/>
      <c r="F7" s="83"/>
      <c r="G7" s="83"/>
      <c r="H7" s="83"/>
      <c r="I7" s="83"/>
      <c r="J7" s="83"/>
      <c r="K7" s="83"/>
      <c r="L7" s="83"/>
      <c r="M7" s="83"/>
      <c r="N7" s="83"/>
      <c r="O7" s="83"/>
      <c r="P7" s="83"/>
      <c r="Q7" s="743"/>
      <c r="R7" s="743"/>
      <c r="S7" s="744"/>
    </row>
    <row r="8" spans="1:19" ht="12" customHeight="1">
      <c r="A8" s="893" t="s">
        <v>2</v>
      </c>
      <c r="B8" s="896" t="s">
        <v>35</v>
      </c>
      <c r="C8" s="896"/>
      <c r="D8" s="138"/>
      <c r="E8" s="897" t="s">
        <v>104</v>
      </c>
      <c r="F8" s="897"/>
      <c r="G8" s="897"/>
      <c r="H8" s="897"/>
      <c r="I8" s="897"/>
      <c r="J8" s="897"/>
      <c r="K8" s="897"/>
      <c r="L8" s="897"/>
      <c r="M8" s="897"/>
      <c r="N8" s="897"/>
      <c r="O8" s="897"/>
      <c r="P8" s="897"/>
      <c r="Q8" s="898"/>
      <c r="R8" s="741"/>
      <c r="S8" s="902" t="s">
        <v>678</v>
      </c>
    </row>
    <row r="9" spans="1:19" ht="12" customHeight="1">
      <c r="A9" s="894"/>
      <c r="B9" s="899" t="s">
        <v>0</v>
      </c>
      <c r="C9" s="902" t="s">
        <v>113</v>
      </c>
      <c r="D9" s="459"/>
      <c r="E9" s="898" t="s">
        <v>29</v>
      </c>
      <c r="F9" s="898"/>
      <c r="G9" s="140"/>
      <c r="H9" s="898" t="s">
        <v>105</v>
      </c>
      <c r="I9" s="898"/>
      <c r="J9" s="141"/>
      <c r="K9" s="898" t="s">
        <v>106</v>
      </c>
      <c r="L9" s="898"/>
      <c r="M9" s="898"/>
      <c r="N9" s="898"/>
      <c r="O9" s="898"/>
      <c r="P9" s="898"/>
      <c r="Q9" s="898"/>
      <c r="R9" s="140"/>
      <c r="S9" s="906"/>
    </row>
    <row r="10" spans="1:19" ht="12" customHeight="1">
      <c r="A10" s="894"/>
      <c r="B10" s="900"/>
      <c r="C10" s="903"/>
      <c r="D10" s="454"/>
      <c r="E10" s="899" t="s">
        <v>0</v>
      </c>
      <c r="F10" s="902" t="s">
        <v>113</v>
      </c>
      <c r="G10" s="454"/>
      <c r="H10" s="899" t="s">
        <v>0</v>
      </c>
      <c r="I10" s="902" t="s">
        <v>113</v>
      </c>
      <c r="J10" s="454"/>
      <c r="K10" s="897" t="s">
        <v>0</v>
      </c>
      <c r="L10" s="897"/>
      <c r="M10" s="457"/>
      <c r="N10" s="896" t="s">
        <v>104</v>
      </c>
      <c r="O10" s="896"/>
      <c r="P10" s="896"/>
      <c r="Q10" s="896"/>
      <c r="R10" s="142"/>
      <c r="S10" s="906"/>
    </row>
    <row r="11" spans="1:19" ht="10.15" customHeight="1">
      <c r="A11" s="894"/>
      <c r="B11" s="900"/>
      <c r="C11" s="903"/>
      <c r="D11" s="454"/>
      <c r="E11" s="900"/>
      <c r="F11" s="903"/>
      <c r="G11" s="454"/>
      <c r="H11" s="900"/>
      <c r="I11" s="903"/>
      <c r="J11" s="454"/>
      <c r="K11" s="909" t="s">
        <v>114</v>
      </c>
      <c r="L11" s="909" t="s">
        <v>115</v>
      </c>
      <c r="M11" s="455"/>
      <c r="N11" s="902" t="s">
        <v>110</v>
      </c>
      <c r="O11" s="902" t="s">
        <v>109</v>
      </c>
      <c r="P11" s="902" t="s">
        <v>108</v>
      </c>
      <c r="Q11" s="902" t="s">
        <v>107</v>
      </c>
      <c r="R11" s="452"/>
      <c r="S11" s="906"/>
    </row>
    <row r="12" spans="1:19" ht="10.15" customHeight="1">
      <c r="A12" s="894"/>
      <c r="B12" s="900"/>
      <c r="C12" s="903"/>
      <c r="D12" s="454"/>
      <c r="E12" s="900"/>
      <c r="F12" s="910"/>
      <c r="G12" s="454"/>
      <c r="H12" s="900"/>
      <c r="I12" s="910"/>
      <c r="J12" s="454"/>
      <c r="K12" s="910"/>
      <c r="L12" s="910"/>
      <c r="M12" s="455"/>
      <c r="N12" s="903"/>
      <c r="O12" s="903"/>
      <c r="P12" s="903"/>
      <c r="Q12" s="903"/>
      <c r="R12" s="452"/>
      <c r="S12" s="906"/>
    </row>
    <row r="13" spans="1:19" ht="40.15" customHeight="1">
      <c r="A13" s="895"/>
      <c r="B13" s="901"/>
      <c r="C13" s="904"/>
      <c r="D13" s="143"/>
      <c r="E13" s="901"/>
      <c r="F13" s="911"/>
      <c r="G13" s="143"/>
      <c r="H13" s="901"/>
      <c r="I13" s="911"/>
      <c r="J13" s="143"/>
      <c r="K13" s="911"/>
      <c r="L13" s="911"/>
      <c r="M13" s="456"/>
      <c r="N13" s="904"/>
      <c r="O13" s="904"/>
      <c r="P13" s="904"/>
      <c r="Q13" s="904"/>
      <c r="R13" s="453"/>
      <c r="S13" s="904"/>
    </row>
    <row r="14" spans="1:19" ht="3" customHeight="1">
      <c r="Q14" s="144"/>
      <c r="R14" s="144"/>
      <c r="S14" s="742"/>
    </row>
    <row r="15" spans="1:19" ht="10.15" customHeight="1">
      <c r="A15" s="145" t="s">
        <v>126</v>
      </c>
      <c r="B15" s="49">
        <v>57608</v>
      </c>
      <c r="C15" s="50">
        <v>4.2025413137064298</v>
      </c>
      <c r="D15" s="49"/>
      <c r="E15" s="49">
        <v>19745</v>
      </c>
      <c r="F15" s="50">
        <v>4.5631805520384905</v>
      </c>
      <c r="G15" s="49"/>
      <c r="H15" s="85">
        <v>14706</v>
      </c>
      <c r="I15" s="50">
        <v>3.8555691554467564</v>
      </c>
      <c r="J15" s="49"/>
      <c r="K15" s="49">
        <v>18404</v>
      </c>
      <c r="L15" s="50">
        <v>31.946951812248297</v>
      </c>
      <c r="M15" s="50"/>
      <c r="N15" s="50">
        <v>5.4499021951749622</v>
      </c>
      <c r="O15" s="50">
        <v>35.041295370571611</v>
      </c>
      <c r="P15" s="50">
        <v>13.475331449684852</v>
      </c>
      <c r="Q15" s="50">
        <v>12.763529667463594</v>
      </c>
      <c r="R15" s="50"/>
      <c r="S15" s="50">
        <v>114.07750648527694</v>
      </c>
    </row>
    <row r="16" spans="1:19" ht="10.15" customHeight="1">
      <c r="A16" s="145" t="s">
        <v>131</v>
      </c>
      <c r="B16" s="49">
        <v>59655</v>
      </c>
      <c r="C16" s="50">
        <v>4.318162769256559</v>
      </c>
      <c r="D16" s="49"/>
      <c r="E16" s="49">
        <v>20255</v>
      </c>
      <c r="F16" s="50">
        <v>4.7494445815847941</v>
      </c>
      <c r="G16" s="49"/>
      <c r="H16" s="85">
        <v>16669</v>
      </c>
      <c r="I16" s="50">
        <v>3.79746835443038</v>
      </c>
      <c r="J16" s="49"/>
      <c r="K16" s="49">
        <v>17614</v>
      </c>
      <c r="L16" s="50">
        <v>29.526443718045424</v>
      </c>
      <c r="M16" s="50"/>
      <c r="N16" s="50">
        <v>5.8476212104008178</v>
      </c>
      <c r="O16" s="50">
        <v>36.181446576586808</v>
      </c>
      <c r="P16" s="50">
        <v>13.546042920404226</v>
      </c>
      <c r="Q16" s="50">
        <v>13.267855115249233</v>
      </c>
      <c r="R16" s="50"/>
      <c r="S16" s="50">
        <v>117.9395425159645</v>
      </c>
    </row>
    <row r="17" spans="1:19" ht="10.15" customHeight="1">
      <c r="A17" s="145" t="s">
        <v>170</v>
      </c>
      <c r="B17" s="49">
        <v>60769</v>
      </c>
      <c r="C17" s="50">
        <v>4.3821685398805315</v>
      </c>
      <c r="D17" s="49"/>
      <c r="E17" s="49">
        <v>19888</v>
      </c>
      <c r="F17" s="50">
        <v>4.8018905872888169</v>
      </c>
      <c r="G17" s="49"/>
      <c r="H17" s="85">
        <v>16934</v>
      </c>
      <c r="I17" s="50">
        <v>3.3837250501948737</v>
      </c>
      <c r="J17" s="49"/>
      <c r="K17" s="49">
        <v>18070</v>
      </c>
      <c r="L17" s="50">
        <v>29.735555957807435</v>
      </c>
      <c r="M17" s="50"/>
      <c r="N17" s="50">
        <v>5.7941339236303264</v>
      </c>
      <c r="O17" s="50">
        <v>35.196458218040952</v>
      </c>
      <c r="P17" s="50">
        <v>13.176535694521304</v>
      </c>
      <c r="Q17" s="50">
        <v>12.678472606530161</v>
      </c>
      <c r="R17" s="50"/>
      <c r="S17" s="50">
        <v>119.88833648989899</v>
      </c>
    </row>
    <row r="18" spans="1:19" ht="10.15" customHeight="1">
      <c r="A18" s="145" t="s">
        <v>176</v>
      </c>
      <c r="B18" s="49">
        <v>53364</v>
      </c>
      <c r="C18" s="50">
        <v>4.2256952252454836</v>
      </c>
      <c r="D18" s="49"/>
      <c r="E18" s="49">
        <v>17344</v>
      </c>
      <c r="F18" s="50">
        <v>4.3934501845018454</v>
      </c>
      <c r="G18" s="49"/>
      <c r="H18" s="85">
        <v>14148</v>
      </c>
      <c r="I18" s="50">
        <v>3.5411365564037318</v>
      </c>
      <c r="J18" s="49"/>
      <c r="K18" s="49">
        <v>17937</v>
      </c>
      <c r="L18" s="50">
        <v>33.612547785023608</v>
      </c>
      <c r="M18" s="50"/>
      <c r="N18" s="50">
        <v>5.9764732117968444</v>
      </c>
      <c r="O18" s="50">
        <v>36.695099514969058</v>
      </c>
      <c r="P18" s="50">
        <v>12.21497463343926</v>
      </c>
      <c r="Q18" s="50">
        <v>11.044210291576071</v>
      </c>
      <c r="R18" s="50"/>
      <c r="S18" s="50">
        <v>105.54171116648867</v>
      </c>
    </row>
    <row r="19" spans="1:19" ht="9" customHeight="1"/>
    <row r="20" spans="1:19" s="147" customFormat="1" ht="10.15" customHeight="1">
      <c r="A20" s="146"/>
      <c r="B20" s="907" t="s">
        <v>552</v>
      </c>
      <c r="C20" s="908"/>
      <c r="D20" s="908"/>
      <c r="E20" s="908"/>
      <c r="F20" s="908"/>
      <c r="G20" s="908"/>
      <c r="H20" s="908"/>
      <c r="I20" s="908"/>
      <c r="J20" s="908"/>
      <c r="K20" s="908"/>
      <c r="L20" s="908"/>
      <c r="M20" s="908"/>
      <c r="N20" s="908"/>
      <c r="O20" s="908"/>
      <c r="P20" s="908"/>
      <c r="Q20" s="908"/>
      <c r="R20" s="908"/>
    </row>
    <row r="21" spans="1:19" ht="3" customHeight="1"/>
    <row r="22" spans="1:19" s="144" customFormat="1" ht="10.15" customHeight="1">
      <c r="A22" s="173" t="s">
        <v>3</v>
      </c>
      <c r="B22" s="85">
        <v>4027</v>
      </c>
      <c r="C22" s="50">
        <v>3.6503600695306679</v>
      </c>
      <c r="D22" s="49"/>
      <c r="E22" s="85">
        <v>1502</v>
      </c>
      <c r="F22" s="50">
        <v>3.9946737683089215</v>
      </c>
      <c r="G22" s="49"/>
      <c r="H22" s="85">
        <v>1030</v>
      </c>
      <c r="I22" s="50">
        <v>5.3398058252427179</v>
      </c>
      <c r="J22" s="49"/>
      <c r="K22" s="49">
        <v>1641</v>
      </c>
      <c r="L22" s="50">
        <v>40.749937919046438</v>
      </c>
      <c r="M22" s="50"/>
      <c r="N22" s="50">
        <v>5.3016453382084094</v>
      </c>
      <c r="O22" s="50">
        <v>38.574040219378432</v>
      </c>
      <c r="P22" s="50">
        <v>13.833028641072517</v>
      </c>
      <c r="Q22" s="50">
        <v>13.650213284582572</v>
      </c>
      <c r="R22" s="50"/>
      <c r="S22" s="50">
        <v>101.92356365477096</v>
      </c>
    </row>
    <row r="23" spans="1:19" s="144" customFormat="1" ht="20.100000000000001" customHeight="1">
      <c r="A23" s="174" t="s">
        <v>30</v>
      </c>
      <c r="B23" s="85">
        <v>138</v>
      </c>
      <c r="C23" s="50">
        <v>0</v>
      </c>
      <c r="D23" s="49"/>
      <c r="E23" s="85">
        <v>82</v>
      </c>
      <c r="F23" s="50">
        <v>0</v>
      </c>
      <c r="G23" s="49"/>
      <c r="H23" s="85">
        <v>3</v>
      </c>
      <c r="I23" s="50">
        <v>0</v>
      </c>
      <c r="J23" s="49"/>
      <c r="K23" s="49">
        <v>57</v>
      </c>
      <c r="L23" s="50">
        <v>41.304347826086953</v>
      </c>
      <c r="M23" s="50"/>
      <c r="N23" s="50">
        <v>0</v>
      </c>
      <c r="O23" s="50">
        <v>63.157894736842103</v>
      </c>
      <c r="P23" s="50">
        <v>12.280701754385964</v>
      </c>
      <c r="Q23" s="50">
        <v>7.0175438596491224</v>
      </c>
      <c r="R23" s="50"/>
      <c r="S23" s="50">
        <v>77.966101694915253</v>
      </c>
    </row>
    <row r="24" spans="1:19" s="144" customFormat="1" ht="10.15" customHeight="1">
      <c r="A24" s="173" t="s">
        <v>4</v>
      </c>
      <c r="B24" s="85">
        <v>1307</v>
      </c>
      <c r="C24" s="50">
        <v>4.973221117061974</v>
      </c>
      <c r="D24" s="49"/>
      <c r="E24" s="85">
        <v>731</v>
      </c>
      <c r="F24" s="50">
        <v>4.2407660738714092</v>
      </c>
      <c r="G24" s="49"/>
      <c r="H24" s="85">
        <v>553</v>
      </c>
      <c r="I24" s="50">
        <v>4.3399638336347195</v>
      </c>
      <c r="J24" s="49"/>
      <c r="K24" s="49">
        <v>392</v>
      </c>
      <c r="L24" s="50">
        <v>29.992348890589138</v>
      </c>
      <c r="M24" s="50"/>
      <c r="N24" s="50">
        <v>7.9081632653061229</v>
      </c>
      <c r="O24" s="50">
        <v>62.244897959183675</v>
      </c>
      <c r="P24" s="50">
        <v>14.540816326530612</v>
      </c>
      <c r="Q24" s="50">
        <v>15.561224489795919</v>
      </c>
      <c r="R24" s="50"/>
      <c r="S24" s="50">
        <v>117.85392245266007</v>
      </c>
    </row>
    <row r="25" spans="1:19" s="144" customFormat="1" ht="10.15" customHeight="1">
      <c r="A25" s="173" t="s">
        <v>5</v>
      </c>
      <c r="B25" s="85">
        <v>7838</v>
      </c>
      <c r="C25" s="50">
        <v>4.6440418474100538</v>
      </c>
      <c r="D25" s="49"/>
      <c r="E25" s="85">
        <v>3521</v>
      </c>
      <c r="F25" s="50">
        <v>3.8341380289690425</v>
      </c>
      <c r="G25" s="49"/>
      <c r="H25" s="85">
        <v>3215</v>
      </c>
      <c r="I25" s="50">
        <v>2.6749611197511665</v>
      </c>
      <c r="J25" s="49"/>
      <c r="K25" s="49">
        <v>2541</v>
      </c>
      <c r="L25" s="50">
        <v>32.418984434804798</v>
      </c>
      <c r="M25" s="50"/>
      <c r="N25" s="50">
        <v>7.8709169618260519</v>
      </c>
      <c r="O25" s="50">
        <v>45.021645021645021</v>
      </c>
      <c r="P25" s="50">
        <v>24.714679260133806</v>
      </c>
      <c r="Q25" s="50">
        <v>17.709563164108619</v>
      </c>
      <c r="R25" s="50"/>
      <c r="S25" s="50">
        <v>127.8838309675314</v>
      </c>
    </row>
    <row r="26" spans="1:19" s="144" customFormat="1" ht="20.100000000000001" customHeight="1">
      <c r="A26" s="175" t="s">
        <v>36</v>
      </c>
      <c r="B26" s="85">
        <v>416</v>
      </c>
      <c r="C26" s="50">
        <v>6.4903846153846159</v>
      </c>
      <c r="D26" s="49"/>
      <c r="E26" s="85">
        <v>258</v>
      </c>
      <c r="F26" s="50">
        <v>4.6511627906976747</v>
      </c>
      <c r="G26" s="49"/>
      <c r="H26" s="85">
        <v>63</v>
      </c>
      <c r="I26" s="50">
        <v>6.3492063492063489</v>
      </c>
      <c r="J26" s="49"/>
      <c r="K26" s="49">
        <v>220</v>
      </c>
      <c r="L26" s="50">
        <v>52.884615384615387</v>
      </c>
      <c r="M26" s="50"/>
      <c r="N26" s="50">
        <v>10.909090909090908</v>
      </c>
      <c r="O26" s="50">
        <v>65.454545454545453</v>
      </c>
      <c r="P26" s="50">
        <v>12.727272727272727</v>
      </c>
      <c r="Q26" s="50">
        <v>5.9090909090909092</v>
      </c>
      <c r="R26" s="50"/>
      <c r="S26" s="50">
        <v>83.53413654618474</v>
      </c>
    </row>
    <row r="27" spans="1:19" s="144" customFormat="1" ht="10.15" customHeight="1">
      <c r="A27" s="176" t="s">
        <v>31</v>
      </c>
      <c r="B27" s="85">
        <v>117</v>
      </c>
      <c r="C27" s="50">
        <v>0</v>
      </c>
      <c r="D27" s="51"/>
      <c r="E27" s="85">
        <v>85</v>
      </c>
      <c r="F27" s="50">
        <v>0</v>
      </c>
      <c r="G27" s="51"/>
      <c r="H27" s="86">
        <v>0</v>
      </c>
      <c r="I27" s="52">
        <v>0</v>
      </c>
      <c r="J27" s="51"/>
      <c r="K27" s="49">
        <v>82</v>
      </c>
      <c r="L27" s="50">
        <v>70.085470085470078</v>
      </c>
      <c r="M27" s="50"/>
      <c r="N27" s="50">
        <v>0</v>
      </c>
      <c r="O27" s="50">
        <v>78.048780487804876</v>
      </c>
      <c r="P27" s="50">
        <v>6.0975609756097562</v>
      </c>
      <c r="Q27" s="50">
        <v>6.0975609756097562</v>
      </c>
      <c r="R27" s="52"/>
      <c r="S27" s="52">
        <v>132.95454545454547</v>
      </c>
    </row>
    <row r="28" spans="1:19" s="144" customFormat="1" ht="10.15" customHeight="1">
      <c r="A28" s="176" t="s">
        <v>1</v>
      </c>
      <c r="B28" s="85">
        <v>299</v>
      </c>
      <c r="C28" s="50">
        <v>9.0301003344481607</v>
      </c>
      <c r="D28" s="51"/>
      <c r="E28" s="85">
        <v>173</v>
      </c>
      <c r="F28" s="50">
        <v>6.9364161849710975</v>
      </c>
      <c r="G28" s="51"/>
      <c r="H28" s="86">
        <v>63</v>
      </c>
      <c r="I28" s="52">
        <v>6.3492063492063489</v>
      </c>
      <c r="J28" s="51"/>
      <c r="K28" s="49">
        <v>138</v>
      </c>
      <c r="L28" s="50">
        <v>46.153846153846153</v>
      </c>
      <c r="M28" s="50"/>
      <c r="N28" s="50">
        <v>17.391304347826086</v>
      </c>
      <c r="O28" s="50">
        <v>57.971014492753625</v>
      </c>
      <c r="P28" s="50">
        <v>16.666666666666664</v>
      </c>
      <c r="Q28" s="50">
        <v>5.7971014492753623</v>
      </c>
      <c r="R28" s="52"/>
      <c r="S28" s="52">
        <v>72.926829268292678</v>
      </c>
    </row>
    <row r="29" spans="1:19" s="144" customFormat="1" ht="10.15" customHeight="1">
      <c r="A29" s="173" t="s">
        <v>8</v>
      </c>
      <c r="B29" s="85">
        <v>2283</v>
      </c>
      <c r="C29" s="50">
        <v>4.5992115637319317</v>
      </c>
      <c r="D29" s="49"/>
      <c r="E29" s="85">
        <v>1174</v>
      </c>
      <c r="F29" s="50">
        <v>4.0034071550255543</v>
      </c>
      <c r="G29" s="49"/>
      <c r="H29" s="85">
        <v>723</v>
      </c>
      <c r="I29" s="50">
        <v>4.0110650069156293</v>
      </c>
      <c r="J29" s="49"/>
      <c r="K29" s="49">
        <v>868</v>
      </c>
      <c r="L29" s="50">
        <v>38.020148926850631</v>
      </c>
      <c r="M29" s="50"/>
      <c r="N29" s="50">
        <v>7.9493087557603692</v>
      </c>
      <c r="O29" s="50">
        <v>55.76036866359447</v>
      </c>
      <c r="P29" s="50">
        <v>42.396313364055302</v>
      </c>
      <c r="Q29" s="50">
        <v>10.138248847926267</v>
      </c>
      <c r="R29" s="50"/>
      <c r="S29" s="50">
        <v>119.71683272155218</v>
      </c>
    </row>
    <row r="30" spans="1:19" s="144" customFormat="1" ht="20.100000000000001" customHeight="1">
      <c r="A30" s="132" t="s">
        <v>9</v>
      </c>
      <c r="B30" s="85">
        <v>580</v>
      </c>
      <c r="C30" s="50">
        <v>2.7586206896551726</v>
      </c>
      <c r="D30" s="49"/>
      <c r="E30" s="85">
        <v>240</v>
      </c>
      <c r="F30" s="50">
        <v>2.9166666666666665</v>
      </c>
      <c r="G30" s="49"/>
      <c r="H30" s="85">
        <v>114</v>
      </c>
      <c r="I30" s="50">
        <v>4.3859649122807012</v>
      </c>
      <c r="J30" s="49"/>
      <c r="K30" s="49">
        <v>215</v>
      </c>
      <c r="L30" s="50">
        <v>37.068965517241381</v>
      </c>
      <c r="M30" s="50"/>
      <c r="N30" s="50">
        <v>1.8604651162790697</v>
      </c>
      <c r="O30" s="50">
        <v>26.976744186046513</v>
      </c>
      <c r="P30" s="50">
        <v>10.697674418604651</v>
      </c>
      <c r="Q30" s="50">
        <v>16.279069767441861</v>
      </c>
      <c r="R30" s="50"/>
      <c r="S30" s="50">
        <v>125.26997840172787</v>
      </c>
    </row>
    <row r="31" spans="1:19" s="144" customFormat="1" ht="20.100000000000001" customHeight="1">
      <c r="A31" s="174" t="s">
        <v>10</v>
      </c>
      <c r="B31" s="85">
        <v>3261</v>
      </c>
      <c r="C31" s="50">
        <v>4.2318307267709292</v>
      </c>
      <c r="D31" s="49"/>
      <c r="E31" s="85">
        <v>1530</v>
      </c>
      <c r="F31" s="50">
        <v>3.202614379084967</v>
      </c>
      <c r="G31" s="49"/>
      <c r="H31" s="85">
        <v>1300</v>
      </c>
      <c r="I31" s="50">
        <v>2.9230769230769229</v>
      </c>
      <c r="J31" s="49"/>
      <c r="K31" s="49">
        <v>1318</v>
      </c>
      <c r="L31" s="50">
        <v>40.41704998466728</v>
      </c>
      <c r="M31" s="50"/>
      <c r="N31" s="50">
        <v>5.1593323216995444</v>
      </c>
      <c r="O31" s="50">
        <v>53.793626707132013</v>
      </c>
      <c r="P31" s="50">
        <v>9.8634294385432479</v>
      </c>
      <c r="Q31" s="50">
        <v>9.2564491654021239</v>
      </c>
      <c r="R31" s="50"/>
      <c r="S31" s="50">
        <v>108.77251501000667</v>
      </c>
    </row>
    <row r="32" spans="1:19" s="144" customFormat="1" ht="10.15" customHeight="1">
      <c r="A32" s="173" t="s">
        <v>11</v>
      </c>
      <c r="B32" s="85">
        <v>3028</v>
      </c>
      <c r="C32" s="50">
        <v>3.1373844121532364</v>
      </c>
      <c r="D32" s="49"/>
      <c r="E32" s="85">
        <v>1435</v>
      </c>
      <c r="F32" s="50">
        <v>2.7177700348432055</v>
      </c>
      <c r="G32" s="49"/>
      <c r="H32" s="85">
        <v>759</v>
      </c>
      <c r="I32" s="50">
        <v>4.3478260869565215</v>
      </c>
      <c r="J32" s="49"/>
      <c r="K32" s="49">
        <v>1402</v>
      </c>
      <c r="L32" s="50">
        <v>46.301188903566711</v>
      </c>
      <c r="M32" s="50"/>
      <c r="N32" s="50">
        <v>3.3523537803138375</v>
      </c>
      <c r="O32" s="50">
        <v>50.285306704707558</v>
      </c>
      <c r="P32" s="50">
        <v>12.553495007132668</v>
      </c>
      <c r="Q32" s="50">
        <v>14.693295292439373</v>
      </c>
      <c r="R32" s="50"/>
      <c r="S32" s="50">
        <v>97.144690407443051</v>
      </c>
    </row>
    <row r="33" spans="1:19" s="144" customFormat="1" ht="10.15" customHeight="1">
      <c r="A33" s="173" t="s">
        <v>12</v>
      </c>
      <c r="B33" s="85">
        <v>1398</v>
      </c>
      <c r="C33" s="50">
        <v>3.0758226037195997</v>
      </c>
      <c r="D33" s="49"/>
      <c r="E33" s="85">
        <v>400</v>
      </c>
      <c r="F33" s="50">
        <v>4.75</v>
      </c>
      <c r="G33" s="49"/>
      <c r="H33" s="85">
        <v>299</v>
      </c>
      <c r="I33" s="50">
        <v>2.0066889632107023</v>
      </c>
      <c r="J33" s="49"/>
      <c r="K33" s="49">
        <v>485</v>
      </c>
      <c r="L33" s="50">
        <v>34.692417739628041</v>
      </c>
      <c r="M33" s="50"/>
      <c r="N33" s="50">
        <v>4.1237113402061851</v>
      </c>
      <c r="O33" s="50">
        <v>38.350515463917532</v>
      </c>
      <c r="P33" s="50">
        <v>5.3608247422680408</v>
      </c>
      <c r="Q33" s="50">
        <v>7.4226804123711343</v>
      </c>
      <c r="R33" s="50"/>
      <c r="S33" s="50">
        <v>104.71910112359551</v>
      </c>
    </row>
    <row r="34" spans="1:19" ht="10.15" customHeight="1">
      <c r="A34" s="173" t="s">
        <v>13</v>
      </c>
      <c r="B34" s="85">
        <v>846</v>
      </c>
      <c r="C34" s="50">
        <v>2.4822695035460995</v>
      </c>
      <c r="D34" s="49"/>
      <c r="E34" s="85">
        <v>292</v>
      </c>
      <c r="F34" s="50">
        <v>3.0821917808219177</v>
      </c>
      <c r="G34" s="49"/>
      <c r="H34" s="85">
        <v>191</v>
      </c>
      <c r="I34" s="50">
        <v>3.1413612565445024</v>
      </c>
      <c r="J34" s="49"/>
      <c r="K34" s="49">
        <v>334</v>
      </c>
      <c r="L34" s="50">
        <v>39.479905437352244</v>
      </c>
      <c r="M34" s="50"/>
      <c r="N34" s="50">
        <v>2.3952095808383236</v>
      </c>
      <c r="O34" s="50">
        <v>42.215568862275447</v>
      </c>
      <c r="P34" s="50">
        <v>9.2814371257485018</v>
      </c>
      <c r="Q34" s="50">
        <v>15.568862275449103</v>
      </c>
      <c r="R34" s="50"/>
      <c r="S34" s="50">
        <v>100</v>
      </c>
    </row>
    <row r="35" spans="1:19" s="144" customFormat="1" ht="10.15" customHeight="1">
      <c r="A35" s="173" t="s">
        <v>14</v>
      </c>
      <c r="B35" s="85">
        <v>5548</v>
      </c>
      <c r="C35" s="50">
        <v>7.2458543619322278</v>
      </c>
      <c r="D35" s="49"/>
      <c r="E35" s="85">
        <v>2088</v>
      </c>
      <c r="F35" s="50">
        <v>7.0402298850574709</v>
      </c>
      <c r="G35" s="49"/>
      <c r="H35" s="85">
        <v>2159</v>
      </c>
      <c r="I35" s="50">
        <v>3.7054191755442334</v>
      </c>
      <c r="J35" s="49"/>
      <c r="K35" s="49">
        <v>1622</v>
      </c>
      <c r="L35" s="50">
        <v>29.235760634462871</v>
      </c>
      <c r="M35" s="50"/>
      <c r="N35" s="50">
        <v>10.542540073982737</v>
      </c>
      <c r="O35" s="50">
        <v>42.293464858199755</v>
      </c>
      <c r="P35" s="50">
        <v>5.6103575832305799</v>
      </c>
      <c r="Q35" s="50">
        <v>7.3982737361282371</v>
      </c>
      <c r="R35" s="50"/>
      <c r="S35" s="50">
        <v>106.06002676352513</v>
      </c>
    </row>
    <row r="36" spans="1:19" s="144" customFormat="1" ht="10.15" customHeight="1">
      <c r="A36" s="173" t="s">
        <v>15</v>
      </c>
      <c r="B36" s="85">
        <v>1735</v>
      </c>
      <c r="C36" s="50">
        <v>3.2853025936599423</v>
      </c>
      <c r="D36" s="49"/>
      <c r="E36" s="85">
        <v>300</v>
      </c>
      <c r="F36" s="50">
        <v>4</v>
      </c>
      <c r="G36" s="49"/>
      <c r="H36" s="85">
        <v>325</v>
      </c>
      <c r="I36" s="50">
        <v>2.1538461538461537</v>
      </c>
      <c r="J36" s="49"/>
      <c r="K36" s="49">
        <v>805</v>
      </c>
      <c r="L36" s="50">
        <v>46.397694524495677</v>
      </c>
      <c r="M36" s="50"/>
      <c r="N36" s="50">
        <v>4.0993788819875778</v>
      </c>
      <c r="O36" s="50">
        <v>22.608695652173914</v>
      </c>
      <c r="P36" s="50">
        <v>2.4844720496894408</v>
      </c>
      <c r="Q36" s="50">
        <v>4.0993788819875778</v>
      </c>
      <c r="R36" s="50"/>
      <c r="S36" s="50">
        <v>104.77053140096619</v>
      </c>
    </row>
    <row r="37" spans="1:19" s="144" customFormat="1" ht="10.15" customHeight="1">
      <c r="A37" s="173" t="s">
        <v>16</v>
      </c>
      <c r="B37" s="85">
        <v>312</v>
      </c>
      <c r="C37" s="50">
        <v>0</v>
      </c>
      <c r="D37" s="49"/>
      <c r="E37" s="85">
        <v>72</v>
      </c>
      <c r="F37" s="50">
        <v>0</v>
      </c>
      <c r="G37" s="49"/>
      <c r="H37" s="85">
        <v>98</v>
      </c>
      <c r="I37" s="50">
        <v>0</v>
      </c>
      <c r="J37" s="49"/>
      <c r="K37" s="49">
        <v>143</v>
      </c>
      <c r="L37" s="50">
        <v>45.833333333333329</v>
      </c>
      <c r="M37" s="50"/>
      <c r="N37" s="50">
        <v>0</v>
      </c>
      <c r="O37" s="50">
        <v>25.874125874125873</v>
      </c>
      <c r="P37" s="50">
        <v>7.6923076923076925</v>
      </c>
      <c r="Q37" s="50">
        <v>9.0909090909090917</v>
      </c>
      <c r="R37" s="50"/>
      <c r="S37" s="50">
        <v>115.12915129151291</v>
      </c>
    </row>
    <row r="38" spans="1:19" s="144" customFormat="1" ht="10.15" customHeight="1">
      <c r="A38" s="173" t="s">
        <v>17</v>
      </c>
      <c r="B38" s="85">
        <v>6674</v>
      </c>
      <c r="C38" s="50">
        <v>4.5400059934072523</v>
      </c>
      <c r="D38" s="49"/>
      <c r="E38" s="85">
        <v>893</v>
      </c>
      <c r="F38" s="50">
        <v>5.7110862262038076</v>
      </c>
      <c r="G38" s="49"/>
      <c r="H38" s="85">
        <v>1418</v>
      </c>
      <c r="I38" s="50">
        <v>1.2693935119887165</v>
      </c>
      <c r="J38" s="49"/>
      <c r="K38" s="49">
        <v>2046</v>
      </c>
      <c r="L38" s="50">
        <v>30.656278094096496</v>
      </c>
      <c r="M38" s="50"/>
      <c r="N38" s="50">
        <v>8.1133919843597262</v>
      </c>
      <c r="O38" s="50">
        <v>16.520039100684262</v>
      </c>
      <c r="P38" s="50">
        <v>7.9667644183773216</v>
      </c>
      <c r="Q38" s="50">
        <v>10.75268817204301</v>
      </c>
      <c r="R38" s="50"/>
      <c r="S38" s="50">
        <v>109.15930650964998</v>
      </c>
    </row>
    <row r="39" spans="1:19" s="144" customFormat="1" ht="10.15" customHeight="1">
      <c r="A39" s="173" t="s">
        <v>18</v>
      </c>
      <c r="B39" s="85">
        <v>3760</v>
      </c>
      <c r="C39" s="50">
        <v>4.5478723404255321</v>
      </c>
      <c r="D39" s="49"/>
      <c r="E39" s="85">
        <v>565</v>
      </c>
      <c r="F39" s="50">
        <v>4.6017699115044248</v>
      </c>
      <c r="G39" s="49"/>
      <c r="H39" s="85">
        <v>1185</v>
      </c>
      <c r="I39" s="50">
        <v>3.79746835443038</v>
      </c>
      <c r="J39" s="49"/>
      <c r="K39" s="49">
        <v>1162</v>
      </c>
      <c r="L39" s="50">
        <v>30.904255319148938</v>
      </c>
      <c r="M39" s="50"/>
      <c r="N39" s="50">
        <v>7.2289156626506017</v>
      </c>
      <c r="O39" s="50">
        <v>13.080895008605854</v>
      </c>
      <c r="P39" s="50">
        <v>10.843373493975903</v>
      </c>
      <c r="Q39" s="50">
        <v>11.273666092943202</v>
      </c>
      <c r="R39" s="50"/>
      <c r="S39" s="50">
        <v>129.34296525627795</v>
      </c>
    </row>
    <row r="40" spans="1:19" s="144" customFormat="1" ht="10.15" customHeight="1">
      <c r="A40" s="173" t="s">
        <v>19</v>
      </c>
      <c r="B40" s="85">
        <v>376</v>
      </c>
      <c r="C40" s="50">
        <v>0</v>
      </c>
      <c r="D40" s="49"/>
      <c r="E40" s="85">
        <v>44</v>
      </c>
      <c r="F40" s="50">
        <v>0</v>
      </c>
      <c r="G40" s="49"/>
      <c r="H40" s="85">
        <v>58</v>
      </c>
      <c r="I40" s="50">
        <v>0</v>
      </c>
      <c r="J40" s="49"/>
      <c r="K40" s="49">
        <v>108</v>
      </c>
      <c r="L40" s="50">
        <v>28.723404255319153</v>
      </c>
      <c r="M40" s="50"/>
      <c r="N40" s="50">
        <v>0</v>
      </c>
      <c r="O40" s="50">
        <v>9.2592592592592595</v>
      </c>
      <c r="P40" s="50">
        <v>4.6296296296296298</v>
      </c>
      <c r="Q40" s="50">
        <v>12.962962962962962</v>
      </c>
      <c r="R40" s="50"/>
      <c r="S40" s="50">
        <v>94.235588972431074</v>
      </c>
    </row>
    <row r="41" spans="1:19" s="144" customFormat="1" ht="10.15" customHeight="1">
      <c r="A41" s="173" t="s">
        <v>20</v>
      </c>
      <c r="B41" s="85">
        <v>2681</v>
      </c>
      <c r="C41" s="50">
        <v>2.0141738157403952</v>
      </c>
      <c r="D41" s="49"/>
      <c r="E41" s="85">
        <v>543</v>
      </c>
      <c r="F41" s="50">
        <v>2.0257826887661143</v>
      </c>
      <c r="G41" s="49"/>
      <c r="H41" s="85">
        <v>211</v>
      </c>
      <c r="I41" s="50">
        <v>0</v>
      </c>
      <c r="J41" s="49"/>
      <c r="K41" s="49">
        <v>1075</v>
      </c>
      <c r="L41" s="50">
        <v>40.096978739276388</v>
      </c>
      <c r="M41" s="50"/>
      <c r="N41" s="50">
        <v>3.0697674418604652</v>
      </c>
      <c r="O41" s="50">
        <v>21.581395348837209</v>
      </c>
      <c r="P41" s="50">
        <v>2.2325581395348837</v>
      </c>
      <c r="Q41" s="50">
        <v>9.9534883720930232</v>
      </c>
      <c r="R41" s="50"/>
      <c r="S41" s="50">
        <v>99.149408284023664</v>
      </c>
    </row>
    <row r="42" spans="1:19" s="144" customFormat="1" ht="10.15" customHeight="1">
      <c r="A42" s="173" t="s">
        <v>21</v>
      </c>
      <c r="B42" s="85">
        <v>5958</v>
      </c>
      <c r="C42" s="50">
        <v>3.4407519301779121</v>
      </c>
      <c r="D42" s="49"/>
      <c r="E42" s="85">
        <v>962</v>
      </c>
      <c r="F42" s="50">
        <v>6.2370062370062378</v>
      </c>
      <c r="G42" s="49"/>
      <c r="H42" s="85">
        <v>1103</v>
      </c>
      <c r="I42" s="50">
        <v>2.2665457842248413</v>
      </c>
      <c r="J42" s="49"/>
      <c r="K42" s="49">
        <v>2029</v>
      </c>
      <c r="L42" s="50">
        <v>34.055052030882848</v>
      </c>
      <c r="M42" s="50"/>
      <c r="N42" s="50">
        <v>2.9078363725973384</v>
      </c>
      <c r="O42" s="50">
        <v>22.178413011335632</v>
      </c>
      <c r="P42" s="50">
        <v>6.0128141941843269</v>
      </c>
      <c r="Q42" s="50">
        <v>12.173484475110891</v>
      </c>
      <c r="R42" s="50"/>
      <c r="S42" s="50">
        <v>92.400744416873451</v>
      </c>
    </row>
    <row r="43" spans="1:19" s="144" customFormat="1" ht="10.15" customHeight="1">
      <c r="A43" s="173" t="s">
        <v>22</v>
      </c>
      <c r="B43" s="85">
        <v>1968</v>
      </c>
      <c r="C43" s="50">
        <v>1.2195121951219512</v>
      </c>
      <c r="D43" s="49"/>
      <c r="E43" s="85">
        <v>411</v>
      </c>
      <c r="F43" s="50">
        <v>1.7031630170316301</v>
      </c>
      <c r="G43" s="49"/>
      <c r="H43" s="85">
        <v>437</v>
      </c>
      <c r="I43" s="50">
        <v>1.8306636155606408</v>
      </c>
      <c r="J43" s="49"/>
      <c r="K43" s="49">
        <v>772</v>
      </c>
      <c r="L43" s="50">
        <v>39.227642276422763</v>
      </c>
      <c r="M43" s="50"/>
      <c r="N43" s="50">
        <v>1.8134715025906734</v>
      </c>
      <c r="O43" s="50">
        <v>35.233160621761655</v>
      </c>
      <c r="P43" s="50">
        <v>5.4404145077720205</v>
      </c>
      <c r="Q43" s="50">
        <v>12.176165803108809</v>
      </c>
      <c r="R43" s="50"/>
      <c r="S43" s="50">
        <v>76.427184466019412</v>
      </c>
    </row>
    <row r="44" spans="1:19" s="148" customFormat="1" ht="10.15" customHeight="1">
      <c r="A44" s="177" t="s">
        <v>23</v>
      </c>
      <c r="B44" s="87">
        <v>13310</v>
      </c>
      <c r="C44" s="54">
        <v>4.3275732531930879</v>
      </c>
      <c r="D44" s="53"/>
      <c r="E44" s="87">
        <v>5836</v>
      </c>
      <c r="F44" s="54">
        <v>3.87251542152159</v>
      </c>
      <c r="G44" s="53"/>
      <c r="H44" s="87">
        <v>4801</v>
      </c>
      <c r="I44" s="54">
        <v>3.4367840033326389</v>
      </c>
      <c r="J44" s="53"/>
      <c r="K44" s="53">
        <v>4631</v>
      </c>
      <c r="L44" s="54">
        <v>34.793388429752063</v>
      </c>
      <c r="M44" s="54"/>
      <c r="N44" s="54">
        <v>6.8667674368386962</v>
      </c>
      <c r="O44" s="54">
        <v>44.418052256532064</v>
      </c>
      <c r="P44" s="54">
        <v>19.844526020297991</v>
      </c>
      <c r="Q44" s="54">
        <v>15.957676527747786</v>
      </c>
      <c r="R44" s="54"/>
      <c r="S44" s="54">
        <v>117.10364244237199</v>
      </c>
    </row>
    <row r="45" spans="1:19" s="148" customFormat="1" ht="10.15" customHeight="1">
      <c r="A45" s="177" t="s">
        <v>24</v>
      </c>
      <c r="B45" s="87">
        <v>6540</v>
      </c>
      <c r="C45" s="54">
        <v>4.3730886850152899</v>
      </c>
      <c r="D45" s="53"/>
      <c r="E45" s="87">
        <v>3202</v>
      </c>
      <c r="F45" s="54">
        <v>3.5915053091817613</v>
      </c>
      <c r="G45" s="53"/>
      <c r="H45" s="87">
        <v>2200</v>
      </c>
      <c r="I45" s="54">
        <v>3.4545454545454546</v>
      </c>
      <c r="J45" s="53"/>
      <c r="K45" s="53">
        <v>2621</v>
      </c>
      <c r="L45" s="54">
        <v>40.076452599388382</v>
      </c>
      <c r="M45" s="54"/>
      <c r="N45" s="54">
        <v>6.2953071346814191</v>
      </c>
      <c r="O45" s="54">
        <v>53.223960320488359</v>
      </c>
      <c r="P45" s="54">
        <v>20.946203739030906</v>
      </c>
      <c r="Q45" s="54">
        <v>9.8435711560473109</v>
      </c>
      <c r="R45" s="54"/>
      <c r="S45" s="54">
        <v>111.48994203886807</v>
      </c>
    </row>
    <row r="46" spans="1:19" s="148" customFormat="1" ht="10.15" customHeight="1">
      <c r="A46" s="177" t="s">
        <v>25</v>
      </c>
      <c r="B46" s="87">
        <v>10820</v>
      </c>
      <c r="C46" s="54">
        <v>5.184842883548983</v>
      </c>
      <c r="D46" s="53"/>
      <c r="E46" s="87">
        <v>4215</v>
      </c>
      <c r="F46" s="54">
        <v>5.0771055753262155</v>
      </c>
      <c r="G46" s="53"/>
      <c r="H46" s="87">
        <v>3408</v>
      </c>
      <c r="I46" s="54">
        <v>3.6678403755868545</v>
      </c>
      <c r="J46" s="53"/>
      <c r="K46" s="53">
        <v>3843</v>
      </c>
      <c r="L46" s="54">
        <v>35.517560073937155</v>
      </c>
      <c r="M46" s="54"/>
      <c r="N46" s="54">
        <v>6.4012490241998439</v>
      </c>
      <c r="O46" s="54">
        <v>44.704657819411921</v>
      </c>
      <c r="P46" s="54">
        <v>8.4309133489461363</v>
      </c>
      <c r="Q46" s="54">
        <v>10.772833723653395</v>
      </c>
      <c r="R46" s="54"/>
      <c r="S46" s="54">
        <v>102.7637952322158</v>
      </c>
    </row>
    <row r="47" spans="1:19" s="148" customFormat="1" ht="10.15" customHeight="1">
      <c r="A47" s="177" t="s">
        <v>26</v>
      </c>
      <c r="B47" s="87">
        <v>15538</v>
      </c>
      <c r="C47" s="54">
        <v>3.7649633157420515</v>
      </c>
      <c r="D47" s="53"/>
      <c r="E47" s="87">
        <v>2417</v>
      </c>
      <c r="F47" s="54">
        <v>4.1373603640877121</v>
      </c>
      <c r="G47" s="53"/>
      <c r="H47" s="87">
        <v>3295</v>
      </c>
      <c r="I47" s="54">
        <v>2.1244309559939301</v>
      </c>
      <c r="J47" s="53"/>
      <c r="K47" s="53">
        <v>5339</v>
      </c>
      <c r="L47" s="54">
        <v>34.360921611533016</v>
      </c>
      <c r="M47" s="54"/>
      <c r="N47" s="54">
        <v>5.9187113691702562</v>
      </c>
      <c r="O47" s="54">
        <v>17.812324405319348</v>
      </c>
      <c r="P47" s="54">
        <v>6.5368046450646187</v>
      </c>
      <c r="Q47" s="54">
        <v>9.7021914216145344</v>
      </c>
      <c r="R47" s="54"/>
      <c r="S47" s="54">
        <v>110.58287666358267</v>
      </c>
    </row>
    <row r="48" spans="1:19" s="148" customFormat="1" ht="10.15" customHeight="1">
      <c r="A48" s="177" t="s">
        <v>27</v>
      </c>
      <c r="B48" s="87">
        <v>7926</v>
      </c>
      <c r="C48" s="54">
        <v>2.8892253343426697</v>
      </c>
      <c r="D48" s="53"/>
      <c r="E48" s="87">
        <v>1373</v>
      </c>
      <c r="F48" s="54">
        <v>4.8798252002913332</v>
      </c>
      <c r="G48" s="53"/>
      <c r="H48" s="87">
        <v>1540</v>
      </c>
      <c r="I48" s="54">
        <v>2.1428571428571428</v>
      </c>
      <c r="J48" s="53"/>
      <c r="K48" s="53">
        <v>2801</v>
      </c>
      <c r="L48" s="54">
        <v>35.339389351501389</v>
      </c>
      <c r="M48" s="54"/>
      <c r="N48" s="54">
        <v>2.6062120671188862</v>
      </c>
      <c r="O48" s="54">
        <v>25.776508389860766</v>
      </c>
      <c r="P48" s="54">
        <v>5.8550517672259907</v>
      </c>
      <c r="Q48" s="54">
        <v>12.174223491610139</v>
      </c>
      <c r="R48" s="54"/>
      <c r="S48" s="54">
        <v>87.842181092762942</v>
      </c>
    </row>
    <row r="49" spans="1:19" s="149" customFormat="1" ht="10.15" customHeight="1">
      <c r="A49" s="178" t="s">
        <v>28</v>
      </c>
      <c r="B49" s="87">
        <v>54134</v>
      </c>
      <c r="C49" s="54">
        <v>4.1323382716961614</v>
      </c>
      <c r="D49" s="53"/>
      <c r="E49" s="87">
        <v>17043</v>
      </c>
      <c r="F49" s="54">
        <v>4.2363433667781498</v>
      </c>
      <c r="G49" s="53"/>
      <c r="H49" s="87">
        <v>15244</v>
      </c>
      <c r="I49" s="54">
        <v>3.0766203096300182</v>
      </c>
      <c r="J49" s="53"/>
      <c r="K49" s="53">
        <v>19235</v>
      </c>
      <c r="L49" s="54">
        <v>35.532197879336465</v>
      </c>
      <c r="M49" s="54"/>
      <c r="N49" s="54">
        <v>5.8123212893163503</v>
      </c>
      <c r="O49" s="54">
        <v>35.575773329867424</v>
      </c>
      <c r="P49" s="54">
        <v>11.983363659994801</v>
      </c>
      <c r="Q49" s="54">
        <v>11.801403691187938</v>
      </c>
      <c r="R49" s="54"/>
      <c r="S49" s="54">
        <v>106.48962329103963</v>
      </c>
    </row>
    <row r="50" spans="1:19" ht="3" customHeight="1">
      <c r="A50" s="150"/>
      <c r="B50" s="151"/>
      <c r="C50" s="152"/>
      <c r="D50" s="152"/>
      <c r="E50" s="152"/>
      <c r="F50" s="152"/>
      <c r="G50" s="152"/>
      <c r="H50" s="150"/>
      <c r="I50" s="152"/>
      <c r="J50" s="152"/>
      <c r="K50" s="152"/>
      <c r="L50" s="152"/>
      <c r="M50" s="152"/>
      <c r="N50" s="152"/>
      <c r="O50" s="152"/>
      <c r="P50" s="152"/>
      <c r="Q50" s="150"/>
      <c r="R50" s="150"/>
      <c r="S50" s="150"/>
    </row>
    <row r="51" spans="1:19" ht="3" customHeight="1"/>
    <row r="52" spans="1:19" ht="10.15" customHeight="1">
      <c r="A52" s="153" t="s">
        <v>670</v>
      </c>
      <c r="B52" s="154"/>
      <c r="C52" s="154"/>
      <c r="D52" s="154"/>
      <c r="E52" s="154"/>
      <c r="F52" s="154"/>
      <c r="G52" s="154"/>
      <c r="H52" s="154"/>
      <c r="I52" s="154"/>
      <c r="J52" s="154"/>
      <c r="K52" s="154"/>
      <c r="L52" s="154"/>
      <c r="M52" s="154"/>
      <c r="N52" s="154"/>
      <c r="O52" s="154"/>
      <c r="P52" s="154"/>
      <c r="Q52" s="154"/>
      <c r="R52" s="154"/>
    </row>
    <row r="53" spans="1:19" ht="20.100000000000001" customHeight="1">
      <c r="A53" s="905" t="s">
        <v>92</v>
      </c>
      <c r="B53" s="905"/>
      <c r="C53" s="905"/>
      <c r="D53" s="905"/>
      <c r="E53" s="905"/>
      <c r="F53" s="905"/>
      <c r="G53" s="905"/>
      <c r="H53" s="905"/>
      <c r="I53" s="905"/>
      <c r="J53" s="905"/>
      <c r="K53" s="905"/>
      <c r="L53" s="905"/>
      <c r="M53" s="905"/>
      <c r="N53" s="905"/>
      <c r="O53" s="905"/>
      <c r="P53" s="905"/>
      <c r="Q53" s="905"/>
      <c r="R53" s="905"/>
      <c r="S53" s="905"/>
    </row>
    <row r="54" spans="1:19" ht="20.100000000000001" customHeight="1">
      <c r="A54" s="905" t="s">
        <v>118</v>
      </c>
      <c r="B54" s="905"/>
      <c r="C54" s="905"/>
      <c r="D54" s="905"/>
      <c r="E54" s="905"/>
      <c r="F54" s="905"/>
      <c r="G54" s="905"/>
      <c r="H54" s="905"/>
      <c r="I54" s="905"/>
      <c r="J54" s="905"/>
      <c r="K54" s="905"/>
      <c r="L54" s="905"/>
      <c r="M54" s="905"/>
      <c r="N54" s="905"/>
      <c r="O54" s="905"/>
      <c r="P54" s="905"/>
      <c r="Q54" s="905"/>
      <c r="R54" s="905"/>
      <c r="S54" s="905"/>
    </row>
    <row r="55" spans="1:19" ht="10.15" customHeight="1">
      <c r="A55" s="145" t="s">
        <v>37</v>
      </c>
      <c r="B55" s="154"/>
      <c r="C55" s="154"/>
      <c r="D55" s="154"/>
      <c r="E55" s="154"/>
      <c r="F55" s="154"/>
      <c r="G55" s="154"/>
      <c r="H55" s="155"/>
      <c r="I55" s="154"/>
      <c r="J55" s="154"/>
      <c r="K55" s="154"/>
      <c r="L55" s="154"/>
      <c r="M55" s="154"/>
      <c r="N55" s="154"/>
      <c r="O55" s="154"/>
      <c r="P55" s="154"/>
      <c r="Q55" s="154"/>
      <c r="R55" s="154"/>
    </row>
  </sheetData>
  <mergeCells count="25">
    <mergeCell ref="A53:S53"/>
    <mergeCell ref="A54:S54"/>
    <mergeCell ref="S8:S13"/>
    <mergeCell ref="B20:R20"/>
    <mergeCell ref="K11:K13"/>
    <mergeCell ref="L11:L13"/>
    <mergeCell ref="N11:N13"/>
    <mergeCell ref="O11:O13"/>
    <mergeCell ref="P11:P13"/>
    <mergeCell ref="Q11:Q13"/>
    <mergeCell ref="E10:E13"/>
    <mergeCell ref="F10:F13"/>
    <mergeCell ref="H10:H13"/>
    <mergeCell ref="I10:I13"/>
    <mergeCell ref="K10:L10"/>
    <mergeCell ref="N10:Q10"/>
    <mergeCell ref="A5:R5"/>
    <mergeCell ref="A8:A13"/>
    <mergeCell ref="B8:C8"/>
    <mergeCell ref="E8:Q8"/>
    <mergeCell ref="B9:B13"/>
    <mergeCell ref="C9:C13"/>
    <mergeCell ref="E9:F9"/>
    <mergeCell ref="H9:I9"/>
    <mergeCell ref="K9:Q9"/>
  </mergeCells>
  <pageMargins left="0.59055118110236227" right="0.59055118110236227" top="0.78740157480314965" bottom="0.78740157480314965" header="0" footer="0"/>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zoomScaleNormal="100" workbookViewId="0">
      <selection activeCell="T1" sqref="T1"/>
    </sheetView>
  </sheetViews>
  <sheetFormatPr defaultColWidth="9.28515625" defaultRowHeight="9"/>
  <cols>
    <col min="1" max="1" width="25.28515625" style="157" customWidth="1"/>
    <col min="2" max="2" width="5.42578125" style="157" customWidth="1"/>
    <col min="3" max="3" width="4.42578125" style="157" customWidth="1"/>
    <col min="4" max="4" width="0.7109375" style="157" customWidth="1"/>
    <col min="5" max="5" width="6.42578125" style="157" customWidth="1"/>
    <col min="6" max="6" width="4.42578125" style="157" customWidth="1"/>
    <col min="7" max="7" width="0.7109375" style="157" customWidth="1"/>
    <col min="8" max="8" width="5.7109375" style="157" customWidth="1"/>
    <col min="9" max="9" width="4.28515625" style="157" customWidth="1"/>
    <col min="10" max="10" width="0.7109375" style="157" customWidth="1"/>
    <col min="11" max="11" width="5.7109375" style="157" customWidth="1"/>
    <col min="12" max="12" width="4.42578125" style="157" customWidth="1"/>
    <col min="13" max="13" width="0.7109375" style="157" customWidth="1"/>
    <col min="14" max="14" width="5.7109375" style="157" customWidth="1"/>
    <col min="15" max="15" width="4.42578125" style="157" customWidth="1"/>
    <col min="16" max="16" width="0.7109375" style="157" customWidth="1"/>
    <col min="17" max="17" width="5.7109375" style="157" customWidth="1"/>
    <col min="18" max="18" width="4" style="157" customWidth="1"/>
    <col min="19" max="16384" width="9.28515625" style="157"/>
  </cols>
  <sheetData>
    <row r="1" spans="1:18" s="109" customFormat="1" ht="12.75" customHeight="1"/>
    <row r="2" spans="1:18" s="109" customFormat="1" ht="12.75" customHeight="1"/>
    <row r="3" spans="1:18" s="109" customFormat="1" ht="12.75" customHeight="1">
      <c r="A3" s="110"/>
    </row>
    <row r="4" spans="1:18" s="115" customFormat="1" ht="12" customHeight="1">
      <c r="A4" s="113" t="s">
        <v>67</v>
      </c>
      <c r="B4" s="113"/>
      <c r="C4" s="113"/>
      <c r="D4" s="113"/>
      <c r="E4" s="113"/>
      <c r="F4" s="113"/>
      <c r="G4" s="113"/>
      <c r="H4" s="113"/>
      <c r="I4" s="113"/>
      <c r="J4" s="113"/>
      <c r="K4" s="113"/>
      <c r="L4" s="113"/>
      <c r="M4" s="113"/>
      <c r="P4" s="113"/>
    </row>
    <row r="5" spans="1:18" s="115" customFormat="1" ht="24" customHeight="1">
      <c r="A5" s="831" t="s">
        <v>138</v>
      </c>
      <c r="B5" s="831"/>
      <c r="C5" s="831"/>
      <c r="D5" s="831"/>
      <c r="E5" s="831"/>
      <c r="F5" s="831"/>
      <c r="G5" s="831"/>
      <c r="H5" s="831"/>
      <c r="I5" s="831"/>
      <c r="J5" s="831"/>
      <c r="K5" s="831"/>
      <c r="L5" s="831"/>
      <c r="M5" s="831"/>
      <c r="N5" s="831"/>
      <c r="O5" s="831"/>
      <c r="P5" s="831"/>
      <c r="Q5" s="831"/>
      <c r="R5" s="831"/>
    </row>
    <row r="6" spans="1:18" s="115" customFormat="1" ht="12" customHeight="1">
      <c r="A6" s="64" t="s">
        <v>548</v>
      </c>
    </row>
    <row r="7" spans="1:18" s="109" customFormat="1" ht="6" customHeight="1">
      <c r="A7" s="69"/>
      <c r="B7" s="83"/>
      <c r="C7" s="83"/>
      <c r="D7" s="83"/>
      <c r="E7" s="83"/>
      <c r="F7" s="83"/>
      <c r="G7" s="83"/>
      <c r="H7" s="83"/>
      <c r="I7" s="83"/>
      <c r="J7" s="83"/>
      <c r="K7" s="83"/>
      <c r="L7" s="83"/>
      <c r="M7" s="83"/>
      <c r="N7" s="83"/>
      <c r="O7" s="83"/>
      <c r="P7" s="83"/>
      <c r="Q7" s="83"/>
      <c r="R7" s="83"/>
    </row>
    <row r="8" spans="1:18" ht="12" customHeight="1">
      <c r="A8" s="915" t="s">
        <v>97</v>
      </c>
      <c r="B8" s="912" t="s">
        <v>39</v>
      </c>
      <c r="C8" s="912"/>
      <c r="D8" s="912"/>
      <c r="E8" s="912"/>
      <c r="F8" s="912"/>
      <c r="G8" s="156"/>
      <c r="H8" s="912" t="s">
        <v>29</v>
      </c>
      <c r="I8" s="912"/>
      <c r="J8" s="912"/>
      <c r="K8" s="912"/>
      <c r="L8" s="912"/>
      <c r="M8" s="156"/>
      <c r="N8" s="912" t="s">
        <v>0</v>
      </c>
      <c r="O8" s="912"/>
      <c r="P8" s="912"/>
      <c r="Q8" s="912"/>
      <c r="R8" s="912"/>
    </row>
    <row r="9" spans="1:18" ht="12" customHeight="1">
      <c r="A9" s="916"/>
      <c r="B9" s="913" t="s">
        <v>40</v>
      </c>
      <c r="C9" s="913" t="s">
        <v>41</v>
      </c>
      <c r="D9" s="158"/>
      <c r="E9" s="912" t="s">
        <v>111</v>
      </c>
      <c r="F9" s="912"/>
      <c r="G9" s="159"/>
      <c r="H9" s="913" t="s">
        <v>40</v>
      </c>
      <c r="I9" s="913" t="s">
        <v>41</v>
      </c>
      <c r="J9" s="159"/>
      <c r="K9" s="912" t="s">
        <v>111</v>
      </c>
      <c r="L9" s="912"/>
      <c r="M9" s="159"/>
      <c r="N9" s="913" t="s">
        <v>40</v>
      </c>
      <c r="O9" s="913" t="s">
        <v>41</v>
      </c>
      <c r="P9" s="159"/>
      <c r="Q9" s="912" t="s">
        <v>111</v>
      </c>
      <c r="R9" s="912"/>
    </row>
    <row r="10" spans="1:18" ht="12" customHeight="1">
      <c r="A10" s="917"/>
      <c r="B10" s="914"/>
      <c r="C10" s="914"/>
      <c r="D10" s="460"/>
      <c r="E10" s="460" t="s">
        <v>0</v>
      </c>
      <c r="F10" s="460" t="s">
        <v>41</v>
      </c>
      <c r="G10" s="160"/>
      <c r="H10" s="914"/>
      <c r="I10" s="914"/>
      <c r="J10" s="160"/>
      <c r="K10" s="460" t="s">
        <v>0</v>
      </c>
      <c r="L10" s="460" t="s">
        <v>41</v>
      </c>
      <c r="M10" s="160"/>
      <c r="N10" s="914"/>
      <c r="O10" s="914"/>
      <c r="P10" s="160"/>
      <c r="Q10" s="460" t="s">
        <v>0</v>
      </c>
      <c r="R10" s="460" t="s">
        <v>41</v>
      </c>
    </row>
    <row r="11" spans="1:18" ht="3" customHeight="1">
      <c r="A11" s="161"/>
      <c r="B11" s="162"/>
      <c r="C11" s="162"/>
      <c r="D11" s="162"/>
      <c r="E11" s="162"/>
      <c r="F11" s="162"/>
      <c r="G11" s="162"/>
      <c r="H11" s="162"/>
      <c r="I11" s="162"/>
      <c r="J11" s="162"/>
      <c r="K11" s="162"/>
      <c r="L11" s="162"/>
      <c r="M11" s="162"/>
      <c r="N11" s="162"/>
      <c r="O11" s="162"/>
      <c r="P11" s="162"/>
      <c r="Q11" s="162"/>
      <c r="R11" s="162"/>
    </row>
    <row r="12" spans="1:18" s="139" customFormat="1" ht="10.15" customHeight="1">
      <c r="A12" s="163">
        <v>2017</v>
      </c>
      <c r="B12" s="164">
        <v>37863</v>
      </c>
      <c r="C12" s="1">
        <v>65.725246493542571</v>
      </c>
      <c r="D12" s="1"/>
      <c r="E12" s="164">
        <v>1520</v>
      </c>
      <c r="F12" s="1">
        <v>4.0144732324432821</v>
      </c>
      <c r="G12" s="164"/>
      <c r="H12" s="164">
        <v>19745</v>
      </c>
      <c r="I12" s="1">
        <v>34.274753506457436</v>
      </c>
      <c r="J12" s="164"/>
      <c r="K12" s="164">
        <v>901</v>
      </c>
      <c r="L12" s="1">
        <v>4.5631805520384905</v>
      </c>
      <c r="M12" s="164"/>
      <c r="N12" s="164">
        <v>57608</v>
      </c>
      <c r="O12" s="1">
        <v>100</v>
      </c>
      <c r="P12" s="164"/>
      <c r="Q12" s="164">
        <v>2421</v>
      </c>
      <c r="R12" s="1">
        <v>4.2025413137064298</v>
      </c>
    </row>
    <row r="13" spans="1:18" s="139" customFormat="1" ht="10.15" customHeight="1">
      <c r="A13" s="163">
        <v>2018</v>
      </c>
      <c r="B13" s="164">
        <v>39400</v>
      </c>
      <c r="C13" s="1">
        <v>66.046433660212884</v>
      </c>
      <c r="D13" s="1"/>
      <c r="E13" s="164">
        <v>1614</v>
      </c>
      <c r="F13" s="1">
        <v>4.0964467005076148</v>
      </c>
      <c r="G13" s="164"/>
      <c r="H13" s="164">
        <v>20255</v>
      </c>
      <c r="I13" s="1">
        <v>33.953566339787109</v>
      </c>
      <c r="J13" s="164"/>
      <c r="K13" s="164">
        <v>962</v>
      </c>
      <c r="L13" s="1">
        <v>4.7494445815847941</v>
      </c>
      <c r="M13" s="164"/>
      <c r="N13" s="164">
        <v>59655</v>
      </c>
      <c r="O13" s="1">
        <v>100</v>
      </c>
      <c r="P13" s="164"/>
      <c r="Q13" s="164">
        <v>2576</v>
      </c>
      <c r="R13" s="1">
        <v>4.318162769256559</v>
      </c>
    </row>
    <row r="14" spans="1:18" s="139" customFormat="1" ht="10.15" customHeight="1">
      <c r="A14" s="163">
        <v>2019</v>
      </c>
      <c r="B14" s="164">
        <v>40881</v>
      </c>
      <c r="C14" s="1">
        <v>67.272787111849794</v>
      </c>
      <c r="D14" s="1"/>
      <c r="E14" s="164">
        <v>1708</v>
      </c>
      <c r="F14" s="1">
        <v>4.1779799907047286</v>
      </c>
      <c r="G14" s="164"/>
      <c r="H14" s="164">
        <v>19888</v>
      </c>
      <c r="I14" s="1">
        <v>32.727212888150206</v>
      </c>
      <c r="J14" s="164"/>
      <c r="K14" s="164">
        <v>955</v>
      </c>
      <c r="L14" s="1">
        <v>4.8018905872888169</v>
      </c>
      <c r="M14" s="164"/>
      <c r="N14" s="164">
        <v>60769</v>
      </c>
      <c r="O14" s="1">
        <v>100</v>
      </c>
      <c r="P14" s="164"/>
      <c r="Q14" s="164">
        <v>2663</v>
      </c>
      <c r="R14" s="1">
        <v>4.3821685398805315</v>
      </c>
    </row>
    <row r="15" spans="1:18" s="139" customFormat="1" ht="10.15" customHeight="1">
      <c r="A15" s="163">
        <v>2020</v>
      </c>
      <c r="B15" s="164">
        <v>36020</v>
      </c>
      <c r="C15" s="1">
        <v>67.498688254253807</v>
      </c>
      <c r="D15" s="1"/>
      <c r="E15" s="164">
        <v>1493</v>
      </c>
      <c r="F15" s="1">
        <v>4.1449194891726817</v>
      </c>
      <c r="G15" s="164"/>
      <c r="H15" s="164">
        <v>17344</v>
      </c>
      <c r="I15" s="1">
        <v>32.5013117457462</v>
      </c>
      <c r="J15" s="164"/>
      <c r="K15" s="164">
        <v>762</v>
      </c>
      <c r="L15" s="1">
        <v>4.3934501845018454</v>
      </c>
      <c r="M15" s="164"/>
      <c r="N15" s="164">
        <v>53364</v>
      </c>
      <c r="O15" s="1">
        <v>100</v>
      </c>
      <c r="P15" s="164"/>
      <c r="Q15" s="164">
        <v>2255</v>
      </c>
      <c r="R15" s="1">
        <v>4.2256952252454836</v>
      </c>
    </row>
    <row r="16" spans="1:18" s="139" customFormat="1" ht="3" customHeight="1"/>
    <row r="17" spans="1:18" s="139" customFormat="1" ht="10.15" customHeight="1">
      <c r="A17" s="165"/>
      <c r="B17" s="907" t="s">
        <v>549</v>
      </c>
      <c r="C17" s="907"/>
      <c r="D17" s="907"/>
      <c r="E17" s="907"/>
      <c r="F17" s="907"/>
      <c r="G17" s="907"/>
      <c r="H17" s="907"/>
      <c r="I17" s="907"/>
      <c r="J17" s="907"/>
      <c r="K17" s="907"/>
      <c r="L17" s="907"/>
      <c r="M17" s="907"/>
      <c r="N17" s="907"/>
      <c r="O17" s="907"/>
      <c r="P17" s="907"/>
      <c r="Q17" s="907"/>
      <c r="R17" s="907"/>
    </row>
    <row r="18" spans="1:18" s="139" customFormat="1" ht="3" customHeight="1"/>
    <row r="19" spans="1:18" s="139" customFormat="1" ht="10.15" customHeight="1">
      <c r="A19" s="165"/>
      <c r="B19" s="907" t="s">
        <v>93</v>
      </c>
      <c r="C19" s="907"/>
      <c r="D19" s="907"/>
      <c r="E19" s="907"/>
      <c r="F19" s="907"/>
      <c r="G19" s="907"/>
      <c r="H19" s="907"/>
      <c r="I19" s="907"/>
      <c r="J19" s="907"/>
      <c r="K19" s="907"/>
      <c r="L19" s="907"/>
      <c r="M19" s="907"/>
      <c r="N19" s="907"/>
      <c r="O19" s="907"/>
      <c r="P19" s="907"/>
      <c r="Q19" s="907"/>
      <c r="R19" s="907"/>
    </row>
    <row r="20" spans="1:18" s="139" customFormat="1" ht="3" customHeight="1"/>
    <row r="21" spans="1:18" s="144" customFormat="1" ht="10.15" customHeight="1">
      <c r="A21" s="132" t="s">
        <v>42</v>
      </c>
      <c r="B21" s="3">
        <v>16326</v>
      </c>
      <c r="C21" s="1">
        <v>69.145737156410149</v>
      </c>
      <c r="D21" s="1"/>
      <c r="E21" s="3">
        <v>497</v>
      </c>
      <c r="F21" s="1">
        <v>3.0442239372779616</v>
      </c>
      <c r="G21" s="3"/>
      <c r="H21" s="3">
        <v>7285</v>
      </c>
      <c r="I21" s="1">
        <v>30.854262843589851</v>
      </c>
      <c r="J21" s="3"/>
      <c r="K21" s="3">
        <v>289</v>
      </c>
      <c r="L21" s="1">
        <v>3.9670555936856555</v>
      </c>
      <c r="M21" s="3"/>
      <c r="N21" s="3">
        <v>23611</v>
      </c>
      <c r="O21" s="1">
        <v>100</v>
      </c>
      <c r="P21" s="3"/>
      <c r="Q21" s="3">
        <v>786</v>
      </c>
      <c r="R21" s="1">
        <v>3.3289568421498452</v>
      </c>
    </row>
    <row r="22" spans="1:18" s="144" customFormat="1" ht="10.15" customHeight="1">
      <c r="A22" s="132" t="s">
        <v>43</v>
      </c>
      <c r="B22" s="3">
        <v>3187</v>
      </c>
      <c r="C22" s="1">
        <v>73.721952347906551</v>
      </c>
      <c r="D22" s="1"/>
      <c r="E22" s="3">
        <v>82</v>
      </c>
      <c r="F22" s="1">
        <v>2.5729526200188264</v>
      </c>
      <c r="G22" s="3"/>
      <c r="H22" s="3">
        <v>1136</v>
      </c>
      <c r="I22" s="1">
        <v>26.278047652093456</v>
      </c>
      <c r="J22" s="3"/>
      <c r="K22" s="3">
        <v>36</v>
      </c>
      <c r="L22" s="1">
        <v>3.169014084507042</v>
      </c>
      <c r="M22" s="3"/>
      <c r="N22" s="3">
        <v>4323</v>
      </c>
      <c r="O22" s="1">
        <v>100</v>
      </c>
      <c r="P22" s="3"/>
      <c r="Q22" s="3">
        <v>118</v>
      </c>
      <c r="R22" s="1">
        <v>2.7295859356928061</v>
      </c>
    </row>
    <row r="23" spans="1:18" s="144" customFormat="1" ht="20.100000000000001" customHeight="1">
      <c r="A23" s="132" t="s">
        <v>128</v>
      </c>
      <c r="B23" s="3">
        <v>42</v>
      </c>
      <c r="C23" s="1">
        <v>56.756756756756758</v>
      </c>
      <c r="D23" s="1"/>
      <c r="E23" s="3">
        <v>0</v>
      </c>
      <c r="F23" s="1">
        <v>0</v>
      </c>
      <c r="G23" s="3"/>
      <c r="H23" s="3">
        <v>32</v>
      </c>
      <c r="I23" s="1">
        <v>43.243243243243242</v>
      </c>
      <c r="J23" s="3"/>
      <c r="K23" s="3">
        <v>1</v>
      </c>
      <c r="L23" s="1">
        <v>3.125</v>
      </c>
      <c r="M23" s="3"/>
      <c r="N23" s="3">
        <v>74</v>
      </c>
      <c r="O23" s="1">
        <v>100</v>
      </c>
      <c r="P23" s="3"/>
      <c r="Q23" s="3">
        <v>1</v>
      </c>
      <c r="R23" s="1">
        <v>1.3513513513513513</v>
      </c>
    </row>
    <row r="24" spans="1:18" s="144" customFormat="1" ht="20.100000000000001" customHeight="1">
      <c r="A24" s="132" t="s">
        <v>44</v>
      </c>
      <c r="B24" s="3">
        <v>140</v>
      </c>
      <c r="C24" s="1">
        <v>26.768642447418738</v>
      </c>
      <c r="D24" s="1"/>
      <c r="E24" s="3">
        <v>10</v>
      </c>
      <c r="F24" s="1">
        <v>7.1428571428571423</v>
      </c>
      <c r="G24" s="3"/>
      <c r="H24" s="3">
        <v>383</v>
      </c>
      <c r="I24" s="1">
        <v>73.231357552581272</v>
      </c>
      <c r="J24" s="3"/>
      <c r="K24" s="3">
        <v>81</v>
      </c>
      <c r="L24" s="1">
        <v>21.148825065274153</v>
      </c>
      <c r="M24" s="3"/>
      <c r="N24" s="3">
        <v>523</v>
      </c>
      <c r="O24" s="1">
        <v>100</v>
      </c>
      <c r="P24" s="3"/>
      <c r="Q24" s="3">
        <v>91</v>
      </c>
      <c r="R24" s="1">
        <v>17.399617590822182</v>
      </c>
    </row>
    <row r="25" spans="1:18" s="144" customFormat="1" ht="10.15" customHeight="1">
      <c r="A25" s="132" t="s">
        <v>45</v>
      </c>
      <c r="B25" s="3">
        <v>22499</v>
      </c>
      <c r="C25" s="1">
        <v>72.556354606727083</v>
      </c>
      <c r="D25" s="1"/>
      <c r="E25" s="3">
        <v>839</v>
      </c>
      <c r="F25" s="1">
        <v>3.7290546246499843</v>
      </c>
      <c r="G25" s="3"/>
      <c r="H25" s="3">
        <v>8510</v>
      </c>
      <c r="I25" s="1">
        <v>27.44364539327292</v>
      </c>
      <c r="J25" s="3"/>
      <c r="K25" s="3">
        <v>346</v>
      </c>
      <c r="L25" s="1">
        <v>4.0658049353701529</v>
      </c>
      <c r="M25" s="3"/>
      <c r="N25" s="3">
        <v>31009</v>
      </c>
      <c r="O25" s="1">
        <v>100</v>
      </c>
      <c r="P25" s="3"/>
      <c r="Q25" s="3">
        <v>1185</v>
      </c>
      <c r="R25" s="1">
        <v>3.8214711857847723</v>
      </c>
    </row>
    <row r="26" spans="1:18" s="144" customFormat="1" ht="10.15" customHeight="1">
      <c r="A26" s="132" t="s">
        <v>46</v>
      </c>
      <c r="B26" s="3">
        <v>862</v>
      </c>
      <c r="C26" s="1">
        <v>97.181510710259303</v>
      </c>
      <c r="D26" s="1"/>
      <c r="E26" s="3">
        <v>22</v>
      </c>
      <c r="F26" s="1">
        <v>2.5522041763341066</v>
      </c>
      <c r="G26" s="3"/>
      <c r="H26" s="3">
        <v>25</v>
      </c>
      <c r="I26" s="1">
        <v>2.818489289740699</v>
      </c>
      <c r="J26" s="3"/>
      <c r="K26" s="3">
        <v>1</v>
      </c>
      <c r="L26" s="1">
        <v>4</v>
      </c>
      <c r="M26" s="3"/>
      <c r="N26" s="3">
        <v>887</v>
      </c>
      <c r="O26" s="1">
        <v>100</v>
      </c>
      <c r="P26" s="3"/>
      <c r="Q26" s="3">
        <v>23</v>
      </c>
      <c r="R26" s="1">
        <v>2.593010146561443</v>
      </c>
    </row>
    <row r="27" spans="1:18" s="144" customFormat="1" ht="10.15" customHeight="1">
      <c r="A27" s="132" t="s">
        <v>47</v>
      </c>
      <c r="B27" s="3">
        <v>1445</v>
      </c>
      <c r="C27" s="1">
        <v>87.153196622436667</v>
      </c>
      <c r="D27" s="1"/>
      <c r="E27" s="3">
        <v>28</v>
      </c>
      <c r="F27" s="1">
        <v>1.9377162629757785</v>
      </c>
      <c r="G27" s="3"/>
      <c r="H27" s="3">
        <v>213</v>
      </c>
      <c r="I27" s="1">
        <v>12.846803377563329</v>
      </c>
      <c r="J27" s="3"/>
      <c r="K27" s="3">
        <v>7</v>
      </c>
      <c r="L27" s="1">
        <v>3.286384976525822</v>
      </c>
      <c r="M27" s="3"/>
      <c r="N27" s="3">
        <v>1658</v>
      </c>
      <c r="O27" s="1">
        <v>100</v>
      </c>
      <c r="P27" s="3"/>
      <c r="Q27" s="3">
        <v>35</v>
      </c>
      <c r="R27" s="1">
        <v>2.1109770808202653</v>
      </c>
    </row>
    <row r="28" spans="1:18" s="144" customFormat="1" ht="20.100000000000001" customHeight="1">
      <c r="A28" s="132" t="s">
        <v>48</v>
      </c>
      <c r="B28" s="3">
        <v>12984</v>
      </c>
      <c r="C28" s="1">
        <v>68.546088058283189</v>
      </c>
      <c r="D28" s="1"/>
      <c r="E28" s="3">
        <v>476</v>
      </c>
      <c r="F28" s="1">
        <v>3.6660505237215038</v>
      </c>
      <c r="G28" s="3"/>
      <c r="H28" s="3">
        <v>5958</v>
      </c>
      <c r="I28" s="1">
        <v>31.453911941716822</v>
      </c>
      <c r="J28" s="3"/>
      <c r="K28" s="3">
        <v>155</v>
      </c>
      <c r="L28" s="1">
        <v>2.601544142329641</v>
      </c>
      <c r="M28" s="3"/>
      <c r="N28" s="3">
        <v>18942</v>
      </c>
      <c r="O28" s="1">
        <v>100</v>
      </c>
      <c r="P28" s="3"/>
      <c r="Q28" s="3">
        <v>631</v>
      </c>
      <c r="R28" s="1">
        <v>3.3312216239045505</v>
      </c>
    </row>
    <row r="29" spans="1:18" s="144" customFormat="1" ht="10.15" customHeight="1">
      <c r="A29" s="132" t="s">
        <v>49</v>
      </c>
      <c r="B29" s="3">
        <v>2957</v>
      </c>
      <c r="C29" s="1">
        <v>67.542256738236645</v>
      </c>
      <c r="D29" s="1"/>
      <c r="E29" s="3">
        <v>131</v>
      </c>
      <c r="F29" s="1">
        <v>4.4301657084883335</v>
      </c>
      <c r="G29" s="3"/>
      <c r="H29" s="3">
        <v>1421</v>
      </c>
      <c r="I29" s="1">
        <v>32.457743261763362</v>
      </c>
      <c r="J29" s="3"/>
      <c r="K29" s="3">
        <v>50</v>
      </c>
      <c r="L29" s="1">
        <v>3.5186488388458828</v>
      </c>
      <c r="M29" s="3"/>
      <c r="N29" s="3">
        <v>4378</v>
      </c>
      <c r="O29" s="1">
        <v>100</v>
      </c>
      <c r="P29" s="3"/>
      <c r="Q29" s="3">
        <v>181</v>
      </c>
      <c r="R29" s="1">
        <v>4.1343079031521244</v>
      </c>
    </row>
    <row r="30" spans="1:18" s="144" customFormat="1" ht="10.15" customHeight="1">
      <c r="A30" s="132" t="s">
        <v>50</v>
      </c>
      <c r="B30" s="3">
        <v>91</v>
      </c>
      <c r="C30" s="1">
        <v>71.653543307086608</v>
      </c>
      <c r="D30" s="1"/>
      <c r="E30" s="3">
        <v>11</v>
      </c>
      <c r="F30" s="1">
        <v>12.087912087912088</v>
      </c>
      <c r="G30" s="3"/>
      <c r="H30" s="3">
        <v>36</v>
      </c>
      <c r="I30" s="1">
        <v>28.346456692913385</v>
      </c>
      <c r="J30" s="3"/>
      <c r="K30" s="3">
        <v>2</v>
      </c>
      <c r="L30" s="1">
        <v>5.5555555555555554</v>
      </c>
      <c r="M30" s="3"/>
      <c r="N30" s="3">
        <v>127</v>
      </c>
      <c r="O30" s="1">
        <v>100</v>
      </c>
      <c r="P30" s="3"/>
      <c r="Q30" s="3">
        <v>13</v>
      </c>
      <c r="R30" s="1">
        <v>10.236220472440944</v>
      </c>
    </row>
    <row r="31" spans="1:18" s="144" customFormat="1" ht="10.15" customHeight="1">
      <c r="A31" s="132" t="s">
        <v>51</v>
      </c>
      <c r="B31" s="3">
        <v>5412</v>
      </c>
      <c r="C31" s="1">
        <v>62.314335060449054</v>
      </c>
      <c r="D31" s="1"/>
      <c r="E31" s="3">
        <v>128</v>
      </c>
      <c r="F31" s="1">
        <v>2.3651145602365116</v>
      </c>
      <c r="G31" s="3"/>
      <c r="H31" s="3">
        <v>3273</v>
      </c>
      <c r="I31" s="1">
        <v>37.685664939550954</v>
      </c>
      <c r="J31" s="3"/>
      <c r="K31" s="3">
        <v>68</v>
      </c>
      <c r="L31" s="1">
        <v>2.0776046440574394</v>
      </c>
      <c r="M31" s="3"/>
      <c r="N31" s="3">
        <v>8685</v>
      </c>
      <c r="O31" s="1">
        <v>100</v>
      </c>
      <c r="P31" s="3"/>
      <c r="Q31" s="3">
        <v>196</v>
      </c>
      <c r="R31" s="1">
        <v>2.2567645365572826</v>
      </c>
    </row>
    <row r="32" spans="1:18" s="144" customFormat="1" ht="10.15" customHeight="1">
      <c r="A32" s="132" t="s">
        <v>52</v>
      </c>
      <c r="B32" s="3">
        <v>5290</v>
      </c>
      <c r="C32" s="1">
        <v>81.749343223613053</v>
      </c>
      <c r="D32" s="1"/>
      <c r="E32" s="3">
        <v>220</v>
      </c>
      <c r="F32" s="1">
        <v>4.1587901701323249</v>
      </c>
      <c r="G32" s="3"/>
      <c r="H32" s="3">
        <v>1181</v>
      </c>
      <c r="I32" s="1">
        <v>18.250656776386958</v>
      </c>
      <c r="J32" s="3"/>
      <c r="K32" s="3">
        <v>57</v>
      </c>
      <c r="L32" s="1">
        <v>4.8264182895850976</v>
      </c>
      <c r="M32" s="3"/>
      <c r="N32" s="3">
        <v>6471</v>
      </c>
      <c r="O32" s="1">
        <v>100</v>
      </c>
      <c r="P32" s="3"/>
      <c r="Q32" s="3">
        <v>277</v>
      </c>
      <c r="R32" s="1">
        <v>4.2806366867562975</v>
      </c>
    </row>
    <row r="33" spans="1:18" s="144" customFormat="1" ht="10.15" customHeight="1">
      <c r="A33" s="132" t="s">
        <v>53</v>
      </c>
      <c r="B33" s="3">
        <v>927</v>
      </c>
      <c r="C33" s="1">
        <v>90</v>
      </c>
      <c r="D33" s="1"/>
      <c r="E33" s="3">
        <v>34</v>
      </c>
      <c r="F33" s="1">
        <v>3.6677454153182305</v>
      </c>
      <c r="G33" s="3"/>
      <c r="H33" s="3">
        <v>103</v>
      </c>
      <c r="I33" s="1">
        <v>10</v>
      </c>
      <c r="J33" s="3"/>
      <c r="K33" s="3">
        <v>7</v>
      </c>
      <c r="L33" s="1">
        <v>6.7961165048543686</v>
      </c>
      <c r="M33" s="3"/>
      <c r="N33" s="3">
        <v>1030</v>
      </c>
      <c r="O33" s="1">
        <v>100</v>
      </c>
      <c r="P33" s="3"/>
      <c r="Q33" s="3">
        <v>41</v>
      </c>
      <c r="R33" s="1">
        <v>3.9805825242718447</v>
      </c>
    </row>
    <row r="34" spans="1:18" s="144" customFormat="1" ht="10.15" customHeight="1">
      <c r="A34" s="132" t="s">
        <v>101</v>
      </c>
      <c r="B34" s="3">
        <v>2156</v>
      </c>
      <c r="C34" s="1">
        <v>79.586563307493535</v>
      </c>
      <c r="D34" s="1"/>
      <c r="E34" s="3">
        <v>46</v>
      </c>
      <c r="F34" s="1">
        <v>2.1335807050092765</v>
      </c>
      <c r="G34" s="3"/>
      <c r="H34" s="3">
        <v>553</v>
      </c>
      <c r="I34" s="1">
        <v>20.413436692506458</v>
      </c>
      <c r="J34" s="3"/>
      <c r="K34" s="3">
        <v>51</v>
      </c>
      <c r="L34" s="1">
        <v>9.2224231464737798</v>
      </c>
      <c r="M34" s="3"/>
      <c r="N34" s="3">
        <v>2709</v>
      </c>
      <c r="O34" s="1">
        <v>100</v>
      </c>
      <c r="P34" s="3"/>
      <c r="Q34" s="3">
        <v>97</v>
      </c>
      <c r="R34" s="1">
        <v>3.5806570690291619</v>
      </c>
    </row>
    <row r="35" spans="1:18" s="144" customFormat="1" ht="10.15" customHeight="1">
      <c r="A35" s="132" t="s">
        <v>129</v>
      </c>
      <c r="B35" s="3">
        <v>7043</v>
      </c>
      <c r="C35" s="1">
        <v>96.82430574649436</v>
      </c>
      <c r="D35" s="1"/>
      <c r="E35" s="3">
        <v>135</v>
      </c>
      <c r="F35" s="1">
        <v>1.916796819537129</v>
      </c>
      <c r="G35" s="3"/>
      <c r="H35" s="3">
        <v>231</v>
      </c>
      <c r="I35" s="1">
        <v>3.1756942535056365</v>
      </c>
      <c r="J35" s="3"/>
      <c r="K35" s="3">
        <v>8</v>
      </c>
      <c r="L35" s="1">
        <v>3.4632034632034632</v>
      </c>
      <c r="M35" s="3"/>
      <c r="N35" s="3">
        <v>7274</v>
      </c>
      <c r="O35" s="1">
        <v>100</v>
      </c>
      <c r="P35" s="3"/>
      <c r="Q35" s="3">
        <v>143</v>
      </c>
      <c r="R35" s="1">
        <v>1.9659059664558702</v>
      </c>
    </row>
    <row r="36" spans="1:18" s="144" customFormat="1" ht="20.100000000000001" customHeight="1">
      <c r="A36" s="132" t="s">
        <v>54</v>
      </c>
      <c r="B36" s="3">
        <v>8555</v>
      </c>
      <c r="C36" s="1">
        <v>92.496486106606127</v>
      </c>
      <c r="D36" s="1"/>
      <c r="E36" s="3">
        <v>106</v>
      </c>
      <c r="F36" s="1">
        <v>1.2390414962010521</v>
      </c>
      <c r="G36" s="3"/>
      <c r="H36" s="3">
        <v>694</v>
      </c>
      <c r="I36" s="1">
        <v>7.5035138933938805</v>
      </c>
      <c r="J36" s="3"/>
      <c r="K36" s="3">
        <v>10</v>
      </c>
      <c r="L36" s="1">
        <v>1.4409221902017291</v>
      </c>
      <c r="M36" s="3"/>
      <c r="N36" s="3">
        <v>9249</v>
      </c>
      <c r="O36" s="1">
        <v>100</v>
      </c>
      <c r="P36" s="3"/>
      <c r="Q36" s="3">
        <v>116</v>
      </c>
      <c r="R36" s="1">
        <v>1.2541896421234728</v>
      </c>
    </row>
    <row r="37" spans="1:18" s="144" customFormat="1" ht="10.15" customHeight="1">
      <c r="A37" s="132" t="s">
        <v>55</v>
      </c>
      <c r="B37" s="3">
        <v>112</v>
      </c>
      <c r="C37" s="1">
        <v>8.2474226804123703</v>
      </c>
      <c r="D37" s="1"/>
      <c r="E37" s="3">
        <v>8</v>
      </c>
      <c r="F37" s="1">
        <v>7.1428571428571423</v>
      </c>
      <c r="G37" s="3"/>
      <c r="H37" s="3">
        <v>1246</v>
      </c>
      <c r="I37" s="1">
        <v>91.75257731958763</v>
      </c>
      <c r="J37" s="3"/>
      <c r="K37" s="3">
        <v>70</v>
      </c>
      <c r="L37" s="1">
        <v>5.6179775280898872</v>
      </c>
      <c r="M37" s="3"/>
      <c r="N37" s="3">
        <v>1358</v>
      </c>
      <c r="O37" s="1">
        <v>100</v>
      </c>
      <c r="P37" s="3"/>
      <c r="Q37" s="3">
        <v>78</v>
      </c>
      <c r="R37" s="1">
        <v>5.7437407952871871</v>
      </c>
    </row>
    <row r="38" spans="1:18" s="144" customFormat="1" ht="10.15" customHeight="1">
      <c r="A38" s="132" t="s">
        <v>56</v>
      </c>
      <c r="B38" s="3">
        <v>2072</v>
      </c>
      <c r="C38" s="1">
        <v>93.249324932493252</v>
      </c>
      <c r="D38" s="1"/>
      <c r="E38" s="3">
        <v>49</v>
      </c>
      <c r="F38" s="1">
        <v>2.3648648648648649</v>
      </c>
      <c r="G38" s="3"/>
      <c r="H38" s="3">
        <v>150</v>
      </c>
      <c r="I38" s="1">
        <v>6.7506750675067506</v>
      </c>
      <c r="J38" s="3"/>
      <c r="K38" s="3">
        <v>8</v>
      </c>
      <c r="L38" s="1">
        <v>5.3333333333333339</v>
      </c>
      <c r="M38" s="3"/>
      <c r="N38" s="3">
        <v>2222</v>
      </c>
      <c r="O38" s="1">
        <v>100</v>
      </c>
      <c r="P38" s="3"/>
      <c r="Q38" s="3">
        <v>57</v>
      </c>
      <c r="R38" s="1">
        <v>2.5652565256525652</v>
      </c>
    </row>
    <row r="39" spans="1:18" s="144" customFormat="1" ht="10.15" customHeight="1">
      <c r="A39" s="132" t="s">
        <v>57</v>
      </c>
      <c r="B39" s="3">
        <v>3271</v>
      </c>
      <c r="C39" s="1">
        <v>82.601010101010104</v>
      </c>
      <c r="D39" s="1"/>
      <c r="E39" s="3">
        <v>56</v>
      </c>
      <c r="F39" s="1">
        <v>1.712014674411495</v>
      </c>
      <c r="G39" s="3"/>
      <c r="H39" s="3">
        <v>689</v>
      </c>
      <c r="I39" s="1">
        <v>17.3989898989899</v>
      </c>
      <c r="J39" s="3"/>
      <c r="K39" s="3">
        <v>27</v>
      </c>
      <c r="L39" s="1">
        <v>3.9187227866473147</v>
      </c>
      <c r="M39" s="3"/>
      <c r="N39" s="3">
        <v>3960</v>
      </c>
      <c r="O39" s="1">
        <v>100</v>
      </c>
      <c r="P39" s="3"/>
      <c r="Q39" s="3">
        <v>83</v>
      </c>
      <c r="R39" s="1">
        <v>2.095959595959596</v>
      </c>
    </row>
    <row r="40" spans="1:18" s="144" customFormat="1" ht="3" customHeight="1">
      <c r="A40" s="458"/>
      <c r="B40" s="166"/>
      <c r="C40" s="166"/>
      <c r="D40" s="166"/>
      <c r="E40" s="166"/>
      <c r="F40" s="166"/>
      <c r="G40" s="166"/>
      <c r="H40" s="166"/>
      <c r="I40" s="166"/>
      <c r="J40" s="166"/>
      <c r="K40" s="166"/>
      <c r="L40" s="166"/>
      <c r="M40" s="166"/>
      <c r="N40" s="166"/>
      <c r="O40" s="166"/>
      <c r="P40" s="166"/>
      <c r="Q40" s="166"/>
      <c r="R40" s="166"/>
    </row>
    <row r="41" spans="1:18" s="144" customFormat="1" ht="10.15" customHeight="1">
      <c r="A41" s="165"/>
      <c r="B41" s="907" t="s">
        <v>94</v>
      </c>
      <c r="C41" s="907"/>
      <c r="D41" s="907"/>
      <c r="E41" s="907"/>
      <c r="F41" s="907"/>
      <c r="G41" s="907"/>
      <c r="H41" s="907"/>
      <c r="I41" s="907"/>
      <c r="J41" s="907"/>
      <c r="K41" s="907"/>
      <c r="L41" s="907"/>
      <c r="M41" s="907"/>
      <c r="N41" s="907"/>
      <c r="O41" s="907"/>
      <c r="P41" s="907"/>
      <c r="Q41" s="907"/>
      <c r="R41" s="907"/>
    </row>
    <row r="42" spans="1:18" s="144" customFormat="1" ht="3" customHeight="1">
      <c r="A42" s="458"/>
      <c r="B42" s="166"/>
      <c r="C42" s="166"/>
      <c r="D42" s="166"/>
      <c r="E42" s="166"/>
      <c r="F42" s="166"/>
      <c r="G42" s="166"/>
      <c r="H42" s="166"/>
      <c r="I42" s="166"/>
      <c r="J42" s="166"/>
      <c r="K42" s="166"/>
      <c r="L42" s="166"/>
      <c r="M42" s="166"/>
      <c r="N42" s="166"/>
      <c r="O42" s="166"/>
      <c r="P42" s="166"/>
      <c r="Q42" s="166"/>
      <c r="R42" s="166"/>
    </row>
    <row r="43" spans="1:18" s="144" customFormat="1" ht="10.15" customHeight="1">
      <c r="A43" s="131" t="s">
        <v>119</v>
      </c>
      <c r="B43" s="3">
        <v>5560</v>
      </c>
      <c r="C43" s="1">
        <v>65.204644071772023</v>
      </c>
      <c r="D43" s="1"/>
      <c r="E43" s="3">
        <v>227</v>
      </c>
      <c r="F43" s="1">
        <v>4.0827338129496402</v>
      </c>
      <c r="G43" s="3"/>
      <c r="H43" s="3">
        <v>2967</v>
      </c>
      <c r="I43" s="1">
        <v>34.795355928227984</v>
      </c>
      <c r="J43" s="3"/>
      <c r="K43" s="3">
        <v>114</v>
      </c>
      <c r="L43" s="1">
        <v>3.842264914054601</v>
      </c>
      <c r="M43" s="3"/>
      <c r="N43" s="3">
        <v>8527</v>
      </c>
      <c r="O43" s="1">
        <v>100</v>
      </c>
      <c r="P43" s="3"/>
      <c r="Q43" s="3">
        <v>341</v>
      </c>
      <c r="R43" s="1">
        <v>3.9990618036824204</v>
      </c>
    </row>
    <row r="44" spans="1:18" s="144" customFormat="1" ht="10.15" customHeight="1">
      <c r="A44" s="131" t="s">
        <v>58</v>
      </c>
      <c r="B44" s="3">
        <v>2465</v>
      </c>
      <c r="C44" s="1">
        <v>64.834297738032603</v>
      </c>
      <c r="D44" s="1"/>
      <c r="E44" s="3">
        <v>96</v>
      </c>
      <c r="F44" s="1">
        <v>3.8945233265720081</v>
      </c>
      <c r="G44" s="3"/>
      <c r="H44" s="3">
        <v>1337</v>
      </c>
      <c r="I44" s="1">
        <v>35.165702261967382</v>
      </c>
      <c r="J44" s="3"/>
      <c r="K44" s="3">
        <v>63</v>
      </c>
      <c r="L44" s="1">
        <v>4.7120418848167542</v>
      </c>
      <c r="M44" s="3"/>
      <c r="N44" s="3">
        <v>3802</v>
      </c>
      <c r="O44" s="1">
        <v>100</v>
      </c>
      <c r="P44" s="3"/>
      <c r="Q44" s="3">
        <v>159</v>
      </c>
      <c r="R44" s="1">
        <v>4.1820094687006835</v>
      </c>
    </row>
    <row r="45" spans="1:18" s="144" customFormat="1" ht="10.15" customHeight="1">
      <c r="A45" s="131" t="s">
        <v>59</v>
      </c>
      <c r="B45" s="3">
        <v>1885</v>
      </c>
      <c r="C45" s="1">
        <v>64.093845630737846</v>
      </c>
      <c r="D45" s="1"/>
      <c r="E45" s="3">
        <v>71</v>
      </c>
      <c r="F45" s="1">
        <v>3.7665782493368702</v>
      </c>
      <c r="G45" s="3"/>
      <c r="H45" s="3">
        <v>1056</v>
      </c>
      <c r="I45" s="1">
        <v>35.906154369262154</v>
      </c>
      <c r="J45" s="3"/>
      <c r="K45" s="3">
        <v>42</v>
      </c>
      <c r="L45" s="1">
        <v>3.9772727272727271</v>
      </c>
      <c r="M45" s="3"/>
      <c r="N45" s="3">
        <v>2941</v>
      </c>
      <c r="O45" s="1">
        <v>100</v>
      </c>
      <c r="P45" s="3"/>
      <c r="Q45" s="3">
        <v>113</v>
      </c>
      <c r="R45" s="1">
        <v>3.8422305338320299</v>
      </c>
    </row>
    <row r="46" spans="1:18" s="144" customFormat="1" ht="10.15" customHeight="1">
      <c r="A46" s="145" t="s">
        <v>120</v>
      </c>
      <c r="B46" s="3">
        <v>772</v>
      </c>
      <c r="C46" s="1">
        <v>82.566844919786092</v>
      </c>
      <c r="D46" s="1"/>
      <c r="E46" s="3">
        <v>14</v>
      </c>
      <c r="F46" s="1">
        <v>1.8134715025906734</v>
      </c>
      <c r="G46" s="3"/>
      <c r="H46" s="3">
        <v>163</v>
      </c>
      <c r="I46" s="1">
        <v>17.433155080213901</v>
      </c>
      <c r="J46" s="3"/>
      <c r="K46" s="3">
        <v>5</v>
      </c>
      <c r="L46" s="1">
        <v>3.0674846625766872</v>
      </c>
      <c r="M46" s="3"/>
      <c r="N46" s="3">
        <v>935</v>
      </c>
      <c r="O46" s="1">
        <v>100</v>
      </c>
      <c r="P46" s="3"/>
      <c r="Q46" s="3">
        <v>19</v>
      </c>
      <c r="R46" s="1">
        <v>2.0320855614973263</v>
      </c>
    </row>
    <row r="47" spans="1:18" s="144" customFormat="1" ht="10.15" customHeight="1">
      <c r="A47" s="167" t="s">
        <v>60</v>
      </c>
      <c r="B47" s="3">
        <v>26172</v>
      </c>
      <c r="C47" s="1">
        <v>69.549042013233773</v>
      </c>
      <c r="D47" s="1"/>
      <c r="E47" s="3">
        <v>1101</v>
      </c>
      <c r="F47" s="1">
        <v>4.2067858780375973</v>
      </c>
      <c r="G47" s="3"/>
      <c r="H47" s="3">
        <v>11459</v>
      </c>
      <c r="I47" s="1">
        <v>30.45095798676623</v>
      </c>
      <c r="J47" s="3"/>
      <c r="K47" s="3">
        <v>497</v>
      </c>
      <c r="L47" s="1">
        <v>4.3372021991447767</v>
      </c>
      <c r="M47" s="3"/>
      <c r="N47" s="3">
        <v>37631</v>
      </c>
      <c r="O47" s="1">
        <v>100</v>
      </c>
      <c r="P47" s="3"/>
      <c r="Q47" s="3">
        <v>1598</v>
      </c>
      <c r="R47" s="1">
        <v>4.2464988971858313</v>
      </c>
    </row>
    <row r="48" spans="1:18" s="144" customFormat="1" ht="10.15" customHeight="1">
      <c r="A48" s="132" t="s">
        <v>61</v>
      </c>
      <c r="B48" s="3">
        <v>237</v>
      </c>
      <c r="C48" s="1">
        <v>79.530201342281885</v>
      </c>
      <c r="D48" s="1"/>
      <c r="E48" s="3">
        <v>6</v>
      </c>
      <c r="F48" s="1">
        <v>2.5316455696202533</v>
      </c>
      <c r="G48" s="3"/>
      <c r="H48" s="3">
        <v>61</v>
      </c>
      <c r="I48" s="1">
        <v>20.469798657718123</v>
      </c>
      <c r="J48" s="3"/>
      <c r="K48" s="3">
        <v>1</v>
      </c>
      <c r="L48" s="1">
        <v>1.639344262295082</v>
      </c>
      <c r="M48" s="3"/>
      <c r="N48" s="3">
        <v>298</v>
      </c>
      <c r="O48" s="1">
        <v>100</v>
      </c>
      <c r="P48" s="3"/>
      <c r="Q48" s="3">
        <v>7</v>
      </c>
      <c r="R48" s="1">
        <v>2.348993288590604</v>
      </c>
    </row>
    <row r="49" spans="1:18" s="161" customFormat="1" ht="10.15" customHeight="1">
      <c r="A49" s="161" t="s">
        <v>0</v>
      </c>
      <c r="B49" s="5">
        <v>37091</v>
      </c>
      <c r="C49" s="9">
        <v>68.517013337274165</v>
      </c>
      <c r="D49" s="9"/>
      <c r="E49" s="5">
        <v>1515</v>
      </c>
      <c r="F49" s="9">
        <v>4.0845488123803619</v>
      </c>
      <c r="G49" s="168"/>
      <c r="H49" s="168">
        <v>17043</v>
      </c>
      <c r="I49" s="9">
        <v>31.482986662725825</v>
      </c>
      <c r="J49" s="168"/>
      <c r="K49" s="168">
        <v>722</v>
      </c>
      <c r="L49" s="9">
        <v>4.2363433667781498</v>
      </c>
      <c r="M49" s="168"/>
      <c r="N49" s="168">
        <v>54134</v>
      </c>
      <c r="O49" s="9">
        <v>100</v>
      </c>
      <c r="P49" s="168"/>
      <c r="Q49" s="168">
        <v>2237</v>
      </c>
      <c r="R49" s="9">
        <v>4.1323382716961614</v>
      </c>
    </row>
    <row r="50" spans="1:18" ht="3" customHeight="1">
      <c r="A50" s="169"/>
      <c r="B50" s="169"/>
      <c r="C50" s="169"/>
      <c r="D50" s="169"/>
      <c r="E50" s="169"/>
      <c r="F50" s="170"/>
      <c r="G50" s="169"/>
      <c r="H50" s="169"/>
      <c r="I50" s="169"/>
      <c r="J50" s="169"/>
      <c r="K50" s="169"/>
      <c r="L50" s="169"/>
      <c r="M50" s="169"/>
      <c r="N50" s="169"/>
      <c r="O50" s="171"/>
      <c r="P50" s="169"/>
      <c r="Q50" s="171"/>
      <c r="R50" s="171"/>
    </row>
    <row r="51" spans="1:18" ht="3" customHeight="1"/>
    <row r="52" spans="1:18" ht="10.15" customHeight="1">
      <c r="A52" s="153" t="s">
        <v>670</v>
      </c>
      <c r="B52" s="172"/>
      <c r="C52" s="172"/>
      <c r="D52" s="172"/>
      <c r="E52" s="172"/>
      <c r="F52" s="172"/>
      <c r="G52" s="172"/>
      <c r="H52" s="172"/>
      <c r="I52" s="172"/>
      <c r="J52" s="172"/>
      <c r="K52" s="172"/>
      <c r="L52" s="172"/>
      <c r="M52" s="172"/>
      <c r="N52" s="172"/>
      <c r="O52" s="172"/>
      <c r="P52" s="172"/>
      <c r="Q52" s="172"/>
      <c r="R52" s="172"/>
    </row>
    <row r="53" spans="1:18" ht="30" customHeight="1">
      <c r="A53" s="918" t="s">
        <v>99</v>
      </c>
      <c r="B53" s="918"/>
      <c r="C53" s="918"/>
      <c r="D53" s="918"/>
      <c r="E53" s="918"/>
      <c r="F53" s="918"/>
      <c r="G53" s="918"/>
      <c r="H53" s="918"/>
      <c r="I53" s="918"/>
      <c r="J53" s="918"/>
      <c r="K53" s="918"/>
      <c r="L53" s="918"/>
      <c r="M53" s="918"/>
      <c r="N53" s="918"/>
      <c r="O53" s="918"/>
      <c r="P53" s="918"/>
      <c r="Q53" s="918"/>
      <c r="R53" s="918"/>
    </row>
    <row r="54" spans="1:18" ht="10.15" customHeight="1">
      <c r="A54" s="905" t="s">
        <v>116</v>
      </c>
      <c r="B54" s="905"/>
      <c r="C54" s="905"/>
      <c r="D54" s="905"/>
      <c r="E54" s="905"/>
      <c r="F54" s="905"/>
      <c r="G54" s="905"/>
      <c r="H54" s="905"/>
      <c r="I54" s="905"/>
      <c r="J54" s="905"/>
      <c r="K54" s="905"/>
      <c r="L54" s="905"/>
      <c r="M54" s="905"/>
      <c r="N54" s="905"/>
      <c r="O54" s="905"/>
      <c r="P54" s="905"/>
      <c r="Q54" s="905"/>
      <c r="R54" s="905"/>
    </row>
    <row r="55" spans="1:18" ht="20.100000000000001" customHeight="1">
      <c r="A55" s="905" t="s">
        <v>121</v>
      </c>
      <c r="B55" s="905"/>
      <c r="C55" s="905"/>
      <c r="D55" s="905"/>
      <c r="E55" s="905"/>
      <c r="F55" s="905"/>
      <c r="G55" s="905"/>
      <c r="H55" s="905"/>
      <c r="I55" s="905"/>
      <c r="J55" s="905"/>
      <c r="K55" s="905"/>
      <c r="L55" s="905"/>
      <c r="M55" s="905"/>
      <c r="N55" s="905"/>
      <c r="O55" s="905"/>
      <c r="P55" s="905"/>
      <c r="Q55" s="905"/>
      <c r="R55" s="905"/>
    </row>
    <row r="56" spans="1:18" ht="20.100000000000001" customHeight="1">
      <c r="A56" s="905" t="s">
        <v>122</v>
      </c>
      <c r="B56" s="905"/>
      <c r="C56" s="905"/>
      <c r="D56" s="905"/>
      <c r="E56" s="905"/>
      <c r="F56" s="905"/>
      <c r="G56" s="905"/>
      <c r="H56" s="905"/>
      <c r="I56" s="905"/>
      <c r="J56" s="905"/>
      <c r="K56" s="905"/>
      <c r="L56" s="905"/>
      <c r="M56" s="905"/>
      <c r="N56" s="905"/>
      <c r="O56" s="905"/>
      <c r="P56" s="905"/>
      <c r="Q56" s="905"/>
      <c r="R56" s="905"/>
    </row>
    <row r="57" spans="1:18">
      <c r="B57" s="3"/>
      <c r="C57" s="3"/>
      <c r="D57" s="3"/>
      <c r="E57" s="3"/>
      <c r="F57" s="3"/>
      <c r="G57" s="3"/>
      <c r="H57" s="3"/>
      <c r="I57" s="3"/>
      <c r="J57" s="3"/>
      <c r="K57" s="3"/>
      <c r="L57" s="3"/>
      <c r="M57" s="3"/>
      <c r="N57" s="3"/>
      <c r="O57" s="3"/>
      <c r="P57" s="3"/>
      <c r="Q57" s="3"/>
      <c r="R57" s="3"/>
    </row>
  </sheetData>
  <mergeCells count="21">
    <mergeCell ref="A56:R56"/>
    <mergeCell ref="B17:R17"/>
    <mergeCell ref="B19:R19"/>
    <mergeCell ref="B41:R41"/>
    <mergeCell ref="A53:R53"/>
    <mergeCell ref="A54:R54"/>
    <mergeCell ref="A55:R55"/>
    <mergeCell ref="K9:L9"/>
    <mergeCell ref="N9:N10"/>
    <mergeCell ref="O9:O10"/>
    <mergeCell ref="A5:R5"/>
    <mergeCell ref="A8:A10"/>
    <mergeCell ref="B8:F8"/>
    <mergeCell ref="H8:L8"/>
    <mergeCell ref="N8:R8"/>
    <mergeCell ref="Q9:R9"/>
    <mergeCell ref="B9:B10"/>
    <mergeCell ref="C9:C10"/>
    <mergeCell ref="E9:F9"/>
    <mergeCell ref="H9:H10"/>
    <mergeCell ref="I9:I10"/>
  </mergeCells>
  <pageMargins left="0.59055118110236227" right="0.59055118110236227" top="0.78740157480314965" bottom="0.78740157480314965" header="0" footer="0"/>
  <pageSetup paperSize="9"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7"/>
  <sheetViews>
    <sheetView zoomScale="98" zoomScaleNormal="98" workbookViewId="0">
      <selection activeCell="T1" sqref="T1"/>
    </sheetView>
  </sheetViews>
  <sheetFormatPr defaultColWidth="9.28515625" defaultRowHeight="9"/>
  <cols>
    <col min="1" max="1" width="20.7109375" style="17" customWidth="1"/>
    <col min="2" max="2" width="6.28515625" style="17" bestFit="1" customWidth="1"/>
    <col min="3" max="3" width="5" style="17" customWidth="1"/>
    <col min="4" max="4" width="0.7109375" style="17" customWidth="1"/>
    <col min="5" max="6" width="5.42578125" style="17" bestFit="1" customWidth="1"/>
    <col min="7" max="7" width="0.7109375" style="17" customWidth="1"/>
    <col min="8" max="8" width="5.7109375" style="17" bestFit="1" customWidth="1"/>
    <col min="9" max="9" width="5" style="17" customWidth="1"/>
    <col min="10" max="10" width="0.7109375" style="17" customWidth="1"/>
    <col min="11" max="11" width="4.7109375" style="17" bestFit="1" customWidth="1"/>
    <col min="12" max="12" width="5.42578125" style="17" bestFit="1" customWidth="1"/>
    <col min="13" max="13" width="0.7109375" style="17" customWidth="1"/>
    <col min="14" max="14" width="6.28515625" style="17" bestFit="1" customWidth="1"/>
    <col min="15" max="15" width="5" style="17" customWidth="1"/>
    <col min="16" max="16" width="0.7109375" style="17" customWidth="1"/>
    <col min="17" max="17" width="5.7109375" style="17" customWidth="1"/>
    <col min="18" max="18" width="5.42578125" style="17" bestFit="1" customWidth="1"/>
    <col min="19" max="16384" width="9.28515625" style="17"/>
  </cols>
  <sheetData>
    <row r="1" spans="1:18" s="56" customFormat="1" ht="12.75" customHeight="1"/>
    <row r="2" spans="1:18" s="56" customFormat="1" ht="12.75" customHeight="1"/>
    <row r="3" spans="1:18" s="59" customFormat="1" ht="12.75" customHeight="1">
      <c r="A3" s="57"/>
    </row>
    <row r="4" spans="1:18" s="61" customFormat="1" ht="12" customHeight="1">
      <c r="A4" s="60" t="s">
        <v>72</v>
      </c>
      <c r="B4" s="60"/>
      <c r="C4" s="60"/>
      <c r="D4" s="60"/>
      <c r="E4" s="60"/>
      <c r="F4" s="60"/>
      <c r="G4" s="60"/>
      <c r="H4" s="60"/>
      <c r="I4" s="60"/>
      <c r="J4" s="60"/>
      <c r="K4" s="60"/>
      <c r="L4" s="60"/>
      <c r="M4" s="60"/>
      <c r="P4" s="60"/>
    </row>
    <row r="5" spans="1:18" s="61" customFormat="1" ht="24" customHeight="1">
      <c r="A5" s="920" t="s">
        <v>161</v>
      </c>
      <c r="B5" s="921"/>
      <c r="C5" s="921"/>
      <c r="D5" s="921"/>
      <c r="E5" s="921"/>
      <c r="F5" s="921"/>
      <c r="G5" s="921"/>
      <c r="H5" s="921"/>
      <c r="I5" s="921"/>
      <c r="J5" s="921"/>
      <c r="K5" s="921"/>
      <c r="L5" s="921"/>
      <c r="M5" s="921"/>
      <c r="N5" s="921"/>
      <c r="O5" s="921"/>
      <c r="P5" s="921"/>
      <c r="Q5" s="921"/>
      <c r="R5" s="921"/>
    </row>
    <row r="6" spans="1:18" s="61" customFormat="1" ht="12" customHeight="1">
      <c r="A6" s="64" t="s">
        <v>548</v>
      </c>
    </row>
    <row r="7" spans="1:18" s="84" customFormat="1" ht="6" customHeight="1">
      <c r="A7" s="62"/>
      <c r="B7" s="63"/>
      <c r="C7" s="63"/>
      <c r="D7" s="63"/>
      <c r="E7" s="63"/>
      <c r="F7" s="63"/>
      <c r="G7" s="63"/>
      <c r="H7" s="63"/>
      <c r="I7" s="63"/>
      <c r="J7" s="63"/>
      <c r="K7" s="63"/>
      <c r="L7" s="63"/>
      <c r="M7" s="63"/>
      <c r="N7" s="63"/>
      <c r="O7" s="63"/>
      <c r="P7" s="63"/>
      <c r="Q7" s="63"/>
      <c r="R7" s="63"/>
    </row>
    <row r="8" spans="1:18" ht="15" customHeight="1">
      <c r="A8" s="922" t="s">
        <v>63</v>
      </c>
      <c r="B8" s="925" t="s">
        <v>39</v>
      </c>
      <c r="C8" s="925"/>
      <c r="D8" s="925"/>
      <c r="E8" s="925"/>
      <c r="F8" s="925"/>
      <c r="G8" s="16"/>
      <c r="H8" s="925" t="s">
        <v>29</v>
      </c>
      <c r="I8" s="925"/>
      <c r="J8" s="925"/>
      <c r="K8" s="925"/>
      <c r="L8" s="925"/>
      <c r="M8" s="16"/>
      <c r="N8" s="925" t="s">
        <v>0</v>
      </c>
      <c r="O8" s="925"/>
      <c r="P8" s="925"/>
      <c r="Q8" s="925"/>
      <c r="R8" s="925"/>
    </row>
    <row r="9" spans="1:18" ht="15" customHeight="1">
      <c r="A9" s="923"/>
      <c r="B9" s="926" t="s">
        <v>40</v>
      </c>
      <c r="C9" s="928" t="s">
        <v>41</v>
      </c>
      <c r="D9" s="18"/>
      <c r="E9" s="925" t="s">
        <v>111</v>
      </c>
      <c r="F9" s="925"/>
      <c r="G9" s="18"/>
      <c r="H9" s="926" t="s">
        <v>40</v>
      </c>
      <c r="I9" s="928" t="s">
        <v>41</v>
      </c>
      <c r="J9" s="18"/>
      <c r="K9" s="925" t="s">
        <v>111</v>
      </c>
      <c r="L9" s="925"/>
      <c r="M9" s="18"/>
      <c r="N9" s="926" t="s">
        <v>40</v>
      </c>
      <c r="O9" s="928" t="s">
        <v>41</v>
      </c>
      <c r="P9" s="18"/>
      <c r="Q9" s="925" t="s">
        <v>111</v>
      </c>
      <c r="R9" s="925"/>
    </row>
    <row r="10" spans="1:18" ht="15" customHeight="1">
      <c r="A10" s="924"/>
      <c r="B10" s="927"/>
      <c r="C10" s="927"/>
      <c r="D10" s="19"/>
      <c r="E10" s="461" t="s">
        <v>0</v>
      </c>
      <c r="F10" s="55" t="s">
        <v>41</v>
      </c>
      <c r="G10" s="19"/>
      <c r="H10" s="927"/>
      <c r="I10" s="927"/>
      <c r="J10" s="19"/>
      <c r="K10" s="461" t="s">
        <v>0</v>
      </c>
      <c r="L10" s="55" t="s">
        <v>41</v>
      </c>
      <c r="M10" s="19"/>
      <c r="N10" s="927"/>
      <c r="O10" s="927"/>
      <c r="P10" s="19"/>
      <c r="Q10" s="461" t="s">
        <v>0</v>
      </c>
      <c r="R10" s="55" t="s">
        <v>41</v>
      </c>
    </row>
    <row r="11" spans="1:18" ht="3" customHeight="1">
      <c r="A11" s="20"/>
      <c r="B11" s="21"/>
      <c r="C11" s="21"/>
      <c r="D11" s="21"/>
      <c r="E11" s="21"/>
      <c r="F11" s="21"/>
      <c r="G11" s="21"/>
      <c r="H11" s="21"/>
      <c r="I11" s="21"/>
      <c r="J11" s="21"/>
      <c r="K11" s="21"/>
      <c r="L11" s="21"/>
      <c r="M11" s="21"/>
      <c r="N11" s="21"/>
      <c r="P11" s="21"/>
    </row>
    <row r="12" spans="1:18" ht="10.15" customHeight="1">
      <c r="A12" s="48" t="s">
        <v>126</v>
      </c>
      <c r="B12" s="25">
        <v>15213</v>
      </c>
      <c r="C12" s="23">
        <v>74.333040164174719</v>
      </c>
      <c r="D12" s="32"/>
      <c r="E12" s="25">
        <v>1680</v>
      </c>
      <c r="F12" s="23">
        <v>11.043186748175902</v>
      </c>
      <c r="G12" s="25"/>
      <c r="H12" s="25">
        <v>5253</v>
      </c>
      <c r="I12" s="23">
        <v>25.666959835825271</v>
      </c>
      <c r="J12" s="32"/>
      <c r="K12" s="25">
        <v>694</v>
      </c>
      <c r="L12" s="23">
        <v>13.211498191509612</v>
      </c>
      <c r="M12" s="32"/>
      <c r="N12" s="32">
        <v>20466</v>
      </c>
      <c r="O12" s="34">
        <v>100</v>
      </c>
      <c r="P12" s="32"/>
      <c r="Q12" s="32">
        <v>2374</v>
      </c>
      <c r="R12" s="23">
        <v>11.599726375451969</v>
      </c>
    </row>
    <row r="13" spans="1:18" ht="10.15" customHeight="1">
      <c r="A13" s="48" t="s">
        <v>131</v>
      </c>
      <c r="B13" s="25">
        <v>15783</v>
      </c>
      <c r="C13" s="23">
        <v>74.081201595869516</v>
      </c>
      <c r="E13" s="25">
        <v>1692</v>
      </c>
      <c r="F13" s="23">
        <v>10.72039536209846</v>
      </c>
      <c r="G13" s="25"/>
      <c r="H13" s="25">
        <v>5522</v>
      </c>
      <c r="I13" s="23">
        <v>25.918798404130484</v>
      </c>
      <c r="K13" s="25">
        <v>663</v>
      </c>
      <c r="L13" s="23">
        <v>12.006519377037305</v>
      </c>
      <c r="M13" s="25"/>
      <c r="N13" s="25">
        <v>21305</v>
      </c>
      <c r="O13" s="34">
        <v>100</v>
      </c>
      <c r="P13" s="25"/>
      <c r="Q13" s="25">
        <v>2355</v>
      </c>
      <c r="R13" s="23">
        <v>11.053743252757569</v>
      </c>
    </row>
    <row r="14" spans="1:18" ht="10.15" customHeight="1">
      <c r="A14" s="48" t="s">
        <v>170</v>
      </c>
      <c r="B14" s="25">
        <v>15716</v>
      </c>
      <c r="C14" s="23">
        <v>74.970185565043167</v>
      </c>
      <c r="E14" s="25">
        <v>1689</v>
      </c>
      <c r="F14" s="23">
        <v>10.747009417154493</v>
      </c>
      <c r="G14" s="25"/>
      <c r="H14" s="25">
        <v>5247</v>
      </c>
      <c r="I14" s="23">
        <v>25.029814434956826</v>
      </c>
      <c r="K14" s="25">
        <v>569</v>
      </c>
      <c r="L14" s="23">
        <v>10.844291976367447</v>
      </c>
      <c r="M14" s="25"/>
      <c r="N14" s="25">
        <v>20963</v>
      </c>
      <c r="O14" s="34">
        <v>100</v>
      </c>
      <c r="P14" s="25"/>
      <c r="Q14" s="25">
        <v>2258</v>
      </c>
      <c r="R14" s="23">
        <v>10.771359061203071</v>
      </c>
    </row>
    <row r="15" spans="1:18" ht="10.15" customHeight="1">
      <c r="A15" s="48" t="s">
        <v>176</v>
      </c>
      <c r="B15" s="25">
        <v>14671</v>
      </c>
      <c r="C15" s="23">
        <v>77.138650822861351</v>
      </c>
      <c r="E15" s="25">
        <v>1509</v>
      </c>
      <c r="F15" s="23">
        <v>10.285597437120851</v>
      </c>
      <c r="G15" s="25"/>
      <c r="H15" s="25">
        <v>4348</v>
      </c>
      <c r="I15" s="23">
        <v>22.861349177138653</v>
      </c>
      <c r="K15" s="25">
        <v>455</v>
      </c>
      <c r="L15" s="23">
        <v>10.46458141674333</v>
      </c>
      <c r="M15" s="25"/>
      <c r="N15" s="25">
        <v>19019</v>
      </c>
      <c r="O15" s="23">
        <v>100</v>
      </c>
      <c r="P15" s="25"/>
      <c r="Q15" s="25">
        <v>1964</v>
      </c>
      <c r="R15" s="23">
        <v>10.326515589673486</v>
      </c>
    </row>
    <row r="16" spans="1:18" s="66" customFormat="1" ht="10.15" customHeight="1">
      <c r="A16" s="48" t="s">
        <v>545</v>
      </c>
      <c r="B16" s="25">
        <v>16197</v>
      </c>
      <c r="C16" s="23">
        <v>77.8814252055585</v>
      </c>
      <c r="D16" s="17"/>
      <c r="E16" s="25">
        <v>1630</v>
      </c>
      <c r="F16" s="23">
        <v>10.063592023214175</v>
      </c>
      <c r="G16" s="25"/>
      <c r="H16" s="25">
        <v>4600</v>
      </c>
      <c r="I16" s="23">
        <v>22.118574794441507</v>
      </c>
      <c r="J16" s="17"/>
      <c r="K16" s="25">
        <v>453</v>
      </c>
      <c r="L16" s="23">
        <v>9.8478260869565215</v>
      </c>
      <c r="M16" s="25"/>
      <c r="N16" s="25">
        <v>20797</v>
      </c>
      <c r="O16" s="23">
        <v>100</v>
      </c>
      <c r="P16" s="25"/>
      <c r="Q16" s="25">
        <v>2083</v>
      </c>
      <c r="R16" s="23">
        <v>10.015867673222099</v>
      </c>
    </row>
    <row r="17" spans="1:18" ht="3" customHeight="1">
      <c r="A17" s="20"/>
      <c r="B17" s="36"/>
      <c r="C17" s="36"/>
      <c r="D17" s="37"/>
      <c r="E17" s="36"/>
      <c r="F17" s="36"/>
      <c r="G17" s="36"/>
      <c r="H17" s="36"/>
      <c r="I17" s="36"/>
      <c r="J17" s="37"/>
      <c r="K17" s="36"/>
      <c r="L17" s="37"/>
      <c r="M17" s="37"/>
      <c r="N17" s="37"/>
      <c r="O17" s="38"/>
      <c r="P17" s="37"/>
      <c r="Q17" s="39"/>
      <c r="R17" s="38"/>
    </row>
    <row r="18" spans="1:18" ht="10.15" customHeight="1">
      <c r="A18" s="32"/>
      <c r="B18" s="919" t="s">
        <v>549</v>
      </c>
      <c r="C18" s="919"/>
      <c r="D18" s="919"/>
      <c r="E18" s="919"/>
      <c r="F18" s="919"/>
      <c r="G18" s="919"/>
      <c r="H18" s="919"/>
      <c r="I18" s="919"/>
      <c r="J18" s="919"/>
      <c r="K18" s="919"/>
      <c r="L18" s="919"/>
      <c r="M18" s="919"/>
      <c r="N18" s="919"/>
      <c r="O18" s="919"/>
      <c r="P18" s="919"/>
      <c r="Q18" s="919"/>
      <c r="R18" s="919"/>
    </row>
    <row r="19" spans="1:18" ht="3" customHeight="1">
      <c r="A19" s="20"/>
      <c r="B19" s="21"/>
      <c r="C19" s="21"/>
      <c r="D19" s="21"/>
      <c r="E19" s="21"/>
      <c r="F19" s="21"/>
      <c r="G19" s="21"/>
      <c r="H19" s="21"/>
      <c r="I19" s="21"/>
      <c r="J19" s="21"/>
      <c r="K19" s="21"/>
      <c r="L19" s="21"/>
      <c r="M19" s="21"/>
      <c r="N19" s="21"/>
      <c r="P19" s="21"/>
    </row>
    <row r="20" spans="1:18" ht="10.15" customHeight="1">
      <c r="A20" s="32"/>
      <c r="B20" s="919" t="s">
        <v>134</v>
      </c>
      <c r="C20" s="919"/>
      <c r="D20" s="919"/>
      <c r="E20" s="919"/>
      <c r="F20" s="919"/>
      <c r="G20" s="919"/>
      <c r="H20" s="919"/>
      <c r="I20" s="919"/>
      <c r="J20" s="919"/>
      <c r="K20" s="919"/>
      <c r="L20" s="919"/>
      <c r="M20" s="919"/>
      <c r="N20" s="919"/>
      <c r="O20" s="919"/>
      <c r="P20" s="919"/>
      <c r="Q20" s="919"/>
      <c r="R20" s="919"/>
    </row>
    <row r="21" spans="1:18" ht="3" customHeight="1">
      <c r="A21" s="20"/>
      <c r="B21" s="21"/>
      <c r="C21" s="21"/>
      <c r="D21" s="21"/>
      <c r="E21" s="21"/>
      <c r="F21" s="21"/>
      <c r="G21" s="21"/>
      <c r="H21" s="21"/>
      <c r="I21" s="21"/>
      <c r="J21" s="21"/>
      <c r="K21" s="21"/>
      <c r="L21" s="21"/>
      <c r="M21" s="21"/>
      <c r="N21" s="21"/>
      <c r="P21" s="21"/>
    </row>
    <row r="22" spans="1:18" ht="10.15" customHeight="1">
      <c r="A22" s="33" t="s">
        <v>64</v>
      </c>
      <c r="B22" s="25">
        <v>3650</v>
      </c>
      <c r="C22" s="23">
        <v>22.535037352596159</v>
      </c>
      <c r="D22" s="32"/>
      <c r="E22" s="25">
        <v>385</v>
      </c>
      <c r="F22" s="23">
        <v>23.619631901840492</v>
      </c>
      <c r="G22" s="25"/>
      <c r="H22" s="25">
        <v>987</v>
      </c>
      <c r="I22" s="23">
        <v>21.456521739130434</v>
      </c>
      <c r="J22" s="32"/>
      <c r="K22" s="25">
        <v>138</v>
      </c>
      <c r="L22" s="23">
        <v>30.463576158940398</v>
      </c>
      <c r="M22" s="32"/>
      <c r="N22" s="25">
        <v>4637</v>
      </c>
      <c r="O22" s="23">
        <v>22.296485069962014</v>
      </c>
      <c r="P22" s="32"/>
      <c r="Q22" s="25">
        <v>523</v>
      </c>
      <c r="R22" s="23">
        <v>25.108017282765243</v>
      </c>
    </row>
    <row r="23" spans="1:18" ht="10.15" customHeight="1">
      <c r="A23" s="40" t="s">
        <v>65</v>
      </c>
      <c r="B23" s="25">
        <v>8039</v>
      </c>
      <c r="C23" s="23">
        <v>49.632648021238502</v>
      </c>
      <c r="D23" s="32"/>
      <c r="E23" s="25">
        <v>792</v>
      </c>
      <c r="F23" s="23">
        <v>48.588957055214728</v>
      </c>
      <c r="G23" s="25"/>
      <c r="H23" s="25">
        <v>2136</v>
      </c>
      <c r="I23" s="23">
        <v>46.434782608695649</v>
      </c>
      <c r="J23" s="32"/>
      <c r="K23" s="25">
        <v>187</v>
      </c>
      <c r="L23" s="23">
        <v>41.280353200882999</v>
      </c>
      <c r="M23" s="32"/>
      <c r="N23" s="25">
        <v>10175</v>
      </c>
      <c r="O23" s="23">
        <v>48.925325768139636</v>
      </c>
      <c r="P23" s="32"/>
      <c r="Q23" s="25">
        <v>979</v>
      </c>
      <c r="R23" s="23">
        <v>46.999519923187712</v>
      </c>
    </row>
    <row r="24" spans="1:18" ht="10.15" customHeight="1">
      <c r="A24" s="40" t="s">
        <v>133</v>
      </c>
      <c r="B24" s="25">
        <v>4508</v>
      </c>
      <c r="C24" s="23">
        <v>27.832314626165338</v>
      </c>
      <c r="D24" s="32"/>
      <c r="E24" s="25">
        <v>453</v>
      </c>
      <c r="F24" s="23">
        <v>27.791411042944787</v>
      </c>
      <c r="G24" s="25"/>
      <c r="H24" s="25">
        <v>1477</v>
      </c>
      <c r="I24" s="23">
        <v>32.108695652173914</v>
      </c>
      <c r="J24" s="32"/>
      <c r="K24" s="25">
        <v>128</v>
      </c>
      <c r="L24" s="23">
        <v>28.256070640176599</v>
      </c>
      <c r="M24" s="32"/>
      <c r="N24" s="25">
        <v>5985</v>
      </c>
      <c r="O24" s="23">
        <v>28.77818916189835</v>
      </c>
      <c r="P24" s="32"/>
      <c r="Q24" s="25">
        <v>581</v>
      </c>
      <c r="R24" s="23">
        <v>27.892462794047045</v>
      </c>
    </row>
    <row r="25" spans="1:18" ht="3" customHeight="1">
      <c r="A25" s="20"/>
      <c r="B25" s="21"/>
      <c r="C25" s="21"/>
      <c r="D25" s="21"/>
      <c r="E25" s="21"/>
      <c r="F25" s="21"/>
      <c r="G25" s="21"/>
      <c r="H25" s="21"/>
      <c r="I25" s="21"/>
      <c r="J25" s="21"/>
      <c r="K25" s="21"/>
      <c r="L25" s="21"/>
      <c r="M25" s="21"/>
      <c r="N25" s="21"/>
      <c r="P25" s="21"/>
    </row>
    <row r="26" spans="1:18" ht="10.15" customHeight="1">
      <c r="A26" s="32"/>
      <c r="B26" s="919" t="s">
        <v>135</v>
      </c>
      <c r="C26" s="919"/>
      <c r="D26" s="919"/>
      <c r="E26" s="919"/>
      <c r="F26" s="919"/>
      <c r="G26" s="919"/>
      <c r="H26" s="919"/>
      <c r="I26" s="919"/>
      <c r="J26" s="919"/>
      <c r="K26" s="919"/>
      <c r="L26" s="919"/>
      <c r="M26" s="919"/>
      <c r="N26" s="919"/>
      <c r="O26" s="919"/>
      <c r="P26" s="919"/>
      <c r="Q26" s="919"/>
      <c r="R26" s="919"/>
    </row>
    <row r="27" spans="1:18" ht="3" customHeight="1">
      <c r="A27" s="20"/>
      <c r="B27" s="21"/>
      <c r="C27" s="21"/>
      <c r="D27" s="21"/>
      <c r="E27" s="21"/>
      <c r="F27" s="21"/>
      <c r="G27" s="21"/>
      <c r="H27" s="21"/>
      <c r="I27" s="21"/>
      <c r="J27" s="21"/>
      <c r="K27" s="21"/>
      <c r="L27" s="21"/>
      <c r="M27" s="21"/>
      <c r="N27" s="21"/>
      <c r="P27" s="21"/>
    </row>
    <row r="28" spans="1:18" ht="10.15" customHeight="1">
      <c r="A28" s="33" t="s">
        <v>64</v>
      </c>
      <c r="B28" s="25">
        <v>1550</v>
      </c>
      <c r="C28" s="23">
        <v>9.5696733963079588</v>
      </c>
      <c r="D28" s="32"/>
      <c r="E28" s="25">
        <v>188</v>
      </c>
      <c r="F28" s="23">
        <v>11.533742331288344</v>
      </c>
      <c r="G28" s="25"/>
      <c r="H28" s="25">
        <v>326</v>
      </c>
      <c r="I28" s="23">
        <v>7.0869565217391308</v>
      </c>
      <c r="J28" s="32"/>
      <c r="K28" s="25">
        <v>41</v>
      </c>
      <c r="L28" s="23">
        <v>9.0507726269315683</v>
      </c>
      <c r="M28" s="32"/>
      <c r="N28" s="25">
        <v>1876</v>
      </c>
      <c r="O28" s="23">
        <v>9.0205318074722314</v>
      </c>
      <c r="P28" s="32"/>
      <c r="Q28" s="25">
        <v>229</v>
      </c>
      <c r="R28" s="23">
        <v>10.99375900144023</v>
      </c>
    </row>
    <row r="29" spans="1:18" ht="10.15" customHeight="1">
      <c r="A29" s="40" t="s">
        <v>65</v>
      </c>
      <c r="B29" s="25">
        <v>5968</v>
      </c>
      <c r="C29" s="23">
        <v>36.846329567203803</v>
      </c>
      <c r="D29" s="32"/>
      <c r="E29" s="25">
        <v>651</v>
      </c>
      <c r="F29" s="23">
        <v>39.938650306748471</v>
      </c>
      <c r="G29" s="25"/>
      <c r="H29" s="25">
        <v>1284</v>
      </c>
      <c r="I29" s="23">
        <v>27.913043478260867</v>
      </c>
      <c r="J29" s="32"/>
      <c r="K29" s="25">
        <v>116</v>
      </c>
      <c r="L29" s="23">
        <v>25.607064017660043</v>
      </c>
      <c r="M29" s="32"/>
      <c r="N29" s="25">
        <v>7252</v>
      </c>
      <c r="O29" s="23">
        <v>34.870414002019523</v>
      </c>
      <c r="P29" s="32"/>
      <c r="Q29" s="25">
        <v>767</v>
      </c>
      <c r="R29" s="23">
        <v>36.821891502640426</v>
      </c>
    </row>
    <row r="30" spans="1:18" ht="10.15" customHeight="1">
      <c r="A30" s="40" t="s">
        <v>133</v>
      </c>
      <c r="B30" s="25">
        <v>8679</v>
      </c>
      <c r="C30" s="23">
        <v>53.583997036488242</v>
      </c>
      <c r="D30" s="32"/>
      <c r="E30" s="25">
        <v>791</v>
      </c>
      <c r="F30" s="23">
        <v>48.527607361963184</v>
      </c>
      <c r="G30" s="25"/>
      <c r="H30" s="25">
        <v>2990</v>
      </c>
      <c r="I30" s="23">
        <v>65</v>
      </c>
      <c r="J30" s="32"/>
      <c r="K30" s="25">
        <v>296</v>
      </c>
      <c r="L30" s="23">
        <v>65.342163355408388</v>
      </c>
      <c r="M30" s="32"/>
      <c r="N30" s="25">
        <v>11669</v>
      </c>
      <c r="O30" s="23">
        <v>56.109054190508246</v>
      </c>
      <c r="P30" s="32"/>
      <c r="Q30" s="25">
        <v>1087</v>
      </c>
      <c r="R30" s="23">
        <v>52.184349495919349</v>
      </c>
    </row>
    <row r="31" spans="1:18" ht="3" customHeight="1">
      <c r="A31" s="20"/>
      <c r="B31" s="36"/>
      <c r="C31" s="36"/>
      <c r="D31" s="37"/>
      <c r="E31" s="36"/>
      <c r="F31" s="36"/>
      <c r="G31" s="36"/>
      <c r="H31" s="36"/>
      <c r="I31" s="36"/>
      <c r="J31" s="37"/>
      <c r="K31" s="36"/>
      <c r="L31" s="37"/>
      <c r="M31" s="37"/>
      <c r="N31" s="37"/>
      <c r="O31" s="38"/>
      <c r="P31" s="37"/>
      <c r="Q31" s="39"/>
      <c r="R31" s="38"/>
    </row>
    <row r="32" spans="1:18" ht="10.15" customHeight="1">
      <c r="A32" s="32"/>
      <c r="B32" s="919" t="s">
        <v>95</v>
      </c>
      <c r="C32" s="919"/>
      <c r="D32" s="919"/>
      <c r="E32" s="919"/>
      <c r="F32" s="919"/>
      <c r="G32" s="919"/>
      <c r="H32" s="919"/>
      <c r="I32" s="919"/>
      <c r="J32" s="919"/>
      <c r="K32" s="919"/>
      <c r="L32" s="919"/>
      <c r="M32" s="919"/>
      <c r="N32" s="919"/>
      <c r="O32" s="919"/>
      <c r="P32" s="919"/>
      <c r="Q32" s="919"/>
      <c r="R32" s="919"/>
    </row>
    <row r="33" spans="1:19" ht="3" customHeight="1">
      <c r="B33" s="25"/>
      <c r="C33" s="25"/>
      <c r="D33" s="32"/>
      <c r="E33" s="25"/>
      <c r="F33" s="25"/>
      <c r="G33" s="25"/>
      <c r="H33" s="25"/>
      <c r="I33" s="25"/>
      <c r="J33" s="32"/>
      <c r="K33" s="25"/>
      <c r="L33" s="32"/>
      <c r="M33" s="32"/>
      <c r="N33" s="32"/>
      <c r="O33" s="38"/>
      <c r="P33" s="32"/>
      <c r="Q33" s="39"/>
      <c r="R33" s="38"/>
    </row>
    <row r="34" spans="1:19" ht="18">
      <c r="A34" s="463" t="s">
        <v>66</v>
      </c>
      <c r="B34" s="25">
        <v>6053</v>
      </c>
      <c r="C34" s="23">
        <v>37.371118108291654</v>
      </c>
      <c r="D34" s="32"/>
      <c r="E34" s="25">
        <v>674</v>
      </c>
      <c r="F34" s="23">
        <v>41.349693251533743</v>
      </c>
      <c r="G34" s="25"/>
      <c r="H34" s="25">
        <v>1438</v>
      </c>
      <c r="I34" s="23">
        <v>31.260869565217391</v>
      </c>
      <c r="J34" s="32"/>
      <c r="K34" s="25">
        <v>130</v>
      </c>
      <c r="L34" s="23">
        <v>28.697571743929362</v>
      </c>
      <c r="M34" s="32"/>
      <c r="N34" s="25">
        <v>7491</v>
      </c>
      <c r="O34" s="23">
        <v>36.019618214165504</v>
      </c>
      <c r="P34" s="32"/>
      <c r="Q34" s="25">
        <v>804</v>
      </c>
      <c r="R34" s="23">
        <v>38.598175708113295</v>
      </c>
    </row>
    <row r="35" spans="1:19">
      <c r="A35" s="181" t="s">
        <v>171</v>
      </c>
      <c r="B35" s="25">
        <v>10144</v>
      </c>
      <c r="C35" s="23">
        <v>62.628881891708346</v>
      </c>
      <c r="D35" s="32"/>
      <c r="E35" s="25">
        <v>956</v>
      </c>
      <c r="F35" s="23">
        <v>58.650306748466249</v>
      </c>
      <c r="G35" s="25"/>
      <c r="H35" s="25">
        <v>3162</v>
      </c>
      <c r="I35" s="23">
        <v>68.739130434782609</v>
      </c>
      <c r="J35" s="32"/>
      <c r="K35" s="25">
        <v>323</v>
      </c>
      <c r="L35" s="23">
        <v>71.302428256070641</v>
      </c>
      <c r="M35" s="32"/>
      <c r="N35" s="25">
        <v>13306</v>
      </c>
      <c r="O35" s="23">
        <v>63.980381785834496</v>
      </c>
      <c r="P35" s="32"/>
      <c r="Q35" s="25">
        <v>1279</v>
      </c>
      <c r="R35" s="23">
        <v>61.401824291886697</v>
      </c>
    </row>
    <row r="36" spans="1:19" ht="3" customHeight="1">
      <c r="B36" s="25"/>
      <c r="C36" s="23"/>
      <c r="D36" s="32"/>
      <c r="E36" s="25"/>
      <c r="F36" s="23"/>
      <c r="G36" s="25"/>
      <c r="H36" s="25"/>
      <c r="I36" s="23"/>
      <c r="J36" s="32"/>
      <c r="K36" s="25"/>
      <c r="L36" s="23"/>
      <c r="M36" s="32"/>
      <c r="N36" s="32"/>
      <c r="O36" s="23"/>
      <c r="P36" s="32"/>
      <c r="Q36" s="32"/>
      <c r="R36" s="23"/>
    </row>
    <row r="37" spans="1:19" ht="10.15" customHeight="1">
      <c r="A37" s="28" t="s">
        <v>0</v>
      </c>
      <c r="B37" s="36">
        <v>16197</v>
      </c>
      <c r="C37" s="27">
        <v>100</v>
      </c>
      <c r="D37" s="37"/>
      <c r="E37" s="36">
        <v>1630</v>
      </c>
      <c r="F37" s="27">
        <v>100</v>
      </c>
      <c r="G37" s="36"/>
      <c r="H37" s="36">
        <v>4600</v>
      </c>
      <c r="I37" s="27">
        <v>100</v>
      </c>
      <c r="J37" s="37"/>
      <c r="K37" s="36">
        <v>453</v>
      </c>
      <c r="L37" s="27">
        <v>100</v>
      </c>
      <c r="M37" s="37"/>
      <c r="N37" s="36">
        <v>20797</v>
      </c>
      <c r="O37" s="27">
        <v>100</v>
      </c>
      <c r="P37" s="37"/>
      <c r="Q37" s="36">
        <v>2083</v>
      </c>
      <c r="R37" s="27">
        <v>100</v>
      </c>
    </row>
    <row r="38" spans="1:19" ht="3" customHeight="1">
      <c r="A38" s="29"/>
      <c r="B38" s="29"/>
      <c r="C38" s="29"/>
      <c r="D38" s="29"/>
      <c r="E38" s="30"/>
      <c r="F38" s="29"/>
      <c r="G38" s="29"/>
      <c r="H38" s="29"/>
      <c r="I38" s="29"/>
      <c r="J38" s="29"/>
      <c r="K38" s="29"/>
      <c r="L38" s="29"/>
      <c r="M38" s="29"/>
      <c r="N38" s="31"/>
      <c r="O38" s="29"/>
      <c r="P38" s="29"/>
      <c r="Q38" s="29"/>
      <c r="R38" s="29"/>
    </row>
    <row r="39" spans="1:19" ht="3" customHeight="1"/>
    <row r="40" spans="1:19" ht="10.15" customHeight="1">
      <c r="A40" s="875" t="s">
        <v>671</v>
      </c>
      <c r="B40" s="875"/>
      <c r="C40" s="875"/>
      <c r="D40" s="875"/>
      <c r="E40" s="875"/>
      <c r="F40" s="875"/>
      <c r="G40" s="875"/>
      <c r="H40" s="875"/>
      <c r="I40" s="875"/>
      <c r="J40" s="875"/>
      <c r="K40" s="875"/>
      <c r="L40" s="875"/>
      <c r="M40" s="875"/>
      <c r="N40" s="875"/>
      <c r="O40" s="875"/>
      <c r="P40" s="875"/>
      <c r="Q40" s="875"/>
      <c r="R40" s="875"/>
      <c r="S40" s="740"/>
    </row>
    <row r="41" spans="1:19" ht="43.35" customHeight="1">
      <c r="A41" s="929" t="s">
        <v>555</v>
      </c>
      <c r="B41" s="930"/>
      <c r="C41" s="930"/>
      <c r="D41" s="930"/>
      <c r="E41" s="930"/>
      <c r="F41" s="930"/>
      <c r="G41" s="930"/>
      <c r="H41" s="930"/>
      <c r="I41" s="930"/>
      <c r="J41" s="930"/>
      <c r="K41" s="930"/>
      <c r="L41" s="930"/>
      <c r="M41" s="930"/>
      <c r="N41" s="930"/>
      <c r="O41" s="930"/>
      <c r="P41" s="930"/>
      <c r="Q41" s="930"/>
      <c r="R41" s="930"/>
    </row>
    <row r="42" spans="1:19" ht="10.15" customHeight="1">
      <c r="A42" s="930" t="s">
        <v>136</v>
      </c>
      <c r="B42" s="930"/>
      <c r="C42" s="930"/>
      <c r="D42" s="930"/>
      <c r="E42" s="930"/>
      <c r="F42" s="930"/>
      <c r="G42" s="930"/>
      <c r="H42" s="930"/>
      <c r="I42" s="930"/>
      <c r="J42" s="930"/>
      <c r="K42" s="930"/>
      <c r="L42" s="930"/>
      <c r="M42" s="930"/>
      <c r="N42" s="930"/>
      <c r="O42" s="930"/>
      <c r="P42" s="930"/>
      <c r="Q42" s="930"/>
      <c r="R42" s="930"/>
    </row>
    <row r="43" spans="1:19" ht="20.100000000000001" customHeight="1">
      <c r="A43" s="930" t="s">
        <v>137</v>
      </c>
      <c r="B43" s="930"/>
      <c r="C43" s="930"/>
      <c r="D43" s="930"/>
      <c r="E43" s="930"/>
      <c r="F43" s="930"/>
      <c r="G43" s="930"/>
      <c r="H43" s="930"/>
      <c r="I43" s="930"/>
      <c r="J43" s="930"/>
      <c r="K43" s="930"/>
      <c r="L43" s="930"/>
      <c r="M43" s="930"/>
      <c r="N43" s="930"/>
      <c r="O43" s="930"/>
      <c r="P43" s="930"/>
      <c r="Q43" s="930"/>
      <c r="R43" s="930"/>
    </row>
    <row r="44" spans="1:19">
      <c r="A44" s="25"/>
      <c r="B44" s="25"/>
      <c r="C44" s="25"/>
      <c r="D44" s="25"/>
      <c r="E44" s="25"/>
      <c r="F44" s="25"/>
      <c r="G44" s="25"/>
      <c r="H44" s="25"/>
      <c r="I44" s="25"/>
      <c r="J44" s="25"/>
      <c r="K44" s="25"/>
      <c r="L44" s="25"/>
      <c r="M44" s="25"/>
      <c r="N44" s="25"/>
      <c r="O44" s="25"/>
      <c r="P44" s="25"/>
      <c r="Q44" s="25"/>
      <c r="R44" s="25"/>
    </row>
    <row r="45" spans="1:19">
      <c r="A45" s="25"/>
      <c r="B45" s="25"/>
      <c r="C45" s="25"/>
      <c r="D45" s="25"/>
      <c r="E45" s="25"/>
      <c r="F45" s="25"/>
      <c r="G45" s="25"/>
      <c r="H45" s="25"/>
      <c r="I45" s="25"/>
      <c r="J45" s="25"/>
      <c r="K45" s="25"/>
      <c r="L45" s="25"/>
      <c r="M45" s="25"/>
      <c r="N45" s="25"/>
      <c r="O45" s="25"/>
      <c r="P45" s="25"/>
      <c r="Q45" s="25"/>
      <c r="R45" s="25"/>
    </row>
    <row r="46" spans="1:19">
      <c r="A46" s="25"/>
      <c r="B46" s="25"/>
      <c r="C46" s="25"/>
      <c r="D46" s="25"/>
      <c r="E46" s="25"/>
      <c r="F46" s="25"/>
      <c r="G46" s="25"/>
      <c r="H46" s="25"/>
      <c r="I46" s="25"/>
      <c r="J46" s="25"/>
      <c r="K46" s="25"/>
      <c r="L46" s="25"/>
      <c r="M46" s="25"/>
      <c r="N46" s="25"/>
      <c r="O46" s="25"/>
      <c r="P46" s="25"/>
      <c r="Q46" s="25"/>
      <c r="R46" s="25"/>
    </row>
    <row r="47" spans="1:19">
      <c r="A47" s="25"/>
      <c r="B47" s="25"/>
      <c r="C47" s="25"/>
      <c r="D47" s="25"/>
      <c r="E47" s="25"/>
      <c r="F47" s="25"/>
      <c r="G47" s="25"/>
      <c r="H47" s="25"/>
      <c r="I47" s="25"/>
      <c r="J47" s="25"/>
      <c r="K47" s="25"/>
      <c r="L47" s="25"/>
      <c r="M47" s="25"/>
      <c r="N47" s="25"/>
      <c r="O47" s="25"/>
      <c r="P47" s="25"/>
      <c r="Q47" s="25"/>
      <c r="R47" s="25"/>
    </row>
  </sheetData>
  <mergeCells count="22">
    <mergeCell ref="B26:R26"/>
    <mergeCell ref="B32:R32"/>
    <mergeCell ref="A41:R41"/>
    <mergeCell ref="A42:R42"/>
    <mergeCell ref="A43:R43"/>
    <mergeCell ref="A40:R40"/>
    <mergeCell ref="B20:R20"/>
    <mergeCell ref="A5:R5"/>
    <mergeCell ref="A8:A10"/>
    <mergeCell ref="B8:F8"/>
    <mergeCell ref="H8:L8"/>
    <mergeCell ref="N8:R8"/>
    <mergeCell ref="B9:B10"/>
    <mergeCell ref="C9:C10"/>
    <mergeCell ref="E9:F9"/>
    <mergeCell ref="H9:H10"/>
    <mergeCell ref="I9:I10"/>
    <mergeCell ref="K9:L9"/>
    <mergeCell ref="N9:N10"/>
    <mergeCell ref="O9:O10"/>
    <mergeCell ref="Q9:R9"/>
    <mergeCell ref="B18:R18"/>
  </mergeCells>
  <pageMargins left="0.59055118110236227" right="0.59055118110236227" top="0.78740157480314965" bottom="0.78740157480314965" header="0" footer="0"/>
  <pageSetup paperSize="9"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8"/>
  <sheetViews>
    <sheetView zoomScale="98" zoomScaleNormal="98" workbookViewId="0">
      <selection activeCell="T1" sqref="T1"/>
    </sheetView>
  </sheetViews>
  <sheetFormatPr defaultColWidth="9.28515625" defaultRowHeight="9"/>
  <cols>
    <col min="1" max="1" width="11.28515625" style="17" customWidth="1"/>
    <col min="2" max="2" width="5.7109375" style="17" customWidth="1"/>
    <col min="3" max="3" width="6.28515625" style="17" customWidth="1"/>
    <col min="4" max="4" width="0.7109375" style="17" customWidth="1"/>
    <col min="5" max="5" width="5.7109375" style="17" customWidth="1"/>
    <col min="6" max="6" width="6" style="17" customWidth="1"/>
    <col min="7" max="7" width="0.7109375" style="17" customWidth="1"/>
    <col min="8" max="9" width="5.7109375" style="17" customWidth="1"/>
    <col min="10" max="10" width="0.7109375" style="17" customWidth="1"/>
    <col min="11" max="11" width="5.7109375" style="17" customWidth="1"/>
    <col min="12" max="12" width="5.42578125" style="17" customWidth="1"/>
    <col min="13" max="13" width="0.7109375" style="17" customWidth="1"/>
    <col min="14" max="15" width="5.7109375" style="17" customWidth="1"/>
    <col min="16" max="16" width="0.7109375" style="17" customWidth="1"/>
    <col min="17" max="17" width="5.7109375" style="17" customWidth="1"/>
    <col min="18" max="18" width="5.42578125" style="17" customWidth="1"/>
    <col min="19" max="16384" width="9.28515625" style="17"/>
  </cols>
  <sheetData>
    <row r="1" spans="1:18" s="56" customFormat="1" ht="12.75" customHeight="1"/>
    <row r="2" spans="1:18" s="56" customFormat="1" ht="12.75" customHeight="1"/>
    <row r="3" spans="1:18" s="59" customFormat="1" ht="12.75" customHeight="1">
      <c r="A3" s="57"/>
    </row>
    <row r="4" spans="1:18" s="61" customFormat="1" ht="12" customHeight="1">
      <c r="A4" s="80" t="s">
        <v>86</v>
      </c>
      <c r="B4" s="60"/>
      <c r="C4" s="60"/>
      <c r="D4" s="60"/>
      <c r="E4" s="60"/>
      <c r="F4" s="60"/>
      <c r="G4" s="60"/>
      <c r="H4" s="60"/>
      <c r="I4" s="60"/>
      <c r="J4" s="60"/>
      <c r="K4" s="60"/>
      <c r="L4" s="60"/>
      <c r="M4" s="60"/>
      <c r="P4" s="60"/>
    </row>
    <row r="5" spans="1:18" s="61" customFormat="1" ht="24" customHeight="1">
      <c r="A5" s="880" t="s">
        <v>140</v>
      </c>
      <c r="B5" s="931"/>
      <c r="C5" s="931"/>
      <c r="D5" s="931"/>
      <c r="E5" s="931"/>
      <c r="F5" s="931"/>
      <c r="G5" s="931"/>
      <c r="H5" s="931"/>
      <c r="I5" s="931"/>
      <c r="J5" s="931"/>
      <c r="K5" s="931"/>
      <c r="L5" s="931"/>
      <c r="M5" s="931"/>
      <c r="N5" s="931"/>
      <c r="O5" s="931"/>
      <c r="P5" s="931"/>
      <c r="Q5" s="931"/>
      <c r="R5" s="931"/>
    </row>
    <row r="6" spans="1:18" s="61" customFormat="1" ht="12" customHeight="1">
      <c r="A6" s="64" t="s">
        <v>548</v>
      </c>
    </row>
    <row r="7" spans="1:18" s="56" customFormat="1" ht="6" customHeight="1">
      <c r="A7" s="62"/>
      <c r="B7" s="63"/>
      <c r="C7" s="63"/>
      <c r="D7" s="63"/>
      <c r="E7" s="63"/>
      <c r="F7" s="63"/>
      <c r="G7" s="63"/>
      <c r="H7" s="63"/>
      <c r="I7" s="63"/>
      <c r="J7" s="63"/>
      <c r="K7" s="63"/>
      <c r="L7" s="63"/>
      <c r="M7" s="63"/>
      <c r="N7" s="63"/>
      <c r="O7" s="63"/>
      <c r="P7" s="63"/>
      <c r="Q7" s="63"/>
      <c r="R7" s="63"/>
    </row>
    <row r="8" spans="1:18" ht="12" customHeight="1">
      <c r="A8" s="922" t="s">
        <v>68</v>
      </c>
      <c r="B8" s="925" t="s">
        <v>39</v>
      </c>
      <c r="C8" s="925"/>
      <c r="D8" s="925"/>
      <c r="E8" s="925"/>
      <c r="F8" s="925"/>
      <c r="G8" s="16"/>
      <c r="H8" s="925" t="s">
        <v>29</v>
      </c>
      <c r="I8" s="925"/>
      <c r="J8" s="925"/>
      <c r="K8" s="925"/>
      <c r="L8" s="925"/>
      <c r="M8" s="16"/>
      <c r="N8" s="925" t="s">
        <v>0</v>
      </c>
      <c r="O8" s="925"/>
      <c r="P8" s="925"/>
      <c r="Q8" s="925"/>
      <c r="R8" s="925"/>
    </row>
    <row r="9" spans="1:18" ht="12" customHeight="1">
      <c r="A9" s="923"/>
      <c r="B9" s="926" t="s">
        <v>40</v>
      </c>
      <c r="C9" s="926" t="s">
        <v>41</v>
      </c>
      <c r="D9" s="18"/>
      <c r="E9" s="932" t="s">
        <v>111</v>
      </c>
      <c r="F9" s="932"/>
      <c r="G9" s="18"/>
      <c r="H9" s="926" t="s">
        <v>40</v>
      </c>
      <c r="I9" s="926" t="s">
        <v>41</v>
      </c>
      <c r="J9" s="18"/>
      <c r="K9" s="932" t="s">
        <v>111</v>
      </c>
      <c r="L9" s="932"/>
      <c r="M9" s="18"/>
      <c r="N9" s="926" t="s">
        <v>40</v>
      </c>
      <c r="O9" s="926" t="s">
        <v>41</v>
      </c>
      <c r="P9" s="18"/>
      <c r="Q9" s="932" t="s">
        <v>111</v>
      </c>
      <c r="R9" s="932"/>
    </row>
    <row r="10" spans="1:18" ht="12" customHeight="1">
      <c r="A10" s="924"/>
      <c r="B10" s="927"/>
      <c r="C10" s="927"/>
      <c r="D10" s="19"/>
      <c r="E10" s="461" t="s">
        <v>0</v>
      </c>
      <c r="F10" s="461" t="s">
        <v>41</v>
      </c>
      <c r="G10" s="19"/>
      <c r="H10" s="927"/>
      <c r="I10" s="927"/>
      <c r="J10" s="19"/>
      <c r="K10" s="461" t="s">
        <v>0</v>
      </c>
      <c r="L10" s="461" t="s">
        <v>41</v>
      </c>
      <c r="M10" s="19"/>
      <c r="N10" s="927"/>
      <c r="O10" s="927"/>
      <c r="P10" s="19"/>
      <c r="Q10" s="461" t="s">
        <v>0</v>
      </c>
      <c r="R10" s="461" t="s">
        <v>41</v>
      </c>
    </row>
    <row r="11" spans="1:18" ht="3" customHeight="1">
      <c r="A11" s="20"/>
      <c r="B11" s="21"/>
      <c r="C11" s="21"/>
      <c r="D11" s="21"/>
      <c r="E11" s="21"/>
      <c r="F11" s="21"/>
      <c r="G11" s="21"/>
      <c r="H11" s="21"/>
      <c r="I11" s="21"/>
      <c r="J11" s="21"/>
      <c r="K11" s="21"/>
      <c r="L11" s="21"/>
      <c r="M11" s="21"/>
      <c r="N11" s="21"/>
      <c r="P11" s="21"/>
    </row>
    <row r="12" spans="1:18" ht="10.15" customHeight="1">
      <c r="A12" s="32"/>
      <c r="B12" s="933" t="s">
        <v>69</v>
      </c>
      <c r="C12" s="933"/>
      <c r="D12" s="933"/>
      <c r="E12" s="933"/>
      <c r="F12" s="933"/>
      <c r="G12" s="933"/>
      <c r="H12" s="933"/>
      <c r="I12" s="933"/>
      <c r="J12" s="933"/>
      <c r="K12" s="933"/>
      <c r="L12" s="933"/>
      <c r="M12" s="933"/>
      <c r="N12" s="933"/>
      <c r="O12" s="933"/>
      <c r="P12" s="933"/>
      <c r="Q12" s="933"/>
      <c r="R12" s="933"/>
    </row>
    <row r="13" spans="1:18" ht="3" customHeight="1">
      <c r="A13" s="20"/>
      <c r="B13" s="21"/>
      <c r="C13" s="21"/>
      <c r="D13" s="21"/>
      <c r="E13" s="21"/>
      <c r="F13" s="21"/>
      <c r="G13" s="21"/>
      <c r="H13" s="21"/>
      <c r="I13" s="21"/>
      <c r="J13" s="21"/>
      <c r="K13" s="21"/>
      <c r="L13" s="21"/>
      <c r="M13" s="21"/>
      <c r="N13" s="21"/>
      <c r="P13" s="21"/>
    </row>
    <row r="14" spans="1:18" ht="10.15" customHeight="1">
      <c r="A14" s="35" t="s">
        <v>126</v>
      </c>
      <c r="B14" s="25">
        <v>1</v>
      </c>
      <c r="C14" s="23">
        <v>16.666666666666664</v>
      </c>
      <c r="D14" s="32"/>
      <c r="E14" s="25">
        <v>0</v>
      </c>
      <c r="F14" s="23">
        <v>0</v>
      </c>
      <c r="G14" s="25"/>
      <c r="H14" s="25">
        <v>5</v>
      </c>
      <c r="I14" s="23">
        <v>83.333333333333343</v>
      </c>
      <c r="J14" s="32"/>
      <c r="K14" s="25">
        <v>1</v>
      </c>
      <c r="L14" s="23">
        <v>20</v>
      </c>
      <c r="M14" s="32"/>
      <c r="N14" s="32">
        <v>6</v>
      </c>
      <c r="O14" s="23">
        <v>100</v>
      </c>
      <c r="P14" s="32"/>
      <c r="Q14" s="25">
        <v>1</v>
      </c>
      <c r="R14" s="23">
        <v>16.666666666666664</v>
      </c>
    </row>
    <row r="15" spans="1:18" ht="10.15" customHeight="1">
      <c r="A15" s="35" t="s">
        <v>131</v>
      </c>
      <c r="B15" s="25">
        <v>3</v>
      </c>
      <c r="C15" s="23">
        <v>75</v>
      </c>
      <c r="D15" s="32"/>
      <c r="E15" s="25">
        <v>1</v>
      </c>
      <c r="F15" s="23">
        <v>33.333333333333329</v>
      </c>
      <c r="G15" s="25"/>
      <c r="H15" s="25">
        <v>1</v>
      </c>
      <c r="I15" s="23">
        <v>25</v>
      </c>
      <c r="J15" s="32"/>
      <c r="K15" s="25">
        <v>0</v>
      </c>
      <c r="L15" s="23">
        <v>0</v>
      </c>
      <c r="M15" s="32"/>
      <c r="N15" s="32">
        <v>4</v>
      </c>
      <c r="O15" s="23">
        <v>100</v>
      </c>
      <c r="P15" s="32"/>
      <c r="Q15" s="25">
        <v>1</v>
      </c>
      <c r="R15" s="23">
        <v>25</v>
      </c>
    </row>
    <row r="16" spans="1:18" ht="10.15" customHeight="1">
      <c r="A16" s="48" t="s">
        <v>170</v>
      </c>
      <c r="B16" s="25">
        <v>1</v>
      </c>
      <c r="C16" s="23">
        <v>100</v>
      </c>
      <c r="D16" s="32"/>
      <c r="E16" s="25">
        <v>0</v>
      </c>
      <c r="F16" s="23">
        <v>0</v>
      </c>
      <c r="G16" s="25"/>
      <c r="H16" s="25">
        <v>0</v>
      </c>
      <c r="I16" s="23">
        <v>0</v>
      </c>
      <c r="J16" s="32"/>
      <c r="K16" s="25">
        <v>0</v>
      </c>
      <c r="L16" s="23">
        <v>0</v>
      </c>
      <c r="M16" s="32"/>
      <c r="N16" s="32">
        <v>1</v>
      </c>
      <c r="O16" s="23">
        <v>100</v>
      </c>
      <c r="P16" s="32"/>
      <c r="Q16" s="25">
        <v>0</v>
      </c>
      <c r="R16" s="23">
        <v>0</v>
      </c>
    </row>
    <row r="17" spans="1:18" ht="10.15" customHeight="1">
      <c r="A17" s="48" t="s">
        <v>176</v>
      </c>
      <c r="B17" s="25">
        <v>2</v>
      </c>
      <c r="C17" s="23">
        <v>50</v>
      </c>
      <c r="D17" s="32"/>
      <c r="E17" s="25">
        <v>0</v>
      </c>
      <c r="F17" s="23">
        <v>0</v>
      </c>
      <c r="G17" s="25"/>
      <c r="H17" s="25">
        <v>2</v>
      </c>
      <c r="I17" s="23">
        <v>50</v>
      </c>
      <c r="J17" s="32"/>
      <c r="K17" s="25">
        <v>0</v>
      </c>
      <c r="L17" s="23">
        <v>0</v>
      </c>
      <c r="M17" s="32"/>
      <c r="N17" s="32">
        <v>4</v>
      </c>
      <c r="O17" s="23">
        <v>100</v>
      </c>
      <c r="P17" s="32"/>
      <c r="Q17" s="25">
        <v>0</v>
      </c>
      <c r="R17" s="23">
        <v>0</v>
      </c>
    </row>
    <row r="18" spans="1:18" ht="10.15" customHeight="1">
      <c r="A18" s="48" t="s">
        <v>545</v>
      </c>
      <c r="B18" s="25">
        <v>0</v>
      </c>
      <c r="C18" s="23">
        <v>0</v>
      </c>
      <c r="D18" s="32"/>
      <c r="E18" s="25">
        <v>0</v>
      </c>
      <c r="F18" s="23">
        <v>0</v>
      </c>
      <c r="G18" s="25"/>
      <c r="H18" s="25">
        <v>2</v>
      </c>
      <c r="I18" s="23">
        <v>100</v>
      </c>
      <c r="J18" s="32"/>
      <c r="K18" s="25">
        <v>0</v>
      </c>
      <c r="L18" s="23">
        <v>0</v>
      </c>
      <c r="M18" s="32"/>
      <c r="N18" s="32">
        <v>2</v>
      </c>
      <c r="O18" s="23">
        <v>100</v>
      </c>
      <c r="P18" s="32"/>
      <c r="Q18" s="25">
        <v>0</v>
      </c>
      <c r="R18" s="23">
        <v>0</v>
      </c>
    </row>
    <row r="19" spans="1:18" ht="3" customHeight="1">
      <c r="A19" s="20"/>
      <c r="B19" s="21"/>
      <c r="C19" s="21"/>
      <c r="D19" s="21"/>
      <c r="E19" s="21"/>
      <c r="F19" s="21"/>
      <c r="G19" s="21"/>
      <c r="H19" s="21"/>
      <c r="I19" s="21"/>
      <c r="J19" s="21"/>
      <c r="K19" s="21"/>
      <c r="L19" s="21"/>
      <c r="M19" s="21"/>
      <c r="N19" s="21"/>
      <c r="P19" s="21"/>
    </row>
    <row r="20" spans="1:18" ht="10.15" customHeight="1">
      <c r="A20" s="32"/>
      <c r="B20" s="919" t="s">
        <v>556</v>
      </c>
      <c r="C20" s="919"/>
      <c r="D20" s="919"/>
      <c r="E20" s="919"/>
      <c r="F20" s="919"/>
      <c r="G20" s="919"/>
      <c r="H20" s="919"/>
      <c r="I20" s="919"/>
      <c r="J20" s="919"/>
      <c r="K20" s="919"/>
      <c r="L20" s="919"/>
      <c r="M20" s="919"/>
      <c r="N20" s="919"/>
      <c r="O20" s="919"/>
      <c r="P20" s="919"/>
      <c r="Q20" s="919"/>
      <c r="R20" s="919"/>
    </row>
    <row r="21" spans="1:18" ht="3" customHeight="1">
      <c r="A21" s="462"/>
      <c r="B21" s="462"/>
      <c r="C21" s="462"/>
      <c r="D21" s="462"/>
      <c r="E21" s="462"/>
      <c r="F21" s="462"/>
      <c r="G21" s="462"/>
      <c r="H21" s="462"/>
      <c r="I21" s="462"/>
      <c r="J21" s="462"/>
      <c r="K21" s="462"/>
      <c r="L21" s="462"/>
      <c r="M21" s="462"/>
      <c r="N21" s="462"/>
      <c r="P21" s="462"/>
    </row>
    <row r="22" spans="1:18" ht="10.15" customHeight="1">
      <c r="A22" s="33" t="s">
        <v>64</v>
      </c>
      <c r="B22" s="25">
        <v>0</v>
      </c>
      <c r="C22" s="25">
        <v>0</v>
      </c>
      <c r="D22" s="32"/>
      <c r="E22" s="25">
        <v>0</v>
      </c>
      <c r="F22" s="25">
        <v>0</v>
      </c>
      <c r="G22" s="25"/>
      <c r="H22" s="25">
        <v>1</v>
      </c>
      <c r="I22" s="23">
        <v>50</v>
      </c>
      <c r="J22" s="32"/>
      <c r="K22" s="25">
        <v>0</v>
      </c>
      <c r="L22" s="25">
        <v>0</v>
      </c>
      <c r="M22" s="32"/>
      <c r="N22" s="25">
        <v>1</v>
      </c>
      <c r="O22" s="23">
        <v>50</v>
      </c>
      <c r="P22" s="32"/>
      <c r="Q22" s="25">
        <v>0</v>
      </c>
      <c r="R22" s="25">
        <v>0</v>
      </c>
    </row>
    <row r="23" spans="1:18" ht="10.15" customHeight="1">
      <c r="A23" s="33" t="s">
        <v>65</v>
      </c>
      <c r="B23" s="25">
        <v>0</v>
      </c>
      <c r="C23" s="25">
        <v>0</v>
      </c>
      <c r="D23" s="32"/>
      <c r="E23" s="25">
        <v>0</v>
      </c>
      <c r="F23" s="25">
        <v>0</v>
      </c>
      <c r="G23" s="25"/>
      <c r="H23" s="25">
        <v>1</v>
      </c>
      <c r="I23" s="23">
        <v>50</v>
      </c>
      <c r="J23" s="32"/>
      <c r="K23" s="25">
        <v>0</v>
      </c>
      <c r="L23" s="25">
        <v>0</v>
      </c>
      <c r="M23" s="32"/>
      <c r="N23" s="25">
        <v>1</v>
      </c>
      <c r="O23" s="23">
        <v>50</v>
      </c>
      <c r="P23" s="32"/>
      <c r="Q23" s="25">
        <v>0</v>
      </c>
      <c r="R23" s="25">
        <v>0</v>
      </c>
    </row>
    <row r="24" spans="1:18" ht="10.15" customHeight="1">
      <c r="A24" s="28" t="s">
        <v>0</v>
      </c>
      <c r="B24" s="36">
        <v>0</v>
      </c>
      <c r="C24" s="36">
        <v>0</v>
      </c>
      <c r="D24" s="37"/>
      <c r="E24" s="36">
        <v>0</v>
      </c>
      <c r="F24" s="36">
        <v>0</v>
      </c>
      <c r="G24" s="36"/>
      <c r="H24" s="36">
        <v>2</v>
      </c>
      <c r="I24" s="27">
        <v>100</v>
      </c>
      <c r="J24" s="37"/>
      <c r="K24" s="36">
        <v>0</v>
      </c>
      <c r="L24" s="36">
        <v>0</v>
      </c>
      <c r="M24" s="37"/>
      <c r="N24" s="36">
        <v>2</v>
      </c>
      <c r="O24" s="27">
        <v>100</v>
      </c>
      <c r="P24" s="37"/>
      <c r="Q24" s="36">
        <v>0</v>
      </c>
      <c r="R24" s="36">
        <v>0</v>
      </c>
    </row>
    <row r="25" spans="1:18" ht="3" customHeight="1">
      <c r="A25" s="20"/>
      <c r="B25" s="21"/>
      <c r="C25" s="21"/>
      <c r="D25" s="21"/>
      <c r="E25" s="21"/>
      <c r="F25" s="21"/>
      <c r="G25" s="21"/>
      <c r="H25" s="21"/>
      <c r="I25" s="21"/>
      <c r="J25" s="21"/>
      <c r="K25" s="21"/>
      <c r="L25" s="21"/>
      <c r="M25" s="21"/>
      <c r="N25" s="21"/>
      <c r="P25" s="21"/>
    </row>
    <row r="26" spans="1:18" ht="10.15" customHeight="1">
      <c r="A26" s="32"/>
      <c r="B26" s="919" t="s">
        <v>70</v>
      </c>
      <c r="C26" s="919"/>
      <c r="D26" s="919"/>
      <c r="E26" s="919"/>
      <c r="F26" s="919"/>
      <c r="G26" s="919"/>
      <c r="H26" s="919"/>
      <c r="I26" s="919"/>
      <c r="J26" s="919"/>
      <c r="K26" s="919"/>
      <c r="L26" s="919"/>
      <c r="M26" s="919"/>
      <c r="N26" s="919"/>
      <c r="O26" s="919"/>
      <c r="P26" s="919"/>
      <c r="Q26" s="919"/>
      <c r="R26" s="919"/>
    </row>
    <row r="27" spans="1:18" ht="3" customHeight="1">
      <c r="A27" s="462"/>
      <c r="B27" s="462"/>
      <c r="C27" s="462"/>
      <c r="D27" s="462"/>
      <c r="E27" s="462"/>
      <c r="F27" s="462"/>
      <c r="G27" s="462"/>
      <c r="H27" s="462"/>
      <c r="I27" s="462"/>
      <c r="J27" s="462"/>
      <c r="K27" s="462"/>
      <c r="L27" s="462"/>
      <c r="M27" s="462"/>
      <c r="N27" s="462"/>
      <c r="P27" s="462"/>
    </row>
    <row r="28" spans="1:18" ht="10.15" customHeight="1">
      <c r="A28" s="48" t="s">
        <v>126</v>
      </c>
      <c r="B28" s="25">
        <v>634</v>
      </c>
      <c r="C28" s="23">
        <v>63.463463463463462</v>
      </c>
      <c r="D28" s="32"/>
      <c r="E28" s="25">
        <v>37</v>
      </c>
      <c r="F28" s="23">
        <v>5.8359621451104102</v>
      </c>
      <c r="G28" s="25"/>
      <c r="H28" s="25">
        <v>365</v>
      </c>
      <c r="I28" s="23">
        <v>36.536536536536538</v>
      </c>
      <c r="J28" s="32"/>
      <c r="K28" s="25">
        <v>26</v>
      </c>
      <c r="L28" s="23">
        <v>7.1232876712328768</v>
      </c>
      <c r="M28" s="32"/>
      <c r="N28" s="32">
        <v>999</v>
      </c>
      <c r="O28" s="34">
        <v>100</v>
      </c>
      <c r="P28" s="32"/>
      <c r="Q28" s="32">
        <v>63</v>
      </c>
      <c r="R28" s="34">
        <v>6.3063063063063058</v>
      </c>
    </row>
    <row r="29" spans="1:18" ht="10.15" customHeight="1">
      <c r="A29" s="35" t="s">
        <v>131</v>
      </c>
      <c r="B29" s="25">
        <v>717</v>
      </c>
      <c r="C29" s="23">
        <v>69.476744186046517</v>
      </c>
      <c r="D29" s="32"/>
      <c r="E29" s="25">
        <v>47</v>
      </c>
      <c r="F29" s="23">
        <v>6.5550906555090656</v>
      </c>
      <c r="G29" s="25"/>
      <c r="H29" s="25">
        <v>315</v>
      </c>
      <c r="I29" s="23">
        <v>30.523255813953487</v>
      </c>
      <c r="J29" s="32"/>
      <c r="K29" s="25">
        <v>26</v>
      </c>
      <c r="L29" s="23">
        <v>8.2539682539682531</v>
      </c>
      <c r="M29" s="32"/>
      <c r="N29" s="32">
        <v>1032</v>
      </c>
      <c r="O29" s="23">
        <v>100</v>
      </c>
      <c r="P29" s="32"/>
      <c r="Q29" s="25">
        <v>73</v>
      </c>
      <c r="R29" s="23">
        <v>7.0736434108527133</v>
      </c>
    </row>
    <row r="30" spans="1:18" ht="10.15" customHeight="1">
      <c r="A30" s="35" t="s">
        <v>170</v>
      </c>
      <c r="B30" s="25">
        <v>788</v>
      </c>
      <c r="C30" s="23">
        <v>72.095150960658742</v>
      </c>
      <c r="D30" s="36"/>
      <c r="E30" s="25">
        <v>46</v>
      </c>
      <c r="F30" s="23">
        <v>5.8375634517766501</v>
      </c>
      <c r="G30" s="36"/>
      <c r="H30" s="25">
        <v>305</v>
      </c>
      <c r="I30" s="23">
        <v>27.904849039341261</v>
      </c>
      <c r="J30" s="36"/>
      <c r="K30" s="25">
        <v>30</v>
      </c>
      <c r="L30" s="23">
        <v>9.8360655737704921</v>
      </c>
      <c r="M30" s="36"/>
      <c r="N30" s="25">
        <v>1093</v>
      </c>
      <c r="O30" s="23">
        <v>100</v>
      </c>
      <c r="P30" s="36"/>
      <c r="Q30" s="25">
        <v>76</v>
      </c>
      <c r="R30" s="23">
        <v>6.9533394327538884</v>
      </c>
    </row>
    <row r="31" spans="1:18" ht="10.15" customHeight="1">
      <c r="A31" s="48" t="s">
        <v>176</v>
      </c>
      <c r="B31" s="25">
        <v>688</v>
      </c>
      <c r="C31" s="23">
        <v>71.741397288842549</v>
      </c>
      <c r="D31" s="36"/>
      <c r="E31" s="25">
        <v>36</v>
      </c>
      <c r="F31" s="23">
        <v>5.2325581395348841</v>
      </c>
      <c r="G31" s="36"/>
      <c r="H31" s="25">
        <v>271</v>
      </c>
      <c r="I31" s="23">
        <v>28.258602711157454</v>
      </c>
      <c r="J31" s="36"/>
      <c r="K31" s="25">
        <v>16</v>
      </c>
      <c r="L31" s="23">
        <v>5.9040590405904059</v>
      </c>
      <c r="M31" s="36"/>
      <c r="N31" s="25">
        <v>959</v>
      </c>
      <c r="O31" s="23">
        <v>100</v>
      </c>
      <c r="P31" s="36"/>
      <c r="Q31" s="25">
        <v>52</v>
      </c>
      <c r="R31" s="23">
        <v>5.4223149113660067</v>
      </c>
    </row>
    <row r="32" spans="1:18" ht="10.15" customHeight="1">
      <c r="A32" s="48" t="s">
        <v>545</v>
      </c>
      <c r="B32" s="25">
        <v>645</v>
      </c>
      <c r="C32" s="23">
        <v>72.067039106145245</v>
      </c>
      <c r="D32" s="36"/>
      <c r="E32" s="25">
        <v>41</v>
      </c>
      <c r="F32" s="23">
        <v>6.3565891472868215</v>
      </c>
      <c r="G32" s="36"/>
      <c r="H32" s="25">
        <v>250</v>
      </c>
      <c r="I32" s="23">
        <v>27.932960893854748</v>
      </c>
      <c r="J32" s="36"/>
      <c r="K32" s="25">
        <v>9</v>
      </c>
      <c r="L32" s="23">
        <v>3.5999999999999996</v>
      </c>
      <c r="M32" s="36"/>
      <c r="N32" s="25">
        <v>895</v>
      </c>
      <c r="O32" s="23">
        <v>100</v>
      </c>
      <c r="P32" s="36"/>
      <c r="Q32" s="25">
        <v>50</v>
      </c>
      <c r="R32" s="23">
        <v>5.5865921787709496</v>
      </c>
    </row>
    <row r="33" spans="1:18" ht="3" customHeight="1">
      <c r="A33" s="20"/>
      <c r="B33" s="21"/>
      <c r="C33" s="21"/>
      <c r="D33" s="21"/>
      <c r="E33" s="21"/>
      <c r="F33" s="21"/>
      <c r="G33" s="21"/>
      <c r="H33" s="21"/>
      <c r="I33" s="21"/>
      <c r="J33" s="21"/>
      <c r="K33" s="21"/>
      <c r="L33" s="21"/>
      <c r="M33" s="21"/>
      <c r="N33" s="21"/>
      <c r="P33" s="21"/>
    </row>
    <row r="34" spans="1:18" ht="10.15" customHeight="1">
      <c r="A34" s="32"/>
      <c r="B34" s="919" t="s">
        <v>556</v>
      </c>
      <c r="C34" s="919"/>
      <c r="D34" s="919"/>
      <c r="E34" s="919"/>
      <c r="F34" s="919"/>
      <c r="G34" s="919"/>
      <c r="H34" s="919"/>
      <c r="I34" s="919"/>
      <c r="J34" s="919"/>
      <c r="K34" s="919"/>
      <c r="L34" s="919"/>
      <c r="M34" s="919"/>
      <c r="N34" s="919"/>
      <c r="O34" s="919"/>
      <c r="P34" s="919"/>
      <c r="Q34" s="919"/>
      <c r="R34" s="919"/>
    </row>
    <row r="35" spans="1:18" ht="3" customHeight="1">
      <c r="A35" s="462"/>
      <c r="B35" s="462"/>
      <c r="C35" s="462"/>
      <c r="D35" s="462"/>
      <c r="E35" s="462"/>
      <c r="F35" s="462"/>
      <c r="G35" s="462"/>
      <c r="H35" s="462"/>
      <c r="I35" s="462"/>
      <c r="J35" s="462"/>
      <c r="K35" s="462"/>
      <c r="L35" s="462"/>
      <c r="M35" s="462"/>
      <c r="N35" s="462"/>
      <c r="P35" s="462"/>
    </row>
    <row r="36" spans="1:18" ht="10.15" customHeight="1">
      <c r="A36" s="33" t="s">
        <v>64</v>
      </c>
      <c r="B36" s="25">
        <v>53</v>
      </c>
      <c r="C36" s="23">
        <v>8.2170542635658919</v>
      </c>
      <c r="D36" s="25"/>
      <c r="E36" s="25">
        <v>4</v>
      </c>
      <c r="F36" s="23">
        <v>9.7560975609756095</v>
      </c>
      <c r="G36" s="25"/>
      <c r="H36" s="25">
        <v>23</v>
      </c>
      <c r="I36" s="23">
        <v>9.1999999999999993</v>
      </c>
      <c r="J36" s="25"/>
      <c r="K36" s="25">
        <v>0</v>
      </c>
      <c r="L36" s="23">
        <v>0</v>
      </c>
      <c r="M36" s="25"/>
      <c r="N36" s="25">
        <v>76</v>
      </c>
      <c r="O36" s="23">
        <v>8.4916201117318426</v>
      </c>
      <c r="P36" s="25"/>
      <c r="Q36" s="25">
        <v>4</v>
      </c>
      <c r="R36" s="23">
        <v>8</v>
      </c>
    </row>
    <row r="37" spans="1:18" ht="10.15" customHeight="1">
      <c r="A37" s="33" t="s">
        <v>65</v>
      </c>
      <c r="B37" s="25">
        <v>282</v>
      </c>
      <c r="C37" s="23">
        <v>43.720930232558139</v>
      </c>
      <c r="D37" s="25"/>
      <c r="E37" s="25">
        <v>18</v>
      </c>
      <c r="F37" s="23">
        <v>43.902439024390247</v>
      </c>
      <c r="G37" s="25"/>
      <c r="H37" s="25">
        <v>118</v>
      </c>
      <c r="I37" s="23">
        <v>47.199999999999996</v>
      </c>
      <c r="J37" s="25"/>
      <c r="K37" s="25">
        <v>5</v>
      </c>
      <c r="L37" s="23">
        <v>55.555555555555557</v>
      </c>
      <c r="M37" s="25"/>
      <c r="N37" s="25">
        <v>400</v>
      </c>
      <c r="O37" s="23">
        <v>44.692737430167597</v>
      </c>
      <c r="P37" s="25"/>
      <c r="Q37" s="25">
        <v>23</v>
      </c>
      <c r="R37" s="23">
        <v>46</v>
      </c>
    </row>
    <row r="38" spans="1:18" ht="10.15" customHeight="1">
      <c r="A38" s="40" t="s">
        <v>133</v>
      </c>
      <c r="B38" s="25">
        <v>310</v>
      </c>
      <c r="C38" s="23">
        <v>48.062015503875969</v>
      </c>
      <c r="D38" s="25"/>
      <c r="E38" s="25">
        <v>19</v>
      </c>
      <c r="F38" s="23">
        <v>46.341463414634148</v>
      </c>
      <c r="G38" s="25"/>
      <c r="H38" s="25">
        <v>109</v>
      </c>
      <c r="I38" s="23">
        <v>43.6</v>
      </c>
      <c r="J38" s="25"/>
      <c r="K38" s="25">
        <v>4</v>
      </c>
      <c r="L38" s="23">
        <v>44.444444444444443</v>
      </c>
      <c r="M38" s="25"/>
      <c r="N38" s="25">
        <v>419</v>
      </c>
      <c r="O38" s="23">
        <v>46.815642458100562</v>
      </c>
      <c r="P38" s="25"/>
      <c r="Q38" s="25">
        <v>23</v>
      </c>
      <c r="R38" s="23">
        <v>46</v>
      </c>
    </row>
    <row r="39" spans="1:18" ht="10.15" customHeight="1">
      <c r="A39" s="28" t="s">
        <v>0</v>
      </c>
      <c r="B39" s="36">
        <v>645</v>
      </c>
      <c r="C39" s="27">
        <v>100</v>
      </c>
      <c r="D39" s="36"/>
      <c r="E39" s="36">
        <v>41</v>
      </c>
      <c r="F39" s="27">
        <v>100</v>
      </c>
      <c r="G39" s="36"/>
      <c r="H39" s="36">
        <v>250</v>
      </c>
      <c r="I39" s="27">
        <v>100</v>
      </c>
      <c r="J39" s="36"/>
      <c r="K39" s="36">
        <v>9</v>
      </c>
      <c r="L39" s="27">
        <v>100</v>
      </c>
      <c r="M39" s="36"/>
      <c r="N39" s="36">
        <v>895</v>
      </c>
      <c r="O39" s="27">
        <v>100</v>
      </c>
      <c r="P39" s="36"/>
      <c r="Q39" s="36">
        <v>50</v>
      </c>
      <c r="R39" s="27">
        <v>100</v>
      </c>
    </row>
    <row r="40" spans="1:18" ht="3" customHeight="1">
      <c r="A40" s="20"/>
      <c r="B40" s="21"/>
      <c r="C40" s="21"/>
      <c r="D40" s="21"/>
      <c r="E40" s="21"/>
      <c r="F40" s="21"/>
      <c r="G40" s="21"/>
      <c r="H40" s="21"/>
      <c r="I40" s="21"/>
      <c r="J40" s="21"/>
      <c r="K40" s="21"/>
      <c r="L40" s="21"/>
      <c r="M40" s="21"/>
      <c r="N40" s="21"/>
      <c r="P40" s="21"/>
    </row>
    <row r="41" spans="1:18" ht="10.15" customHeight="1">
      <c r="A41" s="32"/>
      <c r="B41" s="933" t="s">
        <v>71</v>
      </c>
      <c r="C41" s="933"/>
      <c r="D41" s="933"/>
      <c r="E41" s="933"/>
      <c r="F41" s="933"/>
      <c r="G41" s="933"/>
      <c r="H41" s="933"/>
      <c r="I41" s="933"/>
      <c r="J41" s="933"/>
      <c r="K41" s="933"/>
      <c r="L41" s="933"/>
      <c r="M41" s="933"/>
      <c r="N41" s="933"/>
      <c r="O41" s="933"/>
      <c r="P41" s="933"/>
      <c r="Q41" s="933"/>
      <c r="R41" s="933"/>
    </row>
    <row r="42" spans="1:18" ht="3" customHeight="1">
      <c r="A42" s="462"/>
      <c r="B42" s="462"/>
      <c r="C42" s="462"/>
      <c r="D42" s="462"/>
      <c r="E42" s="462"/>
      <c r="F42" s="462"/>
      <c r="G42" s="462"/>
      <c r="H42" s="462"/>
      <c r="I42" s="462"/>
      <c r="J42" s="462"/>
      <c r="K42" s="462"/>
      <c r="L42" s="462"/>
      <c r="M42" s="462"/>
      <c r="N42" s="462"/>
      <c r="P42" s="462"/>
    </row>
    <row r="43" spans="1:18" ht="10.15" customHeight="1">
      <c r="A43" s="48" t="s">
        <v>126</v>
      </c>
      <c r="B43" s="41">
        <v>233</v>
      </c>
      <c r="C43" s="23">
        <v>54.823529411764703</v>
      </c>
      <c r="D43" s="32"/>
      <c r="E43" s="41">
        <v>8</v>
      </c>
      <c r="F43" s="23">
        <v>3.4334763948497855</v>
      </c>
      <c r="G43" s="41"/>
      <c r="H43" s="41">
        <v>192</v>
      </c>
      <c r="I43" s="23">
        <v>45.176470588235297</v>
      </c>
      <c r="J43" s="32"/>
      <c r="K43" s="41">
        <v>23</v>
      </c>
      <c r="L43" s="23">
        <v>11.979166666666668</v>
      </c>
      <c r="M43" s="32"/>
      <c r="N43" s="32">
        <v>425</v>
      </c>
      <c r="O43" s="34">
        <v>100</v>
      </c>
      <c r="P43" s="32"/>
      <c r="Q43" s="32">
        <v>31</v>
      </c>
      <c r="R43" s="34">
        <v>7.2941176470588234</v>
      </c>
    </row>
    <row r="44" spans="1:18" ht="10.15" customHeight="1">
      <c r="A44" s="35" t="s">
        <v>131</v>
      </c>
      <c r="B44" s="25">
        <v>237</v>
      </c>
      <c r="C44" s="23">
        <v>53.863636363636367</v>
      </c>
      <c r="D44" s="32"/>
      <c r="E44" s="25">
        <v>13</v>
      </c>
      <c r="F44" s="23">
        <v>5.485232067510549</v>
      </c>
      <c r="G44" s="25"/>
      <c r="H44" s="25">
        <v>203</v>
      </c>
      <c r="I44" s="23">
        <v>46.136363636363633</v>
      </c>
      <c r="J44" s="32"/>
      <c r="K44" s="25">
        <v>36</v>
      </c>
      <c r="L44" s="23">
        <v>17.733990147783253</v>
      </c>
      <c r="M44" s="32"/>
      <c r="N44" s="32">
        <v>440</v>
      </c>
      <c r="O44" s="23">
        <v>100</v>
      </c>
      <c r="P44" s="32"/>
      <c r="Q44" s="25">
        <v>49</v>
      </c>
      <c r="R44" s="23">
        <v>11.136363636363637</v>
      </c>
    </row>
    <row r="45" spans="1:18" ht="10.15" customHeight="1">
      <c r="A45" s="35" t="s">
        <v>170</v>
      </c>
      <c r="B45" s="41">
        <v>210</v>
      </c>
      <c r="C45" s="23">
        <v>56.910569105691053</v>
      </c>
      <c r="D45" s="42"/>
      <c r="E45" s="41">
        <v>12</v>
      </c>
      <c r="F45" s="23">
        <v>5.7142857142857144</v>
      </c>
      <c r="G45" s="42"/>
      <c r="H45" s="41">
        <v>159</v>
      </c>
      <c r="I45" s="23">
        <v>43.089430894308947</v>
      </c>
      <c r="J45" s="42"/>
      <c r="K45" s="41">
        <v>15</v>
      </c>
      <c r="L45" s="23">
        <v>9.433962264150944</v>
      </c>
      <c r="M45" s="42"/>
      <c r="N45" s="41">
        <v>369</v>
      </c>
      <c r="O45" s="23">
        <v>100</v>
      </c>
      <c r="P45" s="42"/>
      <c r="Q45" s="41">
        <v>27</v>
      </c>
      <c r="R45" s="23">
        <v>7.3170731707317067</v>
      </c>
    </row>
    <row r="46" spans="1:18" ht="10.15" customHeight="1">
      <c r="A46" s="48" t="s">
        <v>176</v>
      </c>
      <c r="B46" s="41">
        <v>154</v>
      </c>
      <c r="C46" s="23">
        <v>55.39568345323741</v>
      </c>
      <c r="D46" s="42"/>
      <c r="E46" s="41">
        <v>4</v>
      </c>
      <c r="F46" s="23">
        <v>2.5974025974025974</v>
      </c>
      <c r="G46" s="42"/>
      <c r="H46" s="41">
        <v>124</v>
      </c>
      <c r="I46" s="23">
        <v>44.60431654676259</v>
      </c>
      <c r="J46" s="42"/>
      <c r="K46" s="41">
        <v>9</v>
      </c>
      <c r="L46" s="23">
        <v>7.2580645161290329</v>
      </c>
      <c r="M46" s="42"/>
      <c r="N46" s="41">
        <v>278</v>
      </c>
      <c r="O46" s="23">
        <v>100</v>
      </c>
      <c r="P46" s="42"/>
      <c r="Q46" s="41">
        <v>13</v>
      </c>
      <c r="R46" s="23">
        <v>4.6762589928057556</v>
      </c>
    </row>
    <row r="47" spans="1:18" s="65" customFormat="1" ht="10.15" customHeight="1">
      <c r="A47" s="48" t="s">
        <v>545</v>
      </c>
      <c r="B47" s="41">
        <v>184</v>
      </c>
      <c r="C47" s="23">
        <v>57.861635220125784</v>
      </c>
      <c r="D47" s="42"/>
      <c r="E47" s="41">
        <v>4</v>
      </c>
      <c r="F47" s="23">
        <v>2.1739130434782608</v>
      </c>
      <c r="G47" s="42"/>
      <c r="H47" s="41">
        <v>134</v>
      </c>
      <c r="I47" s="23">
        <v>42.138364779874216</v>
      </c>
      <c r="J47" s="42"/>
      <c r="K47" s="41">
        <v>3</v>
      </c>
      <c r="L47" s="23">
        <v>2.2388059701492535</v>
      </c>
      <c r="M47" s="42"/>
      <c r="N47" s="41">
        <v>318</v>
      </c>
      <c r="O47" s="23">
        <v>100</v>
      </c>
      <c r="P47" s="42"/>
      <c r="Q47" s="41">
        <v>7</v>
      </c>
      <c r="R47" s="23">
        <v>2.2012578616352201</v>
      </c>
    </row>
    <row r="48" spans="1:18" ht="3" customHeight="1">
      <c r="A48" s="20"/>
      <c r="B48" s="21"/>
      <c r="C48" s="21"/>
      <c r="D48" s="21"/>
      <c r="E48" s="21"/>
      <c r="F48" s="21"/>
      <c r="G48" s="21"/>
      <c r="H48" s="21"/>
      <c r="I48" s="21"/>
      <c r="J48" s="21"/>
      <c r="K48" s="21"/>
      <c r="L48" s="21"/>
      <c r="M48" s="21"/>
      <c r="N48" s="21"/>
      <c r="P48" s="21"/>
    </row>
    <row r="49" spans="1:18" ht="10.15" customHeight="1">
      <c r="A49" s="32"/>
      <c r="B49" s="919" t="s">
        <v>557</v>
      </c>
      <c r="C49" s="919"/>
      <c r="D49" s="919"/>
      <c r="E49" s="919"/>
      <c r="F49" s="919"/>
      <c r="G49" s="919"/>
      <c r="H49" s="919"/>
      <c r="I49" s="919"/>
      <c r="J49" s="919"/>
      <c r="K49" s="919"/>
      <c r="L49" s="919"/>
      <c r="M49" s="919"/>
      <c r="N49" s="919"/>
      <c r="O49" s="919"/>
      <c r="P49" s="919"/>
      <c r="Q49" s="919"/>
      <c r="R49" s="919"/>
    </row>
    <row r="50" spans="1:18" ht="3" customHeight="1">
      <c r="A50" s="462"/>
      <c r="B50" s="462"/>
      <c r="C50" s="462"/>
      <c r="D50" s="462"/>
      <c r="E50" s="462"/>
      <c r="F50" s="462"/>
      <c r="G50" s="462"/>
      <c r="H50" s="462"/>
      <c r="I50" s="462"/>
      <c r="J50" s="462"/>
      <c r="K50" s="462"/>
      <c r="L50" s="462"/>
      <c r="M50" s="462"/>
      <c r="N50" s="462"/>
      <c r="P50" s="462"/>
    </row>
    <row r="51" spans="1:18" ht="10.15" customHeight="1">
      <c r="A51" s="33" t="s">
        <v>64</v>
      </c>
      <c r="B51" s="41">
        <v>10</v>
      </c>
      <c r="C51" s="23">
        <v>5.4347826086956523</v>
      </c>
      <c r="D51" s="41"/>
      <c r="E51" s="41">
        <v>0</v>
      </c>
      <c r="F51" s="23">
        <v>0</v>
      </c>
      <c r="G51" s="41"/>
      <c r="H51" s="41">
        <v>6</v>
      </c>
      <c r="I51" s="23">
        <v>4.4776119402985071</v>
      </c>
      <c r="J51" s="41"/>
      <c r="K51" s="41">
        <v>0</v>
      </c>
      <c r="L51" s="23">
        <v>0</v>
      </c>
      <c r="M51" s="41"/>
      <c r="N51" s="41">
        <v>16</v>
      </c>
      <c r="O51" s="23">
        <v>5.0314465408805038</v>
      </c>
      <c r="P51" s="41"/>
      <c r="Q51" s="41">
        <v>0</v>
      </c>
      <c r="R51" s="23">
        <v>0</v>
      </c>
    </row>
    <row r="52" spans="1:18" ht="10.15" customHeight="1">
      <c r="A52" s="33" t="s">
        <v>65</v>
      </c>
      <c r="B52" s="41">
        <v>63</v>
      </c>
      <c r="C52" s="23">
        <v>34.239130434782609</v>
      </c>
      <c r="D52" s="41"/>
      <c r="E52" s="41">
        <v>1</v>
      </c>
      <c r="F52" s="23">
        <v>25</v>
      </c>
      <c r="G52" s="41"/>
      <c r="H52" s="41">
        <v>57</v>
      </c>
      <c r="I52" s="23">
        <v>42.537313432835823</v>
      </c>
      <c r="J52" s="41"/>
      <c r="K52" s="41">
        <v>1</v>
      </c>
      <c r="L52" s="23">
        <v>33.333333333333329</v>
      </c>
      <c r="M52" s="41"/>
      <c r="N52" s="41">
        <v>120</v>
      </c>
      <c r="O52" s="23">
        <v>37.735849056603776</v>
      </c>
      <c r="P52" s="41"/>
      <c r="Q52" s="41">
        <v>2</v>
      </c>
      <c r="R52" s="23">
        <v>28.571428571428569</v>
      </c>
    </row>
    <row r="53" spans="1:18" ht="10.15" customHeight="1">
      <c r="A53" s="40" t="s">
        <v>133</v>
      </c>
      <c r="B53" s="41">
        <v>111</v>
      </c>
      <c r="C53" s="23">
        <v>60.326086956521742</v>
      </c>
      <c r="D53" s="41"/>
      <c r="E53" s="41">
        <v>3</v>
      </c>
      <c r="F53" s="23">
        <v>75</v>
      </c>
      <c r="G53" s="41"/>
      <c r="H53" s="41">
        <v>71</v>
      </c>
      <c r="I53" s="23">
        <v>52.985074626865668</v>
      </c>
      <c r="J53" s="41"/>
      <c r="K53" s="41">
        <v>2</v>
      </c>
      <c r="L53" s="23">
        <v>66.666666666666657</v>
      </c>
      <c r="M53" s="41"/>
      <c r="N53" s="41">
        <v>182</v>
      </c>
      <c r="O53" s="23">
        <v>57.232704402515722</v>
      </c>
      <c r="P53" s="41"/>
      <c r="Q53" s="41">
        <v>5</v>
      </c>
      <c r="R53" s="23">
        <v>71.428571428571431</v>
      </c>
    </row>
    <row r="54" spans="1:18" ht="10.15" customHeight="1">
      <c r="A54" s="28" t="s">
        <v>0</v>
      </c>
      <c r="B54" s="42">
        <v>184</v>
      </c>
      <c r="C54" s="27">
        <v>100</v>
      </c>
      <c r="D54" s="42"/>
      <c r="E54" s="42">
        <v>4</v>
      </c>
      <c r="F54" s="27">
        <v>100</v>
      </c>
      <c r="G54" s="42"/>
      <c r="H54" s="42">
        <v>134</v>
      </c>
      <c r="I54" s="27">
        <v>100</v>
      </c>
      <c r="J54" s="42"/>
      <c r="K54" s="42">
        <v>3</v>
      </c>
      <c r="L54" s="27">
        <v>100</v>
      </c>
      <c r="M54" s="42"/>
      <c r="N54" s="42">
        <v>318</v>
      </c>
      <c r="O54" s="27">
        <v>100</v>
      </c>
      <c r="P54" s="42"/>
      <c r="Q54" s="42">
        <v>7</v>
      </c>
      <c r="R54" s="27">
        <v>100</v>
      </c>
    </row>
    <row r="55" spans="1:18" ht="3" customHeight="1">
      <c r="A55" s="29"/>
      <c r="B55" s="29"/>
      <c r="C55" s="29"/>
      <c r="D55" s="29"/>
      <c r="E55" s="30"/>
      <c r="F55" s="29"/>
      <c r="G55" s="29"/>
      <c r="H55" s="29"/>
      <c r="I55" s="29"/>
      <c r="J55" s="29"/>
      <c r="K55" s="29"/>
      <c r="L55" s="29"/>
      <c r="M55" s="29"/>
      <c r="N55" s="31"/>
      <c r="O55" s="29"/>
      <c r="P55" s="29"/>
      <c r="Q55" s="29"/>
      <c r="R55" s="29"/>
    </row>
    <row r="56" spans="1:18" ht="3" customHeight="1"/>
    <row r="57" spans="1:18" ht="20.45" customHeight="1">
      <c r="A57" s="934" t="s">
        <v>671</v>
      </c>
      <c r="B57" s="934"/>
      <c r="C57" s="934"/>
      <c r="D57" s="934"/>
      <c r="E57" s="934"/>
      <c r="F57" s="934"/>
      <c r="G57" s="934"/>
      <c r="H57" s="934"/>
      <c r="I57" s="934"/>
      <c r="J57" s="934"/>
      <c r="K57" s="934"/>
      <c r="L57" s="934"/>
      <c r="M57" s="934"/>
      <c r="N57" s="934"/>
      <c r="O57" s="934"/>
      <c r="P57" s="934"/>
      <c r="Q57" s="934"/>
      <c r="R57" s="934"/>
    </row>
    <row r="58" spans="1:18" ht="47.1" customHeight="1">
      <c r="A58" s="929" t="s">
        <v>555</v>
      </c>
      <c r="B58" s="930"/>
      <c r="C58" s="930"/>
      <c r="D58" s="930"/>
      <c r="E58" s="930"/>
      <c r="F58" s="930"/>
      <c r="G58" s="930"/>
      <c r="H58" s="930"/>
      <c r="I58" s="930"/>
      <c r="J58" s="930"/>
      <c r="K58" s="930"/>
      <c r="L58" s="930"/>
      <c r="M58" s="930"/>
      <c r="N58" s="930"/>
      <c r="O58" s="930"/>
      <c r="P58" s="930"/>
      <c r="Q58" s="930"/>
      <c r="R58" s="930"/>
    </row>
  </sheetData>
  <mergeCells count="22">
    <mergeCell ref="B26:R26"/>
    <mergeCell ref="B34:R34"/>
    <mergeCell ref="B41:R41"/>
    <mergeCell ref="B49:R49"/>
    <mergeCell ref="A58:R58"/>
    <mergeCell ref="A57:R57"/>
    <mergeCell ref="B20:R20"/>
    <mergeCell ref="A5:R5"/>
    <mergeCell ref="A8:A10"/>
    <mergeCell ref="B8:F8"/>
    <mergeCell ref="H8:L8"/>
    <mergeCell ref="N8:R8"/>
    <mergeCell ref="B9:B10"/>
    <mergeCell ref="C9:C10"/>
    <mergeCell ref="E9:F9"/>
    <mergeCell ref="H9:H10"/>
    <mergeCell ref="I9:I10"/>
    <mergeCell ref="K9:L9"/>
    <mergeCell ref="N9:N10"/>
    <mergeCell ref="O9:O10"/>
    <mergeCell ref="Q9:R9"/>
    <mergeCell ref="B12:R12"/>
  </mergeCells>
  <pageMargins left="0.59055118110236227" right="0.59055118110236227" top="0.78740157480314965" bottom="0.78740157480314965" header="0" footer="0"/>
  <pageSetup paperSize="9"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4"/>
  <sheetViews>
    <sheetView zoomScale="98" zoomScaleNormal="98" workbookViewId="0">
      <selection activeCell="U1" sqref="U1"/>
    </sheetView>
  </sheetViews>
  <sheetFormatPr defaultColWidth="9.28515625" defaultRowHeight="9"/>
  <cols>
    <col min="1" max="1" width="22.28515625" style="17" customWidth="1"/>
    <col min="2" max="2" width="0.7109375" style="17" customWidth="1"/>
    <col min="3" max="3" width="5.28515625" style="17" customWidth="1"/>
    <col min="4" max="4" width="4.7109375" style="17" customWidth="1"/>
    <col min="5" max="5" width="0.7109375" style="17" customWidth="1"/>
    <col min="6" max="6" width="5.7109375" style="17" customWidth="1"/>
    <col min="7" max="7" width="4.7109375" style="17" customWidth="1"/>
    <col min="8" max="8" width="0.7109375" style="17" customWidth="1"/>
    <col min="9" max="9" width="5.7109375" style="17" customWidth="1"/>
    <col min="10" max="10" width="4.28515625" style="17" customWidth="1"/>
    <col min="11" max="11" width="0.7109375" style="17" customWidth="1"/>
    <col min="12" max="12" width="5.7109375" style="17" customWidth="1"/>
    <col min="13" max="13" width="5.28515625" style="17" customWidth="1"/>
    <col min="14" max="14" width="0.7109375" style="17" customWidth="1"/>
    <col min="15" max="15" width="5.7109375" style="17" customWidth="1"/>
    <col min="16" max="16" width="4.28515625" style="17" customWidth="1"/>
    <col min="17" max="17" width="0.7109375" style="17" customWidth="1"/>
    <col min="18" max="19" width="5.7109375" style="17" customWidth="1"/>
    <col min="20" max="16384" width="9.28515625" style="17"/>
  </cols>
  <sheetData>
    <row r="1" spans="1:19" s="84" customFormat="1" ht="12.75" customHeight="1"/>
    <row r="2" spans="1:19" s="84" customFormat="1" ht="12.75" customHeight="1"/>
    <row r="3" spans="1:19" s="58" customFormat="1" ht="9.75" customHeight="1"/>
    <row r="4" spans="1:19" s="61" customFormat="1" ht="12" customHeight="1">
      <c r="A4" s="80" t="s">
        <v>125</v>
      </c>
      <c r="B4" s="60"/>
      <c r="C4" s="60"/>
      <c r="D4" s="60"/>
      <c r="E4" s="60"/>
      <c r="F4" s="60"/>
      <c r="G4" s="60"/>
      <c r="H4" s="60"/>
      <c r="I4" s="60"/>
      <c r="J4" s="60"/>
      <c r="K4" s="60"/>
    </row>
    <row r="5" spans="1:19" s="61" customFormat="1" ht="24.6" customHeight="1">
      <c r="A5" s="880" t="s">
        <v>162</v>
      </c>
      <c r="B5" s="881"/>
      <c r="C5" s="881"/>
      <c r="D5" s="881"/>
      <c r="E5" s="881"/>
      <c r="F5" s="881"/>
      <c r="G5" s="881"/>
      <c r="H5" s="881"/>
      <c r="I5" s="881"/>
      <c r="J5" s="881"/>
      <c r="K5" s="881"/>
      <c r="L5" s="881"/>
      <c r="M5" s="881"/>
      <c r="N5" s="881"/>
      <c r="O5" s="881"/>
      <c r="P5" s="881"/>
      <c r="Q5" s="881"/>
      <c r="R5" s="881"/>
      <c r="S5" s="881"/>
    </row>
    <row r="6" spans="1:19" s="61" customFormat="1" ht="12" customHeight="1">
      <c r="A6" s="64" t="s">
        <v>548</v>
      </c>
    </row>
    <row r="7" spans="1:19" s="84" customFormat="1" ht="6" customHeight="1">
      <c r="A7" s="62"/>
      <c r="B7" s="63"/>
      <c r="C7" s="63"/>
      <c r="D7" s="63"/>
      <c r="E7" s="63"/>
      <c r="F7" s="63"/>
      <c r="G7" s="63"/>
      <c r="H7" s="63"/>
      <c r="I7" s="63"/>
      <c r="J7" s="63"/>
      <c r="K7" s="63"/>
      <c r="L7" s="63"/>
      <c r="M7" s="63"/>
      <c r="N7" s="63"/>
      <c r="O7" s="63"/>
      <c r="P7" s="63"/>
      <c r="Q7" s="63"/>
      <c r="R7" s="63"/>
      <c r="S7" s="63"/>
    </row>
    <row r="8" spans="1:19" ht="12" customHeight="1">
      <c r="A8" s="936" t="s">
        <v>73</v>
      </c>
      <c r="B8" s="16"/>
      <c r="C8" s="925" t="s">
        <v>39</v>
      </c>
      <c r="D8" s="925"/>
      <c r="E8" s="925"/>
      <c r="F8" s="925"/>
      <c r="G8" s="925"/>
      <c r="H8" s="16"/>
      <c r="I8" s="925" t="s">
        <v>29</v>
      </c>
      <c r="J8" s="925"/>
      <c r="K8" s="925"/>
      <c r="L8" s="925"/>
      <c r="M8" s="925"/>
      <c r="N8" s="16"/>
      <c r="O8" s="925" t="s">
        <v>0</v>
      </c>
      <c r="P8" s="925"/>
      <c r="Q8" s="925"/>
      <c r="R8" s="925"/>
      <c r="S8" s="925"/>
    </row>
    <row r="9" spans="1:19" ht="12" customHeight="1">
      <c r="A9" s="923"/>
      <c r="B9" s="18"/>
      <c r="C9" s="926" t="s">
        <v>40</v>
      </c>
      <c r="D9" s="926" t="s">
        <v>41</v>
      </c>
      <c r="E9" s="18"/>
      <c r="F9" s="925" t="s">
        <v>111</v>
      </c>
      <c r="G9" s="925"/>
      <c r="H9" s="18"/>
      <c r="I9" s="926" t="s">
        <v>40</v>
      </c>
      <c r="J9" s="926" t="s">
        <v>41</v>
      </c>
      <c r="K9" s="18"/>
      <c r="L9" s="925" t="s">
        <v>111</v>
      </c>
      <c r="M9" s="925"/>
      <c r="N9" s="18"/>
      <c r="O9" s="926" t="s">
        <v>40</v>
      </c>
      <c r="P9" s="926" t="s">
        <v>41</v>
      </c>
      <c r="Q9" s="18"/>
      <c r="R9" s="925" t="s">
        <v>111</v>
      </c>
      <c r="S9" s="925"/>
    </row>
    <row r="10" spans="1:19" ht="12" customHeight="1">
      <c r="A10" s="924"/>
      <c r="B10" s="19"/>
      <c r="C10" s="927"/>
      <c r="D10" s="927"/>
      <c r="E10" s="19"/>
      <c r="F10" s="490" t="s">
        <v>0</v>
      </c>
      <c r="G10" s="490" t="s">
        <v>41</v>
      </c>
      <c r="H10" s="19"/>
      <c r="I10" s="927"/>
      <c r="J10" s="927"/>
      <c r="K10" s="19"/>
      <c r="L10" s="490" t="s">
        <v>0</v>
      </c>
      <c r="M10" s="490" t="s">
        <v>41</v>
      </c>
      <c r="N10" s="19"/>
      <c r="O10" s="927"/>
      <c r="P10" s="927"/>
      <c r="Q10" s="19"/>
      <c r="R10" s="490" t="s">
        <v>0</v>
      </c>
      <c r="S10" s="490" t="s">
        <v>41</v>
      </c>
    </row>
    <row r="11" spans="1:19" ht="3" customHeight="1">
      <c r="A11" s="20"/>
      <c r="B11" s="21"/>
      <c r="C11" s="21"/>
      <c r="D11" s="21"/>
      <c r="E11" s="21"/>
      <c r="F11" s="21"/>
      <c r="G11" s="21"/>
      <c r="H11" s="21"/>
      <c r="I11" s="21"/>
      <c r="J11" s="21"/>
      <c r="K11" s="21"/>
      <c r="L11" s="21"/>
      <c r="M11" s="21"/>
      <c r="N11" s="21"/>
      <c r="O11" s="21"/>
      <c r="P11" s="21"/>
      <c r="Q11" s="21"/>
      <c r="R11" s="21"/>
      <c r="S11" s="21"/>
    </row>
    <row r="12" spans="1:19" ht="10.15" customHeight="1">
      <c r="A12" s="32"/>
      <c r="B12" s="32"/>
      <c r="C12" s="933" t="s">
        <v>69</v>
      </c>
      <c r="D12" s="933"/>
      <c r="E12" s="933"/>
      <c r="F12" s="933"/>
      <c r="G12" s="933"/>
      <c r="H12" s="933"/>
      <c r="I12" s="933"/>
      <c r="J12" s="933"/>
      <c r="K12" s="933"/>
      <c r="L12" s="933"/>
      <c r="M12" s="933"/>
      <c r="N12" s="933"/>
      <c r="O12" s="933"/>
      <c r="P12" s="933"/>
      <c r="Q12" s="933"/>
      <c r="R12" s="933"/>
      <c r="S12" s="933"/>
    </row>
    <row r="13" spans="1:19" ht="3" customHeight="1">
      <c r="A13" s="20"/>
      <c r="B13" s="21"/>
      <c r="C13" s="21"/>
      <c r="D13" s="21"/>
      <c r="E13" s="21"/>
      <c r="F13" s="21"/>
      <c r="G13" s="21"/>
      <c r="H13" s="21"/>
      <c r="I13" s="21"/>
      <c r="J13" s="21"/>
      <c r="K13" s="21"/>
      <c r="L13" s="21"/>
      <c r="M13" s="21"/>
      <c r="N13" s="21"/>
      <c r="O13" s="21"/>
      <c r="P13" s="21"/>
      <c r="Q13" s="21"/>
      <c r="R13" s="21"/>
      <c r="S13" s="21"/>
    </row>
    <row r="14" spans="1:19" s="11" customFormat="1" ht="10.15" customHeight="1">
      <c r="A14" s="15" t="s">
        <v>126</v>
      </c>
      <c r="B14" s="22"/>
      <c r="C14" s="43">
        <v>620</v>
      </c>
      <c r="D14" s="23">
        <v>48.627450980392155</v>
      </c>
      <c r="E14" s="43"/>
      <c r="F14" s="43">
        <v>37</v>
      </c>
      <c r="G14" s="23">
        <v>5.967741935483871</v>
      </c>
      <c r="H14" s="43"/>
      <c r="I14" s="43">
        <v>655</v>
      </c>
      <c r="J14" s="23">
        <v>51.372549019607838</v>
      </c>
      <c r="K14" s="43"/>
      <c r="L14" s="43">
        <v>171</v>
      </c>
      <c r="M14" s="23">
        <v>26.106870229007633</v>
      </c>
      <c r="N14" s="43"/>
      <c r="O14" s="43">
        <v>1275</v>
      </c>
      <c r="P14" s="34">
        <v>100</v>
      </c>
      <c r="Q14" s="43"/>
      <c r="R14" s="43">
        <v>208</v>
      </c>
      <c r="S14" s="23">
        <v>16.313725490196081</v>
      </c>
    </row>
    <row r="15" spans="1:19" s="11" customFormat="1" ht="10.15" customHeight="1">
      <c r="A15" s="15" t="s">
        <v>131</v>
      </c>
      <c r="B15" s="22"/>
      <c r="C15" s="43">
        <v>618</v>
      </c>
      <c r="D15" s="23">
        <v>56.697247706422019</v>
      </c>
      <c r="E15" s="43"/>
      <c r="F15" s="43">
        <v>39</v>
      </c>
      <c r="G15" s="23">
        <v>6.3106796116504853</v>
      </c>
      <c r="H15" s="43"/>
      <c r="I15" s="43">
        <v>472</v>
      </c>
      <c r="J15" s="23">
        <v>43.302752293577981</v>
      </c>
      <c r="K15" s="43"/>
      <c r="L15" s="43">
        <v>154</v>
      </c>
      <c r="M15" s="23">
        <v>32.627118644067799</v>
      </c>
      <c r="N15" s="43"/>
      <c r="O15" s="43">
        <v>1090</v>
      </c>
      <c r="P15" s="34">
        <v>100</v>
      </c>
      <c r="Q15" s="43"/>
      <c r="R15" s="43">
        <v>193</v>
      </c>
      <c r="S15" s="23">
        <v>17.706422018348626</v>
      </c>
    </row>
    <row r="16" spans="1:19" s="11" customFormat="1" ht="10.15" customHeight="1">
      <c r="A16" s="15" t="s">
        <v>170</v>
      </c>
      <c r="B16" s="22"/>
      <c r="C16" s="43">
        <v>533</v>
      </c>
      <c r="D16" s="23">
        <v>57.997823721436347</v>
      </c>
      <c r="E16" s="43"/>
      <c r="F16" s="43">
        <v>32</v>
      </c>
      <c r="G16" s="23">
        <v>6.0037523452157595</v>
      </c>
      <c r="H16" s="43"/>
      <c r="I16" s="43">
        <v>386</v>
      </c>
      <c r="J16" s="23">
        <v>42.00217627856366</v>
      </c>
      <c r="K16" s="43"/>
      <c r="L16" s="43">
        <v>82</v>
      </c>
      <c r="M16" s="23">
        <v>21.243523316062177</v>
      </c>
      <c r="N16" s="43"/>
      <c r="O16" s="43">
        <v>919</v>
      </c>
      <c r="P16" s="34">
        <v>100</v>
      </c>
      <c r="Q16" s="43"/>
      <c r="R16" s="43">
        <v>114</v>
      </c>
      <c r="S16" s="23">
        <v>12.404787812840043</v>
      </c>
    </row>
    <row r="17" spans="1:19" s="11" customFormat="1" ht="10.15" customHeight="1">
      <c r="A17" s="15" t="s">
        <v>176</v>
      </c>
      <c r="B17" s="22"/>
      <c r="C17" s="43">
        <v>342</v>
      </c>
      <c r="D17" s="23">
        <v>57.095158597662774</v>
      </c>
      <c r="E17" s="43"/>
      <c r="F17" s="43">
        <v>20</v>
      </c>
      <c r="G17" s="23">
        <v>5.8479532163742682</v>
      </c>
      <c r="H17" s="43"/>
      <c r="I17" s="43">
        <v>257</v>
      </c>
      <c r="J17" s="23">
        <v>42.904841402337226</v>
      </c>
      <c r="K17" s="43"/>
      <c r="L17" s="43">
        <v>44</v>
      </c>
      <c r="M17" s="23">
        <v>17.120622568093385</v>
      </c>
      <c r="N17" s="43"/>
      <c r="O17" s="43">
        <v>599</v>
      </c>
      <c r="P17" s="34">
        <v>100</v>
      </c>
      <c r="Q17" s="43"/>
      <c r="R17" s="43">
        <v>64</v>
      </c>
      <c r="S17" s="23">
        <v>10.684474123539232</v>
      </c>
    </row>
    <row r="18" spans="1:19" s="11" customFormat="1" ht="10.15" customHeight="1">
      <c r="A18" s="15" t="s">
        <v>545</v>
      </c>
      <c r="B18" s="22"/>
      <c r="C18" s="43">
        <v>338</v>
      </c>
      <c r="D18" s="23">
        <v>58.275862068965523</v>
      </c>
      <c r="E18" s="43"/>
      <c r="F18" s="43">
        <v>19</v>
      </c>
      <c r="G18" s="23">
        <v>5.6213017751479288</v>
      </c>
      <c r="H18" s="43"/>
      <c r="I18" s="43">
        <v>242</v>
      </c>
      <c r="J18" s="23">
        <v>41.724137931034484</v>
      </c>
      <c r="K18" s="43"/>
      <c r="L18" s="43">
        <v>23</v>
      </c>
      <c r="M18" s="23">
        <v>9.5041322314049594</v>
      </c>
      <c r="N18" s="43"/>
      <c r="O18" s="43">
        <v>580</v>
      </c>
      <c r="P18" s="34">
        <v>100</v>
      </c>
      <c r="Q18" s="43"/>
      <c r="R18" s="43">
        <v>42</v>
      </c>
      <c r="S18" s="23">
        <v>7.2413793103448283</v>
      </c>
    </row>
    <row r="19" spans="1:19" ht="3" customHeight="1">
      <c r="A19" s="20"/>
      <c r="B19" s="21"/>
      <c r="C19" s="21"/>
      <c r="D19" s="21"/>
      <c r="E19" s="21"/>
      <c r="F19" s="21"/>
      <c r="G19" s="21"/>
      <c r="H19" s="21"/>
      <c r="I19" s="21"/>
      <c r="J19" s="21"/>
      <c r="K19" s="21"/>
      <c r="L19" s="21"/>
      <c r="M19" s="21"/>
      <c r="N19" s="21"/>
      <c r="O19" s="21"/>
      <c r="P19" s="21"/>
      <c r="Q19" s="21"/>
      <c r="R19" s="21"/>
      <c r="S19" s="21"/>
    </row>
    <row r="20" spans="1:19" s="13" customFormat="1" ht="10.15" customHeight="1">
      <c r="A20" s="12"/>
      <c r="B20" s="12"/>
      <c r="C20" s="935" t="s">
        <v>558</v>
      </c>
      <c r="D20" s="935"/>
      <c r="E20" s="935"/>
      <c r="F20" s="935"/>
      <c r="G20" s="935"/>
      <c r="H20" s="935"/>
      <c r="I20" s="935"/>
      <c r="J20" s="935"/>
      <c r="K20" s="935"/>
      <c r="L20" s="935"/>
      <c r="M20" s="935"/>
      <c r="N20" s="935"/>
      <c r="O20" s="935"/>
      <c r="P20" s="935"/>
      <c r="Q20" s="935"/>
      <c r="R20" s="935"/>
      <c r="S20" s="935"/>
    </row>
    <row r="21" spans="1:19" ht="3" customHeight="1">
      <c r="A21" s="20"/>
      <c r="B21" s="21"/>
      <c r="C21" s="21"/>
      <c r="D21" s="21"/>
      <c r="E21" s="21"/>
      <c r="F21" s="21"/>
      <c r="G21" s="21"/>
      <c r="H21" s="21"/>
      <c r="I21" s="21"/>
      <c r="J21" s="21"/>
      <c r="K21" s="21"/>
      <c r="L21" s="21"/>
      <c r="M21" s="21"/>
      <c r="N21" s="21"/>
      <c r="O21" s="21"/>
      <c r="P21" s="21"/>
      <c r="Q21" s="21"/>
      <c r="R21" s="21"/>
      <c r="S21" s="21"/>
    </row>
    <row r="22" spans="1:19" ht="10.15" customHeight="1">
      <c r="A22" s="44" t="s">
        <v>74</v>
      </c>
      <c r="B22" s="41"/>
      <c r="C22" s="25">
        <v>309</v>
      </c>
      <c r="D22" s="23">
        <v>91.42011834319527</v>
      </c>
      <c r="E22" s="25"/>
      <c r="F22" s="25">
        <v>16</v>
      </c>
      <c r="G22" s="23">
        <v>84.210526315789465</v>
      </c>
      <c r="H22" s="25"/>
      <c r="I22" s="25">
        <v>213</v>
      </c>
      <c r="J22" s="23">
        <v>88.016528925619824</v>
      </c>
      <c r="K22" s="25"/>
      <c r="L22" s="25">
        <v>22</v>
      </c>
      <c r="M22" s="23">
        <v>95.652173913043484</v>
      </c>
      <c r="N22" s="25"/>
      <c r="O22" s="25">
        <v>522</v>
      </c>
      <c r="P22" s="23">
        <v>90</v>
      </c>
      <c r="Q22" s="25"/>
      <c r="R22" s="25">
        <v>38</v>
      </c>
      <c r="S22" s="23">
        <v>90.476190476190482</v>
      </c>
    </row>
    <row r="23" spans="1:19" ht="10.15" customHeight="1">
      <c r="A23" s="33" t="s">
        <v>75</v>
      </c>
      <c r="B23" s="41"/>
      <c r="C23" s="25">
        <v>19</v>
      </c>
      <c r="D23" s="23">
        <v>5.6213017751479288</v>
      </c>
      <c r="E23" s="25"/>
      <c r="F23" s="25">
        <v>2</v>
      </c>
      <c r="G23" s="23">
        <v>10.526315789473683</v>
      </c>
      <c r="H23" s="25"/>
      <c r="I23" s="25">
        <v>25</v>
      </c>
      <c r="J23" s="23">
        <v>10.330578512396695</v>
      </c>
      <c r="K23" s="25"/>
      <c r="L23" s="25">
        <v>1</v>
      </c>
      <c r="M23" s="23">
        <v>4.3478260869565215</v>
      </c>
      <c r="N23" s="25"/>
      <c r="O23" s="25">
        <v>44</v>
      </c>
      <c r="P23" s="23">
        <v>7.5862068965517242</v>
      </c>
      <c r="Q23" s="25"/>
      <c r="R23" s="25">
        <v>3</v>
      </c>
      <c r="S23" s="23">
        <v>7.1428571428571423</v>
      </c>
    </row>
    <row r="24" spans="1:19" ht="20.100000000000001" customHeight="1">
      <c r="A24" s="45" t="s">
        <v>76</v>
      </c>
      <c r="B24" s="41"/>
      <c r="C24" s="25">
        <v>10</v>
      </c>
      <c r="D24" s="23">
        <v>2.9585798816568047</v>
      </c>
      <c r="E24" s="25"/>
      <c r="F24" s="25">
        <v>1</v>
      </c>
      <c r="G24" s="23">
        <v>5.2631578947368416</v>
      </c>
      <c r="H24" s="25"/>
      <c r="I24" s="25">
        <v>4</v>
      </c>
      <c r="J24" s="23">
        <v>1.6528925619834711</v>
      </c>
      <c r="K24" s="25"/>
      <c r="L24" s="25">
        <v>0</v>
      </c>
      <c r="M24" s="23">
        <v>0</v>
      </c>
      <c r="N24" s="25"/>
      <c r="O24" s="25">
        <v>14</v>
      </c>
      <c r="P24" s="23">
        <v>2.4137931034482758</v>
      </c>
      <c r="Q24" s="25"/>
      <c r="R24" s="25">
        <v>1</v>
      </c>
      <c r="S24" s="23">
        <v>2.3809523809523809</v>
      </c>
    </row>
    <row r="25" spans="1:19" ht="20.100000000000001" customHeight="1">
      <c r="A25" s="45" t="s">
        <v>100</v>
      </c>
      <c r="B25" s="41"/>
      <c r="C25" s="25">
        <v>0</v>
      </c>
      <c r="D25" s="23">
        <v>0</v>
      </c>
      <c r="E25" s="25"/>
      <c r="F25" s="25">
        <v>0</v>
      </c>
      <c r="G25" s="23">
        <v>0</v>
      </c>
      <c r="H25" s="25"/>
      <c r="I25" s="25">
        <v>0</v>
      </c>
      <c r="J25" s="23">
        <v>0</v>
      </c>
      <c r="K25" s="25"/>
      <c r="L25" s="25">
        <v>0</v>
      </c>
      <c r="M25" s="23">
        <v>0</v>
      </c>
      <c r="N25" s="25"/>
      <c r="O25" s="25">
        <v>0</v>
      </c>
      <c r="P25" s="23">
        <v>0</v>
      </c>
      <c r="Q25" s="25"/>
      <c r="R25" s="25">
        <v>0</v>
      </c>
      <c r="S25" s="23">
        <v>0</v>
      </c>
    </row>
    <row r="26" spans="1:19" ht="10.15" customHeight="1">
      <c r="A26" s="20" t="s">
        <v>0</v>
      </c>
      <c r="B26" s="42"/>
      <c r="C26" s="36">
        <v>338</v>
      </c>
      <c r="D26" s="27">
        <v>100</v>
      </c>
      <c r="E26" s="36"/>
      <c r="F26" s="36">
        <v>19</v>
      </c>
      <c r="G26" s="27">
        <v>100</v>
      </c>
      <c r="H26" s="36"/>
      <c r="I26" s="36">
        <v>242</v>
      </c>
      <c r="J26" s="27">
        <v>100</v>
      </c>
      <c r="K26" s="36"/>
      <c r="L26" s="36">
        <v>23</v>
      </c>
      <c r="M26" s="27">
        <v>100</v>
      </c>
      <c r="N26" s="36"/>
      <c r="O26" s="36">
        <v>580</v>
      </c>
      <c r="P26" s="27">
        <v>100</v>
      </c>
      <c r="Q26" s="36"/>
      <c r="R26" s="36">
        <v>42</v>
      </c>
      <c r="S26" s="27">
        <v>100</v>
      </c>
    </row>
    <row r="27" spans="1:19" ht="3" customHeight="1">
      <c r="A27" s="20"/>
      <c r="B27" s="42"/>
      <c r="C27" s="42"/>
      <c r="D27" s="42"/>
      <c r="E27" s="42"/>
      <c r="F27" s="42"/>
      <c r="G27" s="42"/>
      <c r="H27" s="42"/>
      <c r="I27" s="42"/>
      <c r="J27" s="42"/>
      <c r="K27" s="42"/>
      <c r="L27" s="42"/>
      <c r="M27" s="42"/>
      <c r="N27" s="42"/>
      <c r="O27" s="42"/>
      <c r="P27" s="42"/>
      <c r="Q27" s="42"/>
      <c r="R27" s="42"/>
      <c r="S27" s="42"/>
    </row>
    <row r="28" spans="1:19" ht="10.15" customHeight="1">
      <c r="A28" s="32"/>
      <c r="B28" s="32"/>
      <c r="C28" s="933" t="s">
        <v>70</v>
      </c>
      <c r="D28" s="933"/>
      <c r="E28" s="933"/>
      <c r="F28" s="933"/>
      <c r="G28" s="933"/>
      <c r="H28" s="933"/>
      <c r="I28" s="933"/>
      <c r="J28" s="933"/>
      <c r="K28" s="933"/>
      <c r="L28" s="933"/>
      <c r="M28" s="933"/>
      <c r="N28" s="933"/>
      <c r="O28" s="933"/>
      <c r="P28" s="933"/>
      <c r="Q28" s="933"/>
      <c r="R28" s="933"/>
      <c r="S28" s="933"/>
    </row>
    <row r="29" spans="1:19" ht="3" customHeight="1">
      <c r="A29" s="20"/>
      <c r="B29" s="21"/>
      <c r="C29" s="21"/>
      <c r="D29" s="21"/>
      <c r="E29" s="21"/>
      <c r="F29" s="21"/>
      <c r="G29" s="21"/>
      <c r="H29" s="21"/>
      <c r="I29" s="21"/>
      <c r="J29" s="21"/>
      <c r="K29" s="21"/>
      <c r="L29" s="21"/>
      <c r="M29" s="21"/>
      <c r="N29" s="21"/>
      <c r="O29" s="21"/>
      <c r="P29" s="21"/>
      <c r="Q29" s="21"/>
      <c r="R29" s="21"/>
      <c r="S29" s="21"/>
    </row>
    <row r="30" spans="1:19" ht="10.15" customHeight="1">
      <c r="A30" s="15" t="s">
        <v>126</v>
      </c>
      <c r="B30" s="22"/>
      <c r="C30" s="43">
        <v>1110</v>
      </c>
      <c r="D30" s="23">
        <v>60.424605334784978</v>
      </c>
      <c r="E30" s="43"/>
      <c r="F30" s="43">
        <v>68</v>
      </c>
      <c r="G30" s="23">
        <v>6.1261261261261257</v>
      </c>
      <c r="H30" s="43"/>
      <c r="I30" s="43">
        <v>727</v>
      </c>
      <c r="J30" s="23">
        <v>39.575394665215022</v>
      </c>
      <c r="K30" s="43"/>
      <c r="L30" s="43">
        <v>105</v>
      </c>
      <c r="M30" s="23">
        <v>14.442916093535077</v>
      </c>
      <c r="N30" s="43"/>
      <c r="O30" s="43">
        <v>1837</v>
      </c>
      <c r="P30" s="34">
        <v>100</v>
      </c>
      <c r="Q30" s="43"/>
      <c r="R30" s="43">
        <v>173</v>
      </c>
      <c r="S30" s="34">
        <v>9.417528579205225</v>
      </c>
    </row>
    <row r="31" spans="1:19" ht="10.15" customHeight="1">
      <c r="A31" s="15" t="s">
        <v>131</v>
      </c>
      <c r="B31" s="22"/>
      <c r="C31" s="43">
        <v>1222</v>
      </c>
      <c r="D31" s="23">
        <v>62.315145334013252</v>
      </c>
      <c r="E31" s="43"/>
      <c r="F31" s="43">
        <v>73</v>
      </c>
      <c r="G31" s="23">
        <v>5.9738134206219309</v>
      </c>
      <c r="H31" s="43"/>
      <c r="I31" s="43">
        <v>739</v>
      </c>
      <c r="J31" s="23">
        <v>37.684854665986741</v>
      </c>
      <c r="K31" s="43"/>
      <c r="L31" s="43">
        <v>108</v>
      </c>
      <c r="M31" s="23">
        <v>14.614343707713125</v>
      </c>
      <c r="N31" s="43"/>
      <c r="O31" s="43">
        <v>1961</v>
      </c>
      <c r="P31" s="34">
        <v>100</v>
      </c>
      <c r="Q31" s="43"/>
      <c r="R31" s="43">
        <v>181</v>
      </c>
      <c r="S31" s="23">
        <v>9.2299847016828149</v>
      </c>
    </row>
    <row r="32" spans="1:19" ht="10.15" customHeight="1">
      <c r="A32" s="15" t="s">
        <v>170</v>
      </c>
      <c r="B32" s="22"/>
      <c r="C32" s="43">
        <v>1256</v>
      </c>
      <c r="D32" s="23">
        <v>65.246753246753244</v>
      </c>
      <c r="E32" s="43"/>
      <c r="F32" s="43">
        <v>72</v>
      </c>
      <c r="G32" s="23">
        <v>5.7324840764331215</v>
      </c>
      <c r="H32" s="43"/>
      <c r="I32" s="43">
        <v>669</v>
      </c>
      <c r="J32" s="23">
        <v>34.753246753246749</v>
      </c>
      <c r="K32" s="43"/>
      <c r="L32" s="43">
        <v>86</v>
      </c>
      <c r="M32" s="23">
        <v>12.855007473841553</v>
      </c>
      <c r="N32" s="43"/>
      <c r="O32" s="43">
        <v>1925</v>
      </c>
      <c r="P32" s="34">
        <v>100</v>
      </c>
      <c r="Q32" s="43"/>
      <c r="R32" s="43">
        <v>158</v>
      </c>
      <c r="S32" s="23">
        <v>8.2077922077922079</v>
      </c>
    </row>
    <row r="33" spans="1:19" ht="10.15" customHeight="1">
      <c r="A33" s="15" t="s">
        <v>176</v>
      </c>
      <c r="B33" s="22"/>
      <c r="C33" s="43">
        <v>962</v>
      </c>
      <c r="D33" s="23">
        <v>65.53133514986375</v>
      </c>
      <c r="E33" s="43"/>
      <c r="F33" s="43">
        <v>51</v>
      </c>
      <c r="G33" s="23">
        <v>5.3014553014553014</v>
      </c>
      <c r="H33" s="43"/>
      <c r="I33" s="43">
        <v>506</v>
      </c>
      <c r="J33" s="23">
        <v>34.468664850136236</v>
      </c>
      <c r="K33" s="43"/>
      <c r="L33" s="43">
        <v>39</v>
      </c>
      <c r="M33" s="23">
        <v>7.7075098814229248</v>
      </c>
      <c r="N33" s="43"/>
      <c r="O33" s="43">
        <v>1468</v>
      </c>
      <c r="P33" s="34">
        <v>100</v>
      </c>
      <c r="Q33" s="43"/>
      <c r="R33" s="43">
        <v>90</v>
      </c>
      <c r="S33" s="23">
        <v>6.130790190735695</v>
      </c>
    </row>
    <row r="34" spans="1:19" s="28" customFormat="1" ht="10.15" customHeight="1">
      <c r="A34" s="15" t="s">
        <v>545</v>
      </c>
      <c r="B34" s="22"/>
      <c r="C34" s="43">
        <v>1031</v>
      </c>
      <c r="D34" s="23">
        <v>66.005121638924464</v>
      </c>
      <c r="E34" s="43"/>
      <c r="F34" s="43">
        <v>77</v>
      </c>
      <c r="G34" s="23">
        <v>7.468477206595538</v>
      </c>
      <c r="H34" s="43"/>
      <c r="I34" s="43">
        <v>531</v>
      </c>
      <c r="J34" s="23">
        <v>33.994878361075543</v>
      </c>
      <c r="K34" s="43"/>
      <c r="L34" s="43">
        <v>37</v>
      </c>
      <c r="M34" s="23">
        <v>6.9679849340866298</v>
      </c>
      <c r="N34" s="43"/>
      <c r="O34" s="43">
        <v>1562</v>
      </c>
      <c r="P34" s="34">
        <v>100</v>
      </c>
      <c r="Q34" s="43"/>
      <c r="R34" s="43">
        <v>114</v>
      </c>
      <c r="S34" s="23">
        <v>7.2983354673495526</v>
      </c>
    </row>
    <row r="35" spans="1:19" ht="3" customHeight="1">
      <c r="A35" s="20"/>
      <c r="B35" s="21"/>
      <c r="C35" s="21"/>
      <c r="D35" s="21"/>
      <c r="E35" s="21"/>
      <c r="F35" s="21"/>
      <c r="G35" s="21"/>
      <c r="H35" s="21"/>
      <c r="I35" s="21"/>
      <c r="J35" s="21"/>
      <c r="K35" s="21"/>
      <c r="L35" s="21"/>
      <c r="M35" s="21"/>
      <c r="N35" s="21"/>
      <c r="O35" s="21"/>
      <c r="P35" s="21"/>
      <c r="Q35" s="21"/>
      <c r="R35" s="21"/>
      <c r="S35" s="21"/>
    </row>
    <row r="36" spans="1:19" ht="10.15" customHeight="1">
      <c r="A36" s="24"/>
      <c r="B36" s="12"/>
      <c r="C36" s="935" t="s">
        <v>558</v>
      </c>
      <c r="D36" s="935"/>
      <c r="E36" s="935"/>
      <c r="F36" s="935"/>
      <c r="G36" s="935"/>
      <c r="H36" s="935"/>
      <c r="I36" s="935"/>
      <c r="J36" s="935"/>
      <c r="K36" s="935"/>
      <c r="L36" s="935"/>
      <c r="M36" s="935"/>
      <c r="N36" s="935"/>
      <c r="O36" s="935"/>
      <c r="P36" s="935"/>
      <c r="Q36" s="935"/>
      <c r="R36" s="935"/>
      <c r="S36" s="935"/>
    </row>
    <row r="37" spans="1:19" ht="3" customHeight="1">
      <c r="A37" s="20"/>
      <c r="B37" s="21"/>
      <c r="C37" s="21"/>
      <c r="D37" s="21"/>
      <c r="E37" s="21"/>
      <c r="F37" s="21"/>
      <c r="G37" s="21"/>
      <c r="H37" s="21"/>
      <c r="I37" s="21"/>
      <c r="J37" s="21"/>
      <c r="K37" s="21"/>
      <c r="L37" s="21"/>
      <c r="M37" s="21"/>
      <c r="N37" s="21"/>
      <c r="O37" s="21"/>
      <c r="P37" s="21"/>
      <c r="Q37" s="21"/>
      <c r="R37" s="21"/>
      <c r="S37" s="21"/>
    </row>
    <row r="38" spans="1:19" ht="20.100000000000001" customHeight="1">
      <c r="A38" s="45" t="s">
        <v>172</v>
      </c>
      <c r="B38" s="41"/>
      <c r="C38" s="25">
        <v>9</v>
      </c>
      <c r="D38" s="23">
        <v>0.87293889427740057</v>
      </c>
      <c r="E38" s="25"/>
      <c r="F38" s="25">
        <v>0</v>
      </c>
      <c r="G38" s="23">
        <v>0</v>
      </c>
      <c r="H38" s="25"/>
      <c r="I38" s="25">
        <v>9</v>
      </c>
      <c r="J38" s="23">
        <v>1.6949152542372881</v>
      </c>
      <c r="K38" s="25"/>
      <c r="L38" s="25">
        <v>0</v>
      </c>
      <c r="M38" s="23">
        <v>0</v>
      </c>
      <c r="N38" s="25"/>
      <c r="O38" s="25">
        <v>18</v>
      </c>
      <c r="P38" s="23">
        <v>1.1523687580025608</v>
      </c>
      <c r="Q38" s="25"/>
      <c r="R38" s="25">
        <v>0</v>
      </c>
      <c r="S38" s="23">
        <v>0</v>
      </c>
    </row>
    <row r="39" spans="1:19" ht="20.100000000000001" customHeight="1">
      <c r="A39" s="35" t="s">
        <v>77</v>
      </c>
      <c r="B39" s="41"/>
      <c r="C39" s="25">
        <v>522</v>
      </c>
      <c r="D39" s="23">
        <v>50.630455868089228</v>
      </c>
      <c r="E39" s="25"/>
      <c r="F39" s="25">
        <v>39</v>
      </c>
      <c r="G39" s="23">
        <v>50.649350649350644</v>
      </c>
      <c r="H39" s="25"/>
      <c r="I39" s="25">
        <v>253</v>
      </c>
      <c r="J39" s="23">
        <v>47.645951035781543</v>
      </c>
      <c r="K39" s="25"/>
      <c r="L39" s="25">
        <v>20</v>
      </c>
      <c r="M39" s="23">
        <v>54.054054054054056</v>
      </c>
      <c r="N39" s="25"/>
      <c r="O39" s="25">
        <v>775</v>
      </c>
      <c r="P39" s="23">
        <v>49.615877080665818</v>
      </c>
      <c r="Q39" s="25"/>
      <c r="R39" s="25">
        <v>59</v>
      </c>
      <c r="S39" s="23">
        <v>51.754385964912288</v>
      </c>
    </row>
    <row r="40" spans="1:19" ht="27">
      <c r="A40" s="35" t="s">
        <v>78</v>
      </c>
      <c r="B40" s="41"/>
      <c r="C40" s="25">
        <v>6</v>
      </c>
      <c r="D40" s="23">
        <v>0.58195926285160038</v>
      </c>
      <c r="E40" s="25"/>
      <c r="F40" s="25">
        <v>0</v>
      </c>
      <c r="G40" s="23">
        <v>0</v>
      </c>
      <c r="H40" s="25"/>
      <c r="I40" s="25">
        <v>5</v>
      </c>
      <c r="J40" s="23">
        <v>0.94161958568738224</v>
      </c>
      <c r="K40" s="25"/>
      <c r="L40" s="25">
        <v>1</v>
      </c>
      <c r="M40" s="23">
        <v>2.7027027027027026</v>
      </c>
      <c r="N40" s="25"/>
      <c r="O40" s="25">
        <v>11</v>
      </c>
      <c r="P40" s="23">
        <v>0.70422535211267612</v>
      </c>
      <c r="Q40" s="25"/>
      <c r="R40" s="25">
        <v>1</v>
      </c>
      <c r="S40" s="23">
        <v>0.8771929824561403</v>
      </c>
    </row>
    <row r="41" spans="1:19" ht="27">
      <c r="A41" s="35" t="s">
        <v>79</v>
      </c>
      <c r="B41" s="41"/>
      <c r="C41" s="25">
        <v>64</v>
      </c>
      <c r="D41" s="23">
        <v>6.2075654704170713</v>
      </c>
      <c r="E41" s="25"/>
      <c r="F41" s="25">
        <v>1</v>
      </c>
      <c r="G41" s="23">
        <v>1.2987012987012987</v>
      </c>
      <c r="H41" s="25"/>
      <c r="I41" s="25">
        <v>64</v>
      </c>
      <c r="J41" s="23">
        <v>12.052730696798493</v>
      </c>
      <c r="K41" s="25"/>
      <c r="L41" s="25">
        <v>3</v>
      </c>
      <c r="M41" s="23">
        <v>8.1081081081081088</v>
      </c>
      <c r="N41" s="25"/>
      <c r="O41" s="25">
        <v>128</v>
      </c>
      <c r="P41" s="23">
        <v>8.1946222791293213</v>
      </c>
      <c r="Q41" s="25"/>
      <c r="R41" s="25">
        <v>4</v>
      </c>
      <c r="S41" s="23">
        <v>3.5087719298245612</v>
      </c>
    </row>
    <row r="42" spans="1:19" ht="20.100000000000001" customHeight="1">
      <c r="A42" s="35" t="s">
        <v>80</v>
      </c>
      <c r="B42" s="41"/>
      <c r="C42" s="25">
        <v>122</v>
      </c>
      <c r="D42" s="23">
        <v>11.833171677982541</v>
      </c>
      <c r="E42" s="25"/>
      <c r="F42" s="25">
        <v>8</v>
      </c>
      <c r="G42" s="23">
        <v>10.38961038961039</v>
      </c>
      <c r="H42" s="25"/>
      <c r="I42" s="25">
        <v>57</v>
      </c>
      <c r="J42" s="23">
        <v>10.734463276836157</v>
      </c>
      <c r="K42" s="25"/>
      <c r="L42" s="25">
        <v>6</v>
      </c>
      <c r="M42" s="23">
        <v>16.216216216216218</v>
      </c>
      <c r="N42" s="25"/>
      <c r="O42" s="25">
        <v>179</v>
      </c>
      <c r="P42" s="23">
        <v>11.459667093469911</v>
      </c>
      <c r="Q42" s="25"/>
      <c r="R42" s="25">
        <v>14</v>
      </c>
      <c r="S42" s="23">
        <v>12.280701754385964</v>
      </c>
    </row>
    <row r="43" spans="1:19" ht="10.15" customHeight="1">
      <c r="A43" s="35" t="s">
        <v>81</v>
      </c>
      <c r="B43" s="41"/>
      <c r="C43" s="25">
        <v>255</v>
      </c>
      <c r="D43" s="23">
        <v>24.733268671193017</v>
      </c>
      <c r="E43" s="25"/>
      <c r="F43" s="25">
        <v>26</v>
      </c>
      <c r="G43" s="23">
        <v>33.766233766233768</v>
      </c>
      <c r="H43" s="25"/>
      <c r="I43" s="25">
        <v>98</v>
      </c>
      <c r="J43" s="23">
        <v>18.455743879472696</v>
      </c>
      <c r="K43" s="25"/>
      <c r="L43" s="25">
        <v>4</v>
      </c>
      <c r="M43" s="23">
        <v>10.810810810810811</v>
      </c>
      <c r="N43" s="25"/>
      <c r="O43" s="25">
        <v>353</v>
      </c>
      <c r="P43" s="23">
        <v>22.59923175416133</v>
      </c>
      <c r="Q43" s="25"/>
      <c r="R43" s="25">
        <v>30</v>
      </c>
      <c r="S43" s="23">
        <v>26.315789473684209</v>
      </c>
    </row>
    <row r="44" spans="1:19" s="11" customFormat="1" ht="21.6" customHeight="1">
      <c r="A44" s="181" t="s">
        <v>173</v>
      </c>
      <c r="B44" s="41"/>
      <c r="C44" s="25">
        <v>33</v>
      </c>
      <c r="D44" s="23">
        <v>3.2007759456838021</v>
      </c>
      <c r="E44" s="25"/>
      <c r="F44" s="25">
        <v>2</v>
      </c>
      <c r="G44" s="23">
        <v>2.5974025974025974</v>
      </c>
      <c r="H44" s="25"/>
      <c r="I44" s="25">
        <v>41</v>
      </c>
      <c r="J44" s="23">
        <v>7.7212806026365346</v>
      </c>
      <c r="K44" s="25"/>
      <c r="L44" s="25">
        <v>3</v>
      </c>
      <c r="M44" s="23">
        <v>8.1081081081081088</v>
      </c>
      <c r="N44" s="25"/>
      <c r="O44" s="25">
        <v>74</v>
      </c>
      <c r="P44" s="23">
        <v>4.7375160051216394</v>
      </c>
      <c r="Q44" s="25"/>
      <c r="R44" s="25">
        <v>5</v>
      </c>
      <c r="S44" s="23">
        <v>4.3859649122807012</v>
      </c>
    </row>
    <row r="45" spans="1:19" s="11" customFormat="1" ht="10.15" customHeight="1">
      <c r="A45" s="35" t="s">
        <v>82</v>
      </c>
      <c r="B45" s="41"/>
      <c r="C45" s="25">
        <v>0</v>
      </c>
      <c r="D45" s="23">
        <v>0</v>
      </c>
      <c r="E45" s="25"/>
      <c r="F45" s="25">
        <v>0</v>
      </c>
      <c r="G45" s="23">
        <v>0</v>
      </c>
      <c r="H45" s="25"/>
      <c r="I45" s="25">
        <v>1</v>
      </c>
      <c r="J45" s="23">
        <v>0.18832391713747645</v>
      </c>
      <c r="K45" s="25"/>
      <c r="L45" s="25">
        <v>0</v>
      </c>
      <c r="M45" s="23">
        <v>0</v>
      </c>
      <c r="N45" s="25"/>
      <c r="O45" s="25">
        <v>1</v>
      </c>
      <c r="P45" s="23">
        <v>6.4020486555697823E-2</v>
      </c>
      <c r="Q45" s="25"/>
      <c r="R45" s="25">
        <v>0</v>
      </c>
      <c r="S45" s="23">
        <v>0</v>
      </c>
    </row>
    <row r="46" spans="1:19" s="11" customFormat="1" ht="10.15" customHeight="1">
      <c r="A46" s="35" t="s">
        <v>83</v>
      </c>
      <c r="B46" s="41"/>
      <c r="C46" s="25">
        <v>20</v>
      </c>
      <c r="D46" s="23">
        <v>1.9398642095053349</v>
      </c>
      <c r="E46" s="25"/>
      <c r="F46" s="25">
        <v>1</v>
      </c>
      <c r="G46" s="23">
        <v>1.2987012987012987</v>
      </c>
      <c r="H46" s="25"/>
      <c r="I46" s="25">
        <v>3</v>
      </c>
      <c r="J46" s="23">
        <v>0.56497175141242939</v>
      </c>
      <c r="K46" s="25"/>
      <c r="L46" s="25">
        <v>0</v>
      </c>
      <c r="M46" s="23">
        <v>0</v>
      </c>
      <c r="N46" s="25"/>
      <c r="O46" s="25">
        <v>23</v>
      </c>
      <c r="P46" s="23">
        <v>1.4724711907810499</v>
      </c>
      <c r="Q46" s="25"/>
      <c r="R46" s="25">
        <v>1</v>
      </c>
      <c r="S46" s="23">
        <v>0.8771929824561403</v>
      </c>
    </row>
    <row r="47" spans="1:19" s="11" customFormat="1" ht="10.15" customHeight="1">
      <c r="A47" s="20" t="s">
        <v>0</v>
      </c>
      <c r="B47" s="42"/>
      <c r="C47" s="36">
        <v>1031</v>
      </c>
      <c r="D47" s="27">
        <v>100</v>
      </c>
      <c r="E47" s="36"/>
      <c r="F47" s="36">
        <v>77</v>
      </c>
      <c r="G47" s="27">
        <v>100</v>
      </c>
      <c r="H47" s="36"/>
      <c r="I47" s="36">
        <v>531</v>
      </c>
      <c r="J47" s="27">
        <v>100</v>
      </c>
      <c r="K47" s="36"/>
      <c r="L47" s="36">
        <v>37</v>
      </c>
      <c r="M47" s="27">
        <v>100</v>
      </c>
      <c r="N47" s="36"/>
      <c r="O47" s="36">
        <v>1562</v>
      </c>
      <c r="P47" s="27">
        <v>100</v>
      </c>
      <c r="Q47" s="36"/>
      <c r="R47" s="36">
        <v>114</v>
      </c>
      <c r="S47" s="27">
        <v>100</v>
      </c>
    </row>
    <row r="48" spans="1:19" s="11" customFormat="1" ht="3" customHeight="1">
      <c r="A48" s="20"/>
      <c r="B48" s="42"/>
      <c r="C48" s="42"/>
      <c r="D48" s="23"/>
      <c r="E48" s="42"/>
      <c r="F48" s="42"/>
      <c r="G48" s="42"/>
      <c r="H48" s="42"/>
      <c r="I48" s="42"/>
      <c r="J48" s="42"/>
      <c r="K48" s="42"/>
      <c r="L48" s="42"/>
      <c r="M48" s="42"/>
      <c r="N48" s="42"/>
      <c r="O48" s="42"/>
      <c r="P48" s="42"/>
      <c r="Q48" s="42"/>
      <c r="R48" s="42"/>
      <c r="S48" s="42"/>
    </row>
    <row r="49" spans="1:19" ht="10.15" customHeight="1">
      <c r="A49" s="32"/>
      <c r="B49" s="32"/>
      <c r="C49" s="933" t="s">
        <v>71</v>
      </c>
      <c r="D49" s="933"/>
      <c r="E49" s="933"/>
      <c r="F49" s="933"/>
      <c r="G49" s="933"/>
      <c r="H49" s="933"/>
      <c r="I49" s="933"/>
      <c r="J49" s="933"/>
      <c r="K49" s="933"/>
      <c r="L49" s="933"/>
      <c r="M49" s="933"/>
      <c r="N49" s="933"/>
      <c r="O49" s="933"/>
      <c r="P49" s="933"/>
      <c r="Q49" s="933"/>
      <c r="R49" s="933"/>
      <c r="S49" s="933"/>
    </row>
    <row r="50" spans="1:19" s="11" customFormat="1" ht="3" customHeight="1">
      <c r="A50" s="20"/>
      <c r="B50" s="42"/>
      <c r="C50" s="42"/>
      <c r="D50" s="42"/>
      <c r="E50" s="42"/>
      <c r="F50" s="42"/>
      <c r="G50" s="42"/>
      <c r="H50" s="42"/>
      <c r="I50" s="42"/>
      <c r="J50" s="42"/>
      <c r="K50" s="42"/>
      <c r="L50" s="42"/>
      <c r="M50" s="42"/>
      <c r="N50" s="42"/>
      <c r="O50" s="42"/>
      <c r="P50" s="42"/>
      <c r="Q50" s="42"/>
      <c r="R50" s="42"/>
      <c r="S50" s="42"/>
    </row>
    <row r="51" spans="1:19" ht="10.15" customHeight="1">
      <c r="A51" s="15" t="s">
        <v>126</v>
      </c>
      <c r="B51" s="22"/>
      <c r="C51" s="43">
        <v>551</v>
      </c>
      <c r="D51" s="23">
        <v>52.128666035950801</v>
      </c>
      <c r="E51" s="43"/>
      <c r="F51" s="43">
        <v>31</v>
      </c>
      <c r="G51" s="23">
        <v>5.6261343012704179</v>
      </c>
      <c r="H51" s="43"/>
      <c r="I51" s="43">
        <v>506</v>
      </c>
      <c r="J51" s="23">
        <v>47.871333964049192</v>
      </c>
      <c r="K51" s="43"/>
      <c r="L51" s="43">
        <v>87</v>
      </c>
      <c r="M51" s="23">
        <v>17.193675889328063</v>
      </c>
      <c r="N51" s="43"/>
      <c r="O51" s="43">
        <v>1057</v>
      </c>
      <c r="P51" s="34">
        <v>100</v>
      </c>
      <c r="Q51" s="43"/>
      <c r="R51" s="43">
        <v>118</v>
      </c>
      <c r="S51" s="23">
        <v>11.163670766319774</v>
      </c>
    </row>
    <row r="52" spans="1:19" ht="10.15" customHeight="1">
      <c r="A52" s="15" t="s">
        <v>131</v>
      </c>
      <c r="B52" s="22"/>
      <c r="C52" s="41">
        <v>636</v>
      </c>
      <c r="D52" s="46">
        <v>56.183745583038871</v>
      </c>
      <c r="E52" s="41"/>
      <c r="F52" s="41">
        <v>27</v>
      </c>
      <c r="G52" s="46">
        <v>4.2452830188679247</v>
      </c>
      <c r="H52" s="41"/>
      <c r="I52" s="41">
        <v>496</v>
      </c>
      <c r="J52" s="46">
        <v>43.816254416961129</v>
      </c>
      <c r="K52" s="41"/>
      <c r="L52" s="41">
        <v>112</v>
      </c>
      <c r="M52" s="46">
        <v>22.58064516129032</v>
      </c>
      <c r="N52" s="41"/>
      <c r="O52" s="41">
        <v>1132</v>
      </c>
      <c r="P52" s="34">
        <v>100</v>
      </c>
      <c r="Q52" s="41"/>
      <c r="R52" s="41">
        <v>139</v>
      </c>
      <c r="S52" s="46">
        <v>12.279151943462898</v>
      </c>
    </row>
    <row r="53" spans="1:19" ht="10.15" customHeight="1">
      <c r="A53" s="15" t="s">
        <v>170</v>
      </c>
      <c r="B53" s="22"/>
      <c r="C53" s="41">
        <v>599</v>
      </c>
      <c r="D53" s="46">
        <v>58.268482490272376</v>
      </c>
      <c r="E53" s="41"/>
      <c r="F53" s="41">
        <v>21</v>
      </c>
      <c r="G53" s="46">
        <v>3.5058430717863103</v>
      </c>
      <c r="H53" s="41"/>
      <c r="I53" s="41">
        <v>429</v>
      </c>
      <c r="J53" s="46">
        <v>41.731517509727631</v>
      </c>
      <c r="K53" s="41"/>
      <c r="L53" s="41">
        <v>85</v>
      </c>
      <c r="M53" s="46">
        <v>19.813519813519815</v>
      </c>
      <c r="N53" s="41"/>
      <c r="O53" s="41">
        <v>1028</v>
      </c>
      <c r="P53" s="34">
        <v>100</v>
      </c>
      <c r="Q53" s="41"/>
      <c r="R53" s="41">
        <v>106</v>
      </c>
      <c r="S53" s="46">
        <v>10.311284046692606</v>
      </c>
    </row>
    <row r="54" spans="1:19" ht="10.15" customHeight="1">
      <c r="A54" s="15" t="s">
        <v>176</v>
      </c>
      <c r="B54" s="22"/>
      <c r="C54" s="41">
        <v>355</v>
      </c>
      <c r="D54" s="46">
        <v>49.789621318373072</v>
      </c>
      <c r="E54" s="41"/>
      <c r="F54" s="41">
        <v>18</v>
      </c>
      <c r="G54" s="46">
        <v>5.070422535211268</v>
      </c>
      <c r="H54" s="41"/>
      <c r="I54" s="41">
        <v>358</v>
      </c>
      <c r="J54" s="46">
        <v>50.210378681626935</v>
      </c>
      <c r="K54" s="41"/>
      <c r="L54" s="41">
        <v>48</v>
      </c>
      <c r="M54" s="46">
        <v>13.407821229050279</v>
      </c>
      <c r="N54" s="41"/>
      <c r="O54" s="41">
        <v>713</v>
      </c>
      <c r="P54" s="34">
        <v>100</v>
      </c>
      <c r="Q54" s="41"/>
      <c r="R54" s="41">
        <v>66</v>
      </c>
      <c r="S54" s="46">
        <v>9.2566619915848527</v>
      </c>
    </row>
    <row r="55" spans="1:19" s="28" customFormat="1" ht="10.15" customHeight="1">
      <c r="A55" s="15" t="s">
        <v>545</v>
      </c>
      <c r="B55" s="22"/>
      <c r="C55" s="43">
        <v>468</v>
      </c>
      <c r="D55" s="23">
        <v>56.047904191616773</v>
      </c>
      <c r="E55" s="43"/>
      <c r="F55" s="43">
        <v>18</v>
      </c>
      <c r="G55" s="23">
        <v>3.8461538461538463</v>
      </c>
      <c r="H55" s="43"/>
      <c r="I55" s="43">
        <v>367</v>
      </c>
      <c r="J55" s="23">
        <v>43.952095808383234</v>
      </c>
      <c r="K55" s="43"/>
      <c r="L55" s="43">
        <v>47</v>
      </c>
      <c r="M55" s="23">
        <v>12.806539509536785</v>
      </c>
      <c r="N55" s="43"/>
      <c r="O55" s="43">
        <v>835</v>
      </c>
      <c r="P55" s="34">
        <v>100</v>
      </c>
      <c r="Q55" s="43"/>
      <c r="R55" s="43">
        <v>65</v>
      </c>
      <c r="S55" s="23">
        <v>7.7844311377245514</v>
      </c>
    </row>
    <row r="56" spans="1:19" ht="3" customHeight="1">
      <c r="A56" s="20"/>
      <c r="B56" s="21"/>
      <c r="C56" s="21"/>
      <c r="D56" s="21"/>
      <c r="E56" s="21"/>
      <c r="F56" s="21"/>
      <c r="G56" s="21"/>
      <c r="H56" s="21"/>
      <c r="I56" s="21"/>
      <c r="J56" s="21"/>
      <c r="K56" s="21"/>
      <c r="L56" s="21"/>
      <c r="M56" s="21"/>
      <c r="N56" s="21"/>
      <c r="O56" s="21"/>
      <c r="P56" s="21"/>
      <c r="Q56" s="21"/>
      <c r="R56" s="21"/>
      <c r="S56" s="21"/>
    </row>
    <row r="57" spans="1:19" ht="10.15" customHeight="1">
      <c r="A57" s="24"/>
      <c r="B57" s="12"/>
      <c r="C57" s="935" t="s">
        <v>558</v>
      </c>
      <c r="D57" s="935"/>
      <c r="E57" s="935"/>
      <c r="F57" s="935"/>
      <c r="G57" s="935"/>
      <c r="H57" s="935"/>
      <c r="I57" s="935"/>
      <c r="J57" s="935"/>
      <c r="K57" s="935"/>
      <c r="L57" s="935"/>
      <c r="M57" s="935"/>
      <c r="N57" s="935"/>
      <c r="O57" s="935"/>
      <c r="P57" s="935"/>
      <c r="Q57" s="935"/>
      <c r="R57" s="935"/>
      <c r="S57" s="935"/>
    </row>
    <row r="58" spans="1:19" ht="3" customHeight="1">
      <c r="A58" s="20"/>
      <c r="B58" s="21"/>
      <c r="C58" s="21"/>
      <c r="D58" s="21"/>
      <c r="E58" s="21"/>
      <c r="F58" s="21"/>
      <c r="G58" s="21"/>
      <c r="H58" s="21"/>
      <c r="I58" s="21"/>
      <c r="J58" s="21"/>
      <c r="K58" s="21"/>
      <c r="L58" s="21"/>
      <c r="M58" s="21"/>
      <c r="N58" s="21"/>
      <c r="O58" s="21"/>
      <c r="P58" s="21"/>
      <c r="Q58" s="21"/>
      <c r="R58" s="21"/>
      <c r="S58" s="21"/>
    </row>
    <row r="59" spans="1:19" ht="10.15" customHeight="1">
      <c r="A59" s="44" t="s">
        <v>84</v>
      </c>
      <c r="B59" s="41"/>
      <c r="C59" s="41">
        <v>358</v>
      </c>
      <c r="D59" s="46">
        <v>76.495726495726487</v>
      </c>
      <c r="E59" s="41"/>
      <c r="F59" s="41">
        <v>15</v>
      </c>
      <c r="G59" s="46">
        <v>83.333333333333343</v>
      </c>
      <c r="H59" s="41"/>
      <c r="I59" s="41">
        <v>273</v>
      </c>
      <c r="J59" s="46">
        <v>74.386920980926433</v>
      </c>
      <c r="K59" s="41"/>
      <c r="L59" s="41">
        <v>23</v>
      </c>
      <c r="M59" s="46">
        <v>48.936170212765958</v>
      </c>
      <c r="N59" s="41"/>
      <c r="O59" s="41">
        <v>631</v>
      </c>
      <c r="P59" s="46">
        <v>75.568862275449106</v>
      </c>
      <c r="Q59" s="41"/>
      <c r="R59" s="41">
        <v>38</v>
      </c>
      <c r="S59" s="46">
        <v>58.461538461538467</v>
      </c>
    </row>
    <row r="60" spans="1:19" ht="10.15" customHeight="1">
      <c r="A60" s="33" t="s">
        <v>85</v>
      </c>
      <c r="B60" s="41"/>
      <c r="C60" s="41">
        <v>110</v>
      </c>
      <c r="D60" s="46">
        <v>23.504273504273502</v>
      </c>
      <c r="E60" s="41"/>
      <c r="F60" s="41">
        <v>3</v>
      </c>
      <c r="G60" s="46">
        <v>16.666666666666664</v>
      </c>
      <c r="H60" s="41"/>
      <c r="I60" s="41">
        <v>94</v>
      </c>
      <c r="J60" s="46">
        <v>25.61307901907357</v>
      </c>
      <c r="K60" s="41"/>
      <c r="L60" s="41">
        <v>24</v>
      </c>
      <c r="M60" s="46">
        <v>51.063829787234042</v>
      </c>
      <c r="N60" s="41"/>
      <c r="O60" s="41">
        <v>204</v>
      </c>
      <c r="P60" s="46">
        <v>24.431137724550897</v>
      </c>
      <c r="Q60" s="41"/>
      <c r="R60" s="41">
        <v>27</v>
      </c>
      <c r="S60" s="46">
        <v>41.53846153846154</v>
      </c>
    </row>
    <row r="61" spans="1:19" ht="10.15" customHeight="1">
      <c r="A61" s="20" t="s">
        <v>0</v>
      </c>
      <c r="B61" s="42"/>
      <c r="C61" s="42">
        <v>468</v>
      </c>
      <c r="D61" s="47">
        <v>100</v>
      </c>
      <c r="E61" s="42"/>
      <c r="F61" s="42">
        <v>18</v>
      </c>
      <c r="G61" s="47">
        <v>100</v>
      </c>
      <c r="H61" s="42"/>
      <c r="I61" s="42">
        <v>367</v>
      </c>
      <c r="J61" s="47">
        <v>100</v>
      </c>
      <c r="K61" s="42"/>
      <c r="L61" s="42">
        <v>47</v>
      </c>
      <c r="M61" s="47">
        <v>100</v>
      </c>
      <c r="N61" s="42"/>
      <c r="O61" s="42">
        <v>835</v>
      </c>
      <c r="P61" s="47">
        <v>100</v>
      </c>
      <c r="Q61" s="42"/>
      <c r="R61" s="42">
        <v>65</v>
      </c>
      <c r="S61" s="47">
        <v>100</v>
      </c>
    </row>
    <row r="62" spans="1:19" ht="3" customHeight="1">
      <c r="A62" s="29"/>
      <c r="B62" s="29"/>
      <c r="C62" s="29"/>
      <c r="D62" s="29"/>
      <c r="E62" s="29"/>
      <c r="F62" s="29"/>
      <c r="G62" s="29"/>
      <c r="H62" s="29"/>
      <c r="I62" s="29"/>
      <c r="J62" s="29"/>
      <c r="K62" s="29"/>
      <c r="L62" s="29"/>
      <c r="M62" s="29"/>
      <c r="N62" s="29"/>
      <c r="O62" s="29"/>
      <c r="P62" s="29"/>
      <c r="Q62" s="29"/>
      <c r="R62" s="29"/>
      <c r="S62" s="29"/>
    </row>
    <row r="63" spans="1:19" ht="3" customHeight="1"/>
    <row r="64" spans="1:19" ht="10.15" customHeight="1">
      <c r="A64" s="875" t="s">
        <v>671</v>
      </c>
      <c r="B64" s="875"/>
      <c r="C64" s="875"/>
      <c r="D64" s="875"/>
      <c r="E64" s="875"/>
      <c r="F64" s="875"/>
      <c r="G64" s="875"/>
      <c r="H64" s="875"/>
      <c r="I64" s="875"/>
      <c r="J64" s="875"/>
      <c r="K64" s="875"/>
      <c r="L64" s="875"/>
      <c r="M64" s="875"/>
      <c r="N64" s="875"/>
      <c r="O64" s="875"/>
      <c r="P64" s="875"/>
      <c r="Q64" s="875"/>
      <c r="R64" s="875"/>
      <c r="S64" s="875"/>
    </row>
  </sheetData>
  <mergeCells count="21">
    <mergeCell ref="C20:S20"/>
    <mergeCell ref="A5:S5"/>
    <mergeCell ref="A8:A10"/>
    <mergeCell ref="C8:G8"/>
    <mergeCell ref="I8:M8"/>
    <mergeCell ref="O8:S8"/>
    <mergeCell ref="C9:C10"/>
    <mergeCell ref="D9:D10"/>
    <mergeCell ref="F9:G9"/>
    <mergeCell ref="I9:I10"/>
    <mergeCell ref="J9:J10"/>
    <mergeCell ref="L9:M9"/>
    <mergeCell ref="O9:O10"/>
    <mergeCell ref="P9:P10"/>
    <mergeCell ref="R9:S9"/>
    <mergeCell ref="C12:S12"/>
    <mergeCell ref="A64:S64"/>
    <mergeCell ref="C28:S28"/>
    <mergeCell ref="C36:S36"/>
    <mergeCell ref="C49:S49"/>
    <mergeCell ref="C57:S57"/>
  </mergeCells>
  <pageMargins left="0.59055118110236227" right="0.59055118110236227" top="0.78740157480314965" bottom="0.78740157480314965" header="0" footer="0"/>
  <pageSetup paperSize="9"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workbookViewId="0">
      <selection activeCell="T1" sqref="T1"/>
    </sheetView>
  </sheetViews>
  <sheetFormatPr defaultColWidth="9.28515625" defaultRowHeight="9"/>
  <cols>
    <col min="1" max="1" width="20" style="17" customWidth="1"/>
    <col min="2" max="2" width="5.7109375" style="17" customWidth="1"/>
    <col min="3" max="3" width="4.7109375" style="17" customWidth="1"/>
    <col min="4" max="4" width="0.7109375" style="17" customWidth="1"/>
    <col min="5" max="5" width="5.7109375" style="17" customWidth="1"/>
    <col min="6" max="6" width="4.7109375" style="17" customWidth="1"/>
    <col min="7" max="7" width="0.7109375" style="17" customWidth="1"/>
    <col min="8" max="8" width="5.7109375" style="17" customWidth="1"/>
    <col min="9" max="9" width="4.7109375" style="17" customWidth="1"/>
    <col min="10" max="10" width="0.7109375" style="17" customWidth="1"/>
    <col min="11" max="11" width="5.7109375" style="17" customWidth="1"/>
    <col min="12" max="12" width="4.7109375" style="17" customWidth="1"/>
    <col min="13" max="13" width="0.7109375" style="17" customWidth="1"/>
    <col min="14" max="14" width="5.7109375" style="17" customWidth="1"/>
    <col min="15" max="15" width="4.7109375" style="17" customWidth="1"/>
    <col min="16" max="16" width="0.7109375" style="17" customWidth="1"/>
    <col min="17" max="17" width="5.7109375" style="17" customWidth="1"/>
    <col min="18" max="18" width="4.7109375" style="17" customWidth="1"/>
    <col min="19" max="16384" width="9.28515625" style="17"/>
  </cols>
  <sheetData>
    <row r="1" spans="1:18" s="56" customFormat="1" ht="12.75" customHeight="1"/>
    <row r="2" spans="1:18" s="56" customFormat="1" ht="12.75" customHeight="1"/>
    <row r="3" spans="1:18" s="59" customFormat="1" ht="12.75">
      <c r="A3" s="57"/>
    </row>
    <row r="4" spans="1:18" s="61" customFormat="1" ht="12" customHeight="1">
      <c r="A4" s="80" t="s">
        <v>127</v>
      </c>
      <c r="B4" s="60"/>
      <c r="C4" s="60"/>
      <c r="D4" s="60"/>
      <c r="E4" s="60"/>
      <c r="F4" s="60"/>
      <c r="G4" s="60"/>
      <c r="H4" s="60"/>
      <c r="I4" s="60"/>
      <c r="J4" s="60"/>
      <c r="K4" s="60"/>
      <c r="L4" s="60"/>
      <c r="M4" s="60"/>
      <c r="P4" s="60"/>
    </row>
    <row r="5" spans="1:18" s="61" customFormat="1" ht="24" customHeight="1">
      <c r="A5" s="880" t="s">
        <v>163</v>
      </c>
      <c r="B5" s="881"/>
      <c r="C5" s="881"/>
      <c r="D5" s="881"/>
      <c r="E5" s="881"/>
      <c r="F5" s="881"/>
      <c r="G5" s="881"/>
      <c r="H5" s="881"/>
      <c r="I5" s="881"/>
      <c r="J5" s="881"/>
      <c r="K5" s="881"/>
      <c r="L5" s="881"/>
      <c r="M5" s="881"/>
      <c r="N5" s="881"/>
      <c r="O5" s="881"/>
      <c r="P5" s="881"/>
      <c r="Q5" s="881"/>
      <c r="R5" s="881"/>
    </row>
    <row r="6" spans="1:18" s="61" customFormat="1" ht="12" customHeight="1">
      <c r="A6" s="64" t="s">
        <v>548</v>
      </c>
    </row>
    <row r="7" spans="1:18" s="56" customFormat="1" ht="6" customHeight="1">
      <c r="A7" s="62"/>
      <c r="B7" s="63"/>
      <c r="C7" s="63"/>
      <c r="D7" s="63"/>
      <c r="E7" s="63"/>
      <c r="F7" s="63"/>
      <c r="G7" s="63"/>
      <c r="H7" s="63"/>
      <c r="I7" s="63"/>
      <c r="J7" s="63"/>
      <c r="K7" s="63"/>
      <c r="L7" s="63"/>
      <c r="M7" s="63"/>
      <c r="N7" s="63"/>
      <c r="O7" s="63"/>
      <c r="P7" s="63"/>
      <c r="Q7" s="63"/>
      <c r="R7" s="63"/>
    </row>
    <row r="8" spans="1:18" ht="12" customHeight="1">
      <c r="A8" s="922" t="s">
        <v>123</v>
      </c>
      <c r="B8" s="925" t="s">
        <v>39</v>
      </c>
      <c r="C8" s="925"/>
      <c r="D8" s="925"/>
      <c r="E8" s="925"/>
      <c r="F8" s="925"/>
      <c r="G8" s="16"/>
      <c r="H8" s="925" t="s">
        <v>29</v>
      </c>
      <c r="I8" s="925"/>
      <c r="J8" s="925"/>
      <c r="K8" s="925"/>
      <c r="L8" s="925"/>
      <c r="M8" s="16"/>
      <c r="N8" s="925" t="s">
        <v>0</v>
      </c>
      <c r="O8" s="925"/>
      <c r="P8" s="925"/>
      <c r="Q8" s="925"/>
      <c r="R8" s="925"/>
    </row>
    <row r="9" spans="1:18" ht="12" customHeight="1">
      <c r="A9" s="923"/>
      <c r="B9" s="926" t="s">
        <v>40</v>
      </c>
      <c r="C9" s="926" t="s">
        <v>41</v>
      </c>
      <c r="D9" s="18"/>
      <c r="E9" s="932" t="s">
        <v>96</v>
      </c>
      <c r="F9" s="932"/>
      <c r="G9" s="18"/>
      <c r="H9" s="926" t="s">
        <v>40</v>
      </c>
      <c r="I9" s="926" t="s">
        <v>41</v>
      </c>
      <c r="J9" s="18"/>
      <c r="K9" s="932" t="s">
        <v>96</v>
      </c>
      <c r="L9" s="932"/>
      <c r="M9" s="18"/>
      <c r="N9" s="926" t="s">
        <v>40</v>
      </c>
      <c r="O9" s="926" t="s">
        <v>41</v>
      </c>
      <c r="P9" s="18"/>
      <c r="Q9" s="932" t="s">
        <v>96</v>
      </c>
      <c r="R9" s="932"/>
    </row>
    <row r="10" spans="1:18" ht="12" customHeight="1">
      <c r="A10" s="937"/>
      <c r="B10" s="927"/>
      <c r="C10" s="927"/>
      <c r="D10" s="19"/>
      <c r="E10" s="491" t="s">
        <v>0</v>
      </c>
      <c r="F10" s="491" t="s">
        <v>41</v>
      </c>
      <c r="G10" s="19"/>
      <c r="H10" s="927"/>
      <c r="I10" s="927"/>
      <c r="J10" s="19"/>
      <c r="K10" s="491" t="s">
        <v>0</v>
      </c>
      <c r="L10" s="491" t="s">
        <v>41</v>
      </c>
      <c r="M10" s="19"/>
      <c r="N10" s="927"/>
      <c r="O10" s="927"/>
      <c r="P10" s="19"/>
      <c r="Q10" s="491" t="s">
        <v>0</v>
      </c>
      <c r="R10" s="491" t="s">
        <v>41</v>
      </c>
    </row>
    <row r="11" spans="1:18" ht="3" customHeight="1">
      <c r="A11" s="20"/>
      <c r="B11" s="21"/>
      <c r="C11" s="21"/>
      <c r="D11" s="21"/>
      <c r="E11" s="21"/>
      <c r="F11" s="21"/>
      <c r="G11" s="21"/>
      <c r="H11" s="21"/>
      <c r="I11" s="21"/>
      <c r="J11" s="21"/>
      <c r="K11" s="21"/>
      <c r="L11" s="21"/>
      <c r="M11" s="21"/>
      <c r="N11" s="21"/>
      <c r="O11" s="21"/>
      <c r="P11" s="21"/>
      <c r="Q11" s="21"/>
      <c r="R11" s="21"/>
    </row>
    <row r="12" spans="1:18" ht="10.15" customHeight="1">
      <c r="A12" s="32"/>
      <c r="B12" s="933" t="s">
        <v>69</v>
      </c>
      <c r="C12" s="933"/>
      <c r="D12" s="933"/>
      <c r="E12" s="933"/>
      <c r="F12" s="933"/>
      <c r="G12" s="933"/>
      <c r="H12" s="933"/>
      <c r="I12" s="933"/>
      <c r="J12" s="933"/>
      <c r="K12" s="933"/>
      <c r="L12" s="933"/>
      <c r="M12" s="933"/>
      <c r="N12" s="933"/>
      <c r="O12" s="933"/>
      <c r="P12" s="933"/>
      <c r="Q12" s="933"/>
      <c r="R12" s="933"/>
    </row>
    <row r="13" spans="1:18" ht="3" customHeight="1">
      <c r="A13" s="20"/>
      <c r="B13" s="21"/>
      <c r="C13" s="21"/>
      <c r="D13" s="21"/>
      <c r="E13" s="21"/>
      <c r="F13" s="21"/>
      <c r="G13" s="21"/>
      <c r="H13" s="21"/>
      <c r="I13" s="21"/>
      <c r="J13" s="21"/>
      <c r="K13" s="21"/>
      <c r="L13" s="21"/>
      <c r="M13" s="21"/>
      <c r="N13" s="21"/>
      <c r="O13" s="21"/>
      <c r="P13" s="21"/>
      <c r="Q13" s="21"/>
      <c r="R13" s="21"/>
    </row>
    <row r="14" spans="1:18" ht="10.15" customHeight="1">
      <c r="A14" s="179" t="s">
        <v>87</v>
      </c>
      <c r="B14" s="25">
        <v>102</v>
      </c>
      <c r="C14" s="23">
        <v>21.030927835051546</v>
      </c>
      <c r="D14" s="25"/>
      <c r="E14" s="25">
        <v>8</v>
      </c>
      <c r="F14" s="23">
        <v>27.586206896551722</v>
      </c>
      <c r="G14" s="25"/>
      <c r="H14" s="25">
        <v>95</v>
      </c>
      <c r="I14" s="23">
        <v>23.399014778325121</v>
      </c>
      <c r="J14" s="25"/>
      <c r="K14" s="25">
        <v>5</v>
      </c>
      <c r="L14" s="23">
        <v>16.666666666666664</v>
      </c>
      <c r="M14" s="25"/>
      <c r="N14" s="25">
        <v>197</v>
      </c>
      <c r="O14" s="23">
        <v>22.109988776655442</v>
      </c>
      <c r="P14" s="25"/>
      <c r="Q14" s="25">
        <v>13</v>
      </c>
      <c r="R14" s="23">
        <v>22.033898305084744</v>
      </c>
    </row>
    <row r="15" spans="1:18" ht="10.15" customHeight="1">
      <c r="A15" s="179" t="s">
        <v>88</v>
      </c>
      <c r="B15" s="25">
        <v>170</v>
      </c>
      <c r="C15" s="23">
        <v>35.051546391752574</v>
      </c>
      <c r="D15" s="25"/>
      <c r="E15" s="25">
        <v>11</v>
      </c>
      <c r="F15" s="23">
        <v>37.931034482758619</v>
      </c>
      <c r="G15" s="25"/>
      <c r="H15" s="25">
        <v>215</v>
      </c>
      <c r="I15" s="23">
        <v>52.955665024630541</v>
      </c>
      <c r="J15" s="25"/>
      <c r="K15" s="25">
        <v>23</v>
      </c>
      <c r="L15" s="23">
        <v>76.666666666666671</v>
      </c>
      <c r="M15" s="25"/>
      <c r="N15" s="25">
        <v>385</v>
      </c>
      <c r="O15" s="23">
        <v>43.209876543209873</v>
      </c>
      <c r="P15" s="25"/>
      <c r="Q15" s="25">
        <v>34</v>
      </c>
      <c r="R15" s="23">
        <v>57.627118644067799</v>
      </c>
    </row>
    <row r="16" spans="1:18" ht="20.100000000000001" customHeight="1">
      <c r="A16" s="48" t="s">
        <v>89</v>
      </c>
      <c r="B16" s="25">
        <v>147</v>
      </c>
      <c r="C16" s="23">
        <v>30.309278350515463</v>
      </c>
      <c r="D16" s="25"/>
      <c r="E16" s="25">
        <v>5</v>
      </c>
      <c r="F16" s="23">
        <v>17.241379310344829</v>
      </c>
      <c r="G16" s="25"/>
      <c r="H16" s="25">
        <v>55</v>
      </c>
      <c r="I16" s="23">
        <v>13.546798029556651</v>
      </c>
      <c r="J16" s="25"/>
      <c r="K16" s="25">
        <v>0</v>
      </c>
      <c r="L16" s="23">
        <v>0</v>
      </c>
      <c r="M16" s="25"/>
      <c r="N16" s="25">
        <v>202</v>
      </c>
      <c r="O16" s="23">
        <v>22.671156004489337</v>
      </c>
      <c r="P16" s="25"/>
      <c r="Q16" s="25">
        <v>5</v>
      </c>
      <c r="R16" s="23">
        <v>8.4745762711864394</v>
      </c>
    </row>
    <row r="17" spans="1:18" ht="20.100000000000001" customHeight="1">
      <c r="A17" s="48" t="s">
        <v>90</v>
      </c>
      <c r="B17" s="25">
        <v>16</v>
      </c>
      <c r="C17" s="23">
        <v>3.2989690721649487</v>
      </c>
      <c r="D17" s="25"/>
      <c r="E17" s="25">
        <v>0</v>
      </c>
      <c r="F17" s="23">
        <v>0</v>
      </c>
      <c r="G17" s="25"/>
      <c r="H17" s="25">
        <v>0</v>
      </c>
      <c r="I17" s="23">
        <v>0</v>
      </c>
      <c r="J17" s="25"/>
      <c r="K17" s="25">
        <v>0</v>
      </c>
      <c r="L17" s="23">
        <v>0</v>
      </c>
      <c r="M17" s="25"/>
      <c r="N17" s="25">
        <v>16</v>
      </c>
      <c r="O17" s="23">
        <v>1.7957351290684627</v>
      </c>
      <c r="P17" s="25"/>
      <c r="Q17" s="25">
        <v>0</v>
      </c>
      <c r="R17" s="23">
        <v>0</v>
      </c>
    </row>
    <row r="18" spans="1:18" ht="20.100000000000001" customHeight="1">
      <c r="A18" s="492" t="s">
        <v>91</v>
      </c>
      <c r="B18" s="25">
        <v>30</v>
      </c>
      <c r="C18" s="23">
        <v>6.1855670103092786</v>
      </c>
      <c r="D18" s="25"/>
      <c r="E18" s="25">
        <v>2</v>
      </c>
      <c r="F18" s="23">
        <v>6.8965517241379306</v>
      </c>
      <c r="G18" s="25"/>
      <c r="H18" s="25">
        <v>25</v>
      </c>
      <c r="I18" s="23">
        <v>6.1576354679802954</v>
      </c>
      <c r="J18" s="25"/>
      <c r="K18" s="25">
        <v>0</v>
      </c>
      <c r="L18" s="23">
        <v>0</v>
      </c>
      <c r="M18" s="25"/>
      <c r="N18" s="25">
        <v>55</v>
      </c>
      <c r="O18" s="23">
        <v>6.1728395061728394</v>
      </c>
      <c r="P18" s="25"/>
      <c r="Q18" s="25">
        <v>2</v>
      </c>
      <c r="R18" s="23">
        <v>3.3898305084745761</v>
      </c>
    </row>
    <row r="19" spans="1:18" ht="10.15" customHeight="1">
      <c r="A19" s="40" t="s">
        <v>56</v>
      </c>
      <c r="B19" s="25">
        <v>20</v>
      </c>
      <c r="C19" s="23">
        <v>4.1237113402061851</v>
      </c>
      <c r="D19" s="25"/>
      <c r="E19" s="25">
        <v>3</v>
      </c>
      <c r="F19" s="23">
        <v>10.344827586206897</v>
      </c>
      <c r="G19" s="25"/>
      <c r="H19" s="25">
        <v>16</v>
      </c>
      <c r="I19" s="23">
        <v>3.9408866995073892</v>
      </c>
      <c r="J19" s="25"/>
      <c r="K19" s="25">
        <v>2</v>
      </c>
      <c r="L19" s="23">
        <v>6.666666666666667</v>
      </c>
      <c r="M19" s="25"/>
      <c r="N19" s="25">
        <v>36</v>
      </c>
      <c r="O19" s="23">
        <v>4.0404040404040407</v>
      </c>
      <c r="P19" s="25"/>
      <c r="Q19" s="25">
        <v>5</v>
      </c>
      <c r="R19" s="23">
        <v>8.4745762711864394</v>
      </c>
    </row>
    <row r="20" spans="1:18" ht="10.15" customHeight="1">
      <c r="A20" s="180" t="s">
        <v>0</v>
      </c>
      <c r="B20" s="36">
        <v>485</v>
      </c>
      <c r="C20" s="27">
        <v>100</v>
      </c>
      <c r="D20" s="36"/>
      <c r="E20" s="36">
        <v>29</v>
      </c>
      <c r="F20" s="27">
        <v>100</v>
      </c>
      <c r="G20" s="36"/>
      <c r="H20" s="36">
        <v>406</v>
      </c>
      <c r="I20" s="27">
        <v>100</v>
      </c>
      <c r="J20" s="36"/>
      <c r="K20" s="36">
        <v>30</v>
      </c>
      <c r="L20" s="27">
        <v>100</v>
      </c>
      <c r="M20" s="36"/>
      <c r="N20" s="36">
        <v>891</v>
      </c>
      <c r="O20" s="27">
        <v>100</v>
      </c>
      <c r="P20" s="36"/>
      <c r="Q20" s="36">
        <v>59</v>
      </c>
      <c r="R20" s="27">
        <v>100</v>
      </c>
    </row>
    <row r="21" spans="1:18" ht="3" customHeight="1">
      <c r="A21" s="20"/>
      <c r="B21" s="21"/>
      <c r="C21" s="21"/>
      <c r="D21" s="21"/>
      <c r="E21" s="21"/>
      <c r="F21" s="21"/>
      <c r="G21" s="21"/>
      <c r="H21" s="21"/>
      <c r="I21" s="21"/>
      <c r="J21" s="21"/>
      <c r="K21" s="21"/>
      <c r="L21" s="21"/>
      <c r="M21" s="21"/>
      <c r="N21" s="21"/>
      <c r="O21" s="21"/>
      <c r="P21" s="21"/>
      <c r="Q21" s="21"/>
      <c r="R21" s="21"/>
    </row>
    <row r="22" spans="1:18" ht="10.15" customHeight="1">
      <c r="A22" s="32"/>
      <c r="B22" s="933" t="s">
        <v>70</v>
      </c>
      <c r="C22" s="933"/>
      <c r="D22" s="933"/>
      <c r="E22" s="933"/>
      <c r="F22" s="933"/>
      <c r="G22" s="933"/>
      <c r="H22" s="933"/>
      <c r="I22" s="933"/>
      <c r="J22" s="933"/>
      <c r="K22" s="933"/>
      <c r="L22" s="933"/>
      <c r="M22" s="933"/>
      <c r="N22" s="933"/>
      <c r="O22" s="933"/>
      <c r="P22" s="933"/>
      <c r="Q22" s="933"/>
      <c r="R22" s="933"/>
    </row>
    <row r="23" spans="1:18" ht="3" customHeight="1">
      <c r="A23" s="20"/>
      <c r="B23" s="21"/>
      <c r="C23" s="21"/>
      <c r="D23" s="21"/>
      <c r="E23" s="21"/>
      <c r="F23" s="21"/>
      <c r="G23" s="21"/>
      <c r="H23" s="21"/>
      <c r="I23" s="21"/>
      <c r="J23" s="21"/>
      <c r="K23" s="21"/>
      <c r="L23" s="21"/>
      <c r="M23" s="21"/>
      <c r="N23" s="21"/>
      <c r="O23" s="21"/>
      <c r="P23" s="21"/>
      <c r="Q23" s="21"/>
      <c r="R23" s="21"/>
    </row>
    <row r="24" spans="1:18" ht="10.15" customHeight="1">
      <c r="A24" s="179" t="s">
        <v>87</v>
      </c>
      <c r="B24" s="25">
        <v>450</v>
      </c>
      <c r="C24" s="23">
        <v>23.388773388773391</v>
      </c>
      <c r="D24" s="25"/>
      <c r="E24" s="25">
        <v>32</v>
      </c>
      <c r="F24" s="23">
        <v>26.016260162601629</v>
      </c>
      <c r="G24" s="25"/>
      <c r="H24" s="25">
        <v>204</v>
      </c>
      <c r="I24" s="23">
        <v>19.227144203581528</v>
      </c>
      <c r="J24" s="25"/>
      <c r="K24" s="25">
        <v>7</v>
      </c>
      <c r="L24" s="23">
        <v>13.461538461538462</v>
      </c>
      <c r="M24" s="25"/>
      <c r="N24" s="25">
        <v>654</v>
      </c>
      <c r="O24" s="23">
        <v>21.909547738693465</v>
      </c>
      <c r="P24" s="25"/>
      <c r="Q24" s="25">
        <v>39</v>
      </c>
      <c r="R24" s="23">
        <v>22.285714285714285</v>
      </c>
    </row>
    <row r="25" spans="1:18" ht="10.15" customHeight="1">
      <c r="A25" s="179" t="s">
        <v>88</v>
      </c>
      <c r="B25" s="25">
        <v>876</v>
      </c>
      <c r="C25" s="23">
        <v>45.530145530145532</v>
      </c>
      <c r="D25" s="25"/>
      <c r="E25" s="25">
        <v>37</v>
      </c>
      <c r="F25" s="23">
        <v>30.081300813008134</v>
      </c>
      <c r="G25" s="25"/>
      <c r="H25" s="25">
        <v>642</v>
      </c>
      <c r="I25" s="23">
        <v>60.508953817153632</v>
      </c>
      <c r="J25" s="25"/>
      <c r="K25" s="25">
        <v>38</v>
      </c>
      <c r="L25" s="23">
        <v>73.076923076923066</v>
      </c>
      <c r="M25" s="25"/>
      <c r="N25" s="25">
        <v>1518</v>
      </c>
      <c r="O25" s="23">
        <v>50.854271356783919</v>
      </c>
      <c r="P25" s="25"/>
      <c r="Q25" s="25">
        <v>75</v>
      </c>
      <c r="R25" s="23">
        <v>42.857142857142854</v>
      </c>
    </row>
    <row r="26" spans="1:18" ht="20.100000000000001" customHeight="1">
      <c r="A26" s="48" t="s">
        <v>89</v>
      </c>
      <c r="B26" s="25">
        <v>284</v>
      </c>
      <c r="C26" s="23">
        <v>14.760914760914762</v>
      </c>
      <c r="D26" s="25"/>
      <c r="E26" s="25">
        <v>15</v>
      </c>
      <c r="F26" s="23">
        <v>12.195121951219512</v>
      </c>
      <c r="G26" s="25"/>
      <c r="H26" s="25">
        <v>83</v>
      </c>
      <c r="I26" s="23">
        <v>7.8228086710650331</v>
      </c>
      <c r="J26" s="25"/>
      <c r="K26" s="25">
        <v>0</v>
      </c>
      <c r="L26" s="23">
        <v>0</v>
      </c>
      <c r="M26" s="25"/>
      <c r="N26" s="25">
        <v>367</v>
      </c>
      <c r="O26" s="23">
        <v>12.294807370184255</v>
      </c>
      <c r="P26" s="25"/>
      <c r="Q26" s="25">
        <v>15</v>
      </c>
      <c r="R26" s="23">
        <v>8.5714285714285712</v>
      </c>
    </row>
    <row r="27" spans="1:18" ht="20.100000000000001" customHeight="1">
      <c r="A27" s="48" t="s">
        <v>90</v>
      </c>
      <c r="B27" s="25">
        <v>71</v>
      </c>
      <c r="C27" s="23">
        <v>3.6902286902286905</v>
      </c>
      <c r="D27" s="25"/>
      <c r="E27" s="25">
        <v>11</v>
      </c>
      <c r="F27" s="23">
        <v>8.9430894308943092</v>
      </c>
      <c r="G27" s="25"/>
      <c r="H27" s="25">
        <v>4</v>
      </c>
      <c r="I27" s="23">
        <v>0.3770028275212064</v>
      </c>
      <c r="J27" s="25"/>
      <c r="K27" s="25">
        <v>0</v>
      </c>
      <c r="L27" s="23">
        <v>0</v>
      </c>
      <c r="M27" s="25"/>
      <c r="N27" s="25">
        <v>75</v>
      </c>
      <c r="O27" s="23">
        <v>2.512562814070352</v>
      </c>
      <c r="P27" s="25"/>
      <c r="Q27" s="25">
        <v>11</v>
      </c>
      <c r="R27" s="23">
        <v>6.2857142857142865</v>
      </c>
    </row>
    <row r="28" spans="1:18" ht="20.100000000000001" customHeight="1">
      <c r="A28" s="492" t="s">
        <v>91</v>
      </c>
      <c r="B28" s="25">
        <v>85</v>
      </c>
      <c r="C28" s="23">
        <v>4.4178794178794183</v>
      </c>
      <c r="D28" s="25"/>
      <c r="E28" s="25">
        <v>12</v>
      </c>
      <c r="F28" s="23">
        <v>9.7560975609756095</v>
      </c>
      <c r="G28" s="25"/>
      <c r="H28" s="25">
        <v>62</v>
      </c>
      <c r="I28" s="23">
        <v>5.8435438265786992</v>
      </c>
      <c r="J28" s="25"/>
      <c r="K28" s="25">
        <v>2</v>
      </c>
      <c r="L28" s="23">
        <v>3.8461538461538463</v>
      </c>
      <c r="M28" s="25"/>
      <c r="N28" s="25">
        <v>147</v>
      </c>
      <c r="O28" s="23">
        <v>4.924623115577889</v>
      </c>
      <c r="P28" s="25"/>
      <c r="Q28" s="25">
        <v>14</v>
      </c>
      <c r="R28" s="23">
        <v>8</v>
      </c>
    </row>
    <row r="29" spans="1:18" ht="10.15" customHeight="1">
      <c r="A29" s="40" t="s">
        <v>56</v>
      </c>
      <c r="B29" s="25">
        <v>158</v>
      </c>
      <c r="C29" s="23">
        <v>8.2120582120582117</v>
      </c>
      <c r="D29" s="25"/>
      <c r="E29" s="25">
        <v>16</v>
      </c>
      <c r="F29" s="23">
        <v>13.008130081300814</v>
      </c>
      <c r="G29" s="25"/>
      <c r="H29" s="25">
        <v>66</v>
      </c>
      <c r="I29" s="23">
        <v>6.2205466540999055</v>
      </c>
      <c r="J29" s="25"/>
      <c r="K29" s="25">
        <v>5</v>
      </c>
      <c r="L29" s="23">
        <v>9.6153846153846168</v>
      </c>
      <c r="M29" s="25"/>
      <c r="N29" s="25">
        <v>224</v>
      </c>
      <c r="O29" s="23">
        <v>7.5041876046901175</v>
      </c>
      <c r="P29" s="25"/>
      <c r="Q29" s="25">
        <v>21</v>
      </c>
      <c r="R29" s="23">
        <v>12</v>
      </c>
    </row>
    <row r="30" spans="1:18" ht="10.15" customHeight="1">
      <c r="A30" s="180" t="s">
        <v>0</v>
      </c>
      <c r="B30" s="36">
        <v>1924</v>
      </c>
      <c r="C30" s="27">
        <v>100</v>
      </c>
      <c r="D30" s="36"/>
      <c r="E30" s="36">
        <v>123</v>
      </c>
      <c r="F30" s="27">
        <v>100</v>
      </c>
      <c r="G30" s="36"/>
      <c r="H30" s="36">
        <v>1061</v>
      </c>
      <c r="I30" s="27">
        <v>100</v>
      </c>
      <c r="J30" s="36"/>
      <c r="K30" s="36">
        <v>52</v>
      </c>
      <c r="L30" s="27">
        <v>100</v>
      </c>
      <c r="M30" s="36"/>
      <c r="N30" s="36">
        <v>2985</v>
      </c>
      <c r="O30" s="27">
        <v>100</v>
      </c>
      <c r="P30" s="36"/>
      <c r="Q30" s="36">
        <v>175</v>
      </c>
      <c r="R30" s="27">
        <v>100</v>
      </c>
    </row>
    <row r="31" spans="1:18" ht="3" customHeight="1">
      <c r="A31" s="20"/>
      <c r="B31" s="21"/>
      <c r="C31" s="21"/>
      <c r="D31" s="21"/>
      <c r="E31" s="21"/>
      <c r="F31" s="21"/>
      <c r="G31" s="21"/>
      <c r="H31" s="21"/>
      <c r="I31" s="21"/>
      <c r="J31" s="21"/>
      <c r="K31" s="21"/>
      <c r="L31" s="21"/>
      <c r="M31" s="21"/>
      <c r="N31" s="21"/>
      <c r="O31" s="21"/>
      <c r="P31" s="21"/>
      <c r="Q31" s="21"/>
      <c r="R31" s="21"/>
    </row>
    <row r="32" spans="1:18" ht="10.15" customHeight="1">
      <c r="A32" s="32"/>
      <c r="B32" s="933" t="s">
        <v>71</v>
      </c>
      <c r="C32" s="933"/>
      <c r="D32" s="933"/>
      <c r="E32" s="933"/>
      <c r="F32" s="933"/>
      <c r="G32" s="933"/>
      <c r="H32" s="933"/>
      <c r="I32" s="933"/>
      <c r="J32" s="933"/>
      <c r="K32" s="933"/>
      <c r="L32" s="933"/>
      <c r="M32" s="933"/>
      <c r="N32" s="933"/>
      <c r="O32" s="933"/>
      <c r="P32" s="933"/>
      <c r="Q32" s="933"/>
      <c r="R32" s="933"/>
    </row>
    <row r="33" spans="1:18" ht="3" customHeight="1">
      <c r="A33" s="20"/>
      <c r="B33" s="21"/>
      <c r="C33" s="21"/>
      <c r="D33" s="21"/>
      <c r="E33" s="21"/>
      <c r="F33" s="21"/>
      <c r="G33" s="21"/>
      <c r="H33" s="21"/>
      <c r="I33" s="21"/>
      <c r="J33" s="21"/>
      <c r="K33" s="21"/>
      <c r="L33" s="21"/>
      <c r="M33" s="21"/>
      <c r="N33" s="21"/>
      <c r="O33" s="21"/>
      <c r="P33" s="21"/>
      <c r="Q33" s="21"/>
      <c r="R33" s="21"/>
    </row>
    <row r="34" spans="1:18" ht="10.15" customHeight="1">
      <c r="A34" s="179" t="s">
        <v>87</v>
      </c>
      <c r="B34" s="25">
        <v>241</v>
      </c>
      <c r="C34" s="23">
        <v>20.920138888888889</v>
      </c>
      <c r="D34" s="25"/>
      <c r="E34" s="25">
        <v>6</v>
      </c>
      <c r="F34" s="23">
        <v>19.35483870967742</v>
      </c>
      <c r="G34" s="25"/>
      <c r="H34" s="25">
        <v>138</v>
      </c>
      <c r="I34" s="23">
        <v>17.875647668393782</v>
      </c>
      <c r="J34" s="25"/>
      <c r="K34" s="25">
        <v>2</v>
      </c>
      <c r="L34" s="23">
        <v>2.7027027027027026</v>
      </c>
      <c r="M34" s="25"/>
      <c r="N34" s="25">
        <v>379</v>
      </c>
      <c r="O34" s="23">
        <v>19.698544698544698</v>
      </c>
      <c r="P34" s="25"/>
      <c r="Q34" s="25">
        <v>8</v>
      </c>
      <c r="R34" s="23">
        <v>7.6190476190476195</v>
      </c>
    </row>
    <row r="35" spans="1:18" ht="10.15" customHeight="1">
      <c r="A35" s="179" t="s">
        <v>88</v>
      </c>
      <c r="B35" s="25">
        <v>574</v>
      </c>
      <c r="C35" s="23">
        <v>49.826388888888893</v>
      </c>
      <c r="D35" s="25"/>
      <c r="E35" s="25">
        <v>12</v>
      </c>
      <c r="F35" s="23">
        <v>38.70967741935484</v>
      </c>
      <c r="G35" s="25"/>
      <c r="H35" s="25">
        <v>469</v>
      </c>
      <c r="I35" s="23">
        <v>60.751295336787571</v>
      </c>
      <c r="J35" s="25"/>
      <c r="K35" s="25">
        <v>63</v>
      </c>
      <c r="L35" s="23">
        <v>85.13513513513513</v>
      </c>
      <c r="M35" s="25"/>
      <c r="N35" s="25">
        <v>1043</v>
      </c>
      <c r="O35" s="23">
        <v>54.20997920997921</v>
      </c>
      <c r="P35" s="25"/>
      <c r="Q35" s="25">
        <v>75</v>
      </c>
      <c r="R35" s="23">
        <v>71.428571428571431</v>
      </c>
    </row>
    <row r="36" spans="1:18" ht="20.100000000000001" customHeight="1">
      <c r="A36" s="48" t="s">
        <v>89</v>
      </c>
      <c r="B36" s="25">
        <v>166</v>
      </c>
      <c r="C36" s="23">
        <v>14.409722222222221</v>
      </c>
      <c r="D36" s="25"/>
      <c r="E36" s="25">
        <v>2</v>
      </c>
      <c r="F36" s="23">
        <v>6.4516129032258061</v>
      </c>
      <c r="G36" s="25"/>
      <c r="H36" s="25">
        <v>42</v>
      </c>
      <c r="I36" s="23">
        <v>5.4404145077720205</v>
      </c>
      <c r="J36" s="25"/>
      <c r="K36" s="25">
        <v>0</v>
      </c>
      <c r="L36" s="23">
        <v>0</v>
      </c>
      <c r="M36" s="25"/>
      <c r="N36" s="25">
        <v>208</v>
      </c>
      <c r="O36" s="23">
        <v>10.810810810810811</v>
      </c>
      <c r="P36" s="25"/>
      <c r="Q36" s="25">
        <v>2</v>
      </c>
      <c r="R36" s="23">
        <v>1.9047619047619049</v>
      </c>
    </row>
    <row r="37" spans="1:18" ht="20.100000000000001" customHeight="1">
      <c r="A37" s="48" t="s">
        <v>90</v>
      </c>
      <c r="B37" s="25">
        <v>60</v>
      </c>
      <c r="C37" s="23">
        <v>5.2083333333333339</v>
      </c>
      <c r="D37" s="25"/>
      <c r="E37" s="25">
        <v>7</v>
      </c>
      <c r="F37" s="23">
        <v>22.58064516129032</v>
      </c>
      <c r="G37" s="25"/>
      <c r="H37" s="25">
        <v>5</v>
      </c>
      <c r="I37" s="23">
        <v>0.64766839378238339</v>
      </c>
      <c r="J37" s="25"/>
      <c r="K37" s="25">
        <v>0</v>
      </c>
      <c r="L37" s="23">
        <v>0</v>
      </c>
      <c r="M37" s="25"/>
      <c r="N37" s="25">
        <v>65</v>
      </c>
      <c r="O37" s="23">
        <v>3.3783783783783785</v>
      </c>
      <c r="P37" s="25"/>
      <c r="Q37" s="25">
        <v>7</v>
      </c>
      <c r="R37" s="23">
        <v>6.666666666666667</v>
      </c>
    </row>
    <row r="38" spans="1:18" ht="20.100000000000001" customHeight="1">
      <c r="A38" s="492" t="s">
        <v>91</v>
      </c>
      <c r="B38" s="25">
        <v>46</v>
      </c>
      <c r="C38" s="23">
        <v>3.9930555555555554</v>
      </c>
      <c r="D38" s="25"/>
      <c r="E38" s="25">
        <v>3</v>
      </c>
      <c r="F38" s="23">
        <v>9.67741935483871</v>
      </c>
      <c r="G38" s="25"/>
      <c r="H38" s="25">
        <v>61</v>
      </c>
      <c r="I38" s="23">
        <v>7.9015544041450783</v>
      </c>
      <c r="J38" s="25"/>
      <c r="K38" s="25">
        <v>2</v>
      </c>
      <c r="L38" s="23">
        <v>2.7027027027027026</v>
      </c>
      <c r="M38" s="25"/>
      <c r="N38" s="25">
        <v>107</v>
      </c>
      <c r="O38" s="23">
        <v>5.5613305613305615</v>
      </c>
      <c r="P38" s="25"/>
      <c r="Q38" s="25">
        <v>5</v>
      </c>
      <c r="R38" s="23">
        <v>4.7619047619047619</v>
      </c>
    </row>
    <row r="39" spans="1:18" ht="10.15" customHeight="1">
      <c r="A39" s="40" t="s">
        <v>56</v>
      </c>
      <c r="B39" s="25">
        <v>65</v>
      </c>
      <c r="C39" s="23">
        <v>5.6423611111111116</v>
      </c>
      <c r="D39" s="25"/>
      <c r="E39" s="25">
        <v>1</v>
      </c>
      <c r="F39" s="23">
        <v>3.225806451612903</v>
      </c>
      <c r="G39" s="25"/>
      <c r="H39" s="25">
        <v>57</v>
      </c>
      <c r="I39" s="23">
        <v>7.3834196891191706</v>
      </c>
      <c r="J39" s="25"/>
      <c r="K39" s="25">
        <v>7</v>
      </c>
      <c r="L39" s="23">
        <v>9.4594594594594597</v>
      </c>
      <c r="M39" s="25"/>
      <c r="N39" s="25">
        <v>122</v>
      </c>
      <c r="O39" s="23">
        <v>6.3409563409563416</v>
      </c>
      <c r="P39" s="25"/>
      <c r="Q39" s="25">
        <v>8</v>
      </c>
      <c r="R39" s="23">
        <v>7.6190476190476195</v>
      </c>
    </row>
    <row r="40" spans="1:18" ht="10.15" customHeight="1">
      <c r="A40" s="180" t="s">
        <v>0</v>
      </c>
      <c r="B40" s="36">
        <v>1152</v>
      </c>
      <c r="C40" s="27">
        <v>100</v>
      </c>
      <c r="D40" s="36"/>
      <c r="E40" s="36">
        <v>31</v>
      </c>
      <c r="F40" s="27">
        <v>100</v>
      </c>
      <c r="G40" s="36"/>
      <c r="H40" s="36">
        <v>772</v>
      </c>
      <c r="I40" s="27">
        <v>100</v>
      </c>
      <c r="J40" s="36"/>
      <c r="K40" s="36">
        <v>74</v>
      </c>
      <c r="L40" s="27">
        <v>100</v>
      </c>
      <c r="M40" s="36"/>
      <c r="N40" s="36">
        <v>1924</v>
      </c>
      <c r="O40" s="27">
        <v>100</v>
      </c>
      <c r="P40" s="36"/>
      <c r="Q40" s="36">
        <v>105</v>
      </c>
      <c r="R40" s="27">
        <v>100</v>
      </c>
    </row>
    <row r="41" spans="1:18" ht="3" customHeight="1">
      <c r="A41" s="29"/>
      <c r="B41" s="29"/>
      <c r="C41" s="29"/>
      <c r="D41" s="29"/>
      <c r="E41" s="29"/>
      <c r="F41" s="30"/>
      <c r="G41" s="29"/>
      <c r="H41" s="29"/>
      <c r="I41" s="29"/>
      <c r="J41" s="29"/>
      <c r="K41" s="29"/>
      <c r="L41" s="29"/>
      <c r="M41" s="29"/>
      <c r="N41" s="29"/>
      <c r="O41" s="29"/>
      <c r="P41" s="29"/>
      <c r="Q41" s="29"/>
      <c r="R41" s="31"/>
    </row>
    <row r="42" spans="1:18" ht="3" customHeight="1"/>
    <row r="43" spans="1:18">
      <c r="A43" s="934" t="s">
        <v>671</v>
      </c>
      <c r="B43" s="934"/>
      <c r="C43" s="934"/>
      <c r="D43" s="934"/>
      <c r="E43" s="934"/>
      <c r="F43" s="934"/>
      <c r="G43" s="934"/>
      <c r="H43" s="934"/>
      <c r="I43" s="934"/>
      <c r="J43" s="934"/>
      <c r="K43" s="934"/>
      <c r="L43" s="934"/>
      <c r="M43" s="934"/>
      <c r="N43" s="934"/>
      <c r="O43" s="934"/>
      <c r="P43" s="934"/>
      <c r="Q43" s="934"/>
      <c r="R43" s="934"/>
    </row>
    <row r="44" spans="1:18" ht="52.9" customHeight="1">
      <c r="A44" s="929" t="s">
        <v>555</v>
      </c>
      <c r="B44" s="930"/>
      <c r="C44" s="930"/>
      <c r="D44" s="930"/>
      <c r="E44" s="930"/>
      <c r="F44" s="930"/>
      <c r="G44" s="930"/>
      <c r="H44" s="930"/>
      <c r="I44" s="930"/>
      <c r="J44" s="930"/>
      <c r="K44" s="930"/>
      <c r="L44" s="930"/>
      <c r="M44" s="930"/>
      <c r="N44" s="930"/>
      <c r="O44" s="930"/>
      <c r="P44" s="930"/>
      <c r="Q44" s="930"/>
      <c r="R44" s="930"/>
    </row>
    <row r="45" spans="1:18" ht="18" customHeight="1">
      <c r="A45" s="929" t="s">
        <v>157</v>
      </c>
      <c r="B45" s="938"/>
      <c r="C45" s="938"/>
      <c r="D45" s="938"/>
      <c r="E45" s="938"/>
      <c r="F45" s="938"/>
      <c r="G45" s="938"/>
      <c r="H45" s="938"/>
      <c r="I45" s="938"/>
      <c r="J45" s="938"/>
      <c r="K45" s="938"/>
      <c r="L45" s="938"/>
      <c r="M45" s="938"/>
      <c r="N45" s="938"/>
      <c r="O45" s="938"/>
      <c r="P45" s="938"/>
      <c r="Q45" s="938"/>
      <c r="R45" s="938"/>
    </row>
    <row r="47" spans="1:18">
      <c r="A47" s="36"/>
      <c r="B47" s="36"/>
      <c r="C47" s="36"/>
      <c r="D47" s="36"/>
      <c r="E47" s="36"/>
      <c r="F47" s="36"/>
      <c r="G47" s="36"/>
      <c r="H47" s="36"/>
      <c r="I47" s="36"/>
      <c r="J47" s="36"/>
      <c r="K47" s="36"/>
      <c r="L47" s="36"/>
      <c r="M47" s="36"/>
      <c r="N47" s="36"/>
      <c r="O47" s="36"/>
      <c r="P47" s="36"/>
      <c r="Q47" s="36"/>
    </row>
    <row r="48" spans="1:18">
      <c r="A48" s="36"/>
      <c r="B48" s="36"/>
      <c r="C48" s="36"/>
      <c r="D48" s="36"/>
      <c r="E48" s="36"/>
      <c r="F48" s="36"/>
      <c r="G48" s="36"/>
      <c r="H48" s="36"/>
      <c r="I48" s="36"/>
      <c r="J48" s="36"/>
      <c r="K48" s="36"/>
      <c r="L48" s="36"/>
      <c r="M48" s="36"/>
      <c r="N48" s="36"/>
      <c r="O48" s="36"/>
      <c r="P48" s="36"/>
      <c r="Q48" s="36"/>
    </row>
    <row r="49" spans="2:17">
      <c r="B49" s="36"/>
      <c r="C49" s="36"/>
      <c r="D49" s="36"/>
      <c r="E49" s="36"/>
      <c r="F49" s="36"/>
      <c r="G49" s="36"/>
      <c r="H49" s="36"/>
      <c r="I49" s="36"/>
      <c r="J49" s="36"/>
      <c r="K49" s="36"/>
      <c r="L49" s="36"/>
      <c r="M49" s="36"/>
      <c r="N49" s="36"/>
      <c r="O49" s="36"/>
      <c r="P49" s="36"/>
      <c r="Q49" s="36"/>
    </row>
  </sheetData>
  <mergeCells count="20">
    <mergeCell ref="B32:R32"/>
    <mergeCell ref="A44:R44"/>
    <mergeCell ref="A45:R45"/>
    <mergeCell ref="K9:L9"/>
    <mergeCell ref="N9:N10"/>
    <mergeCell ref="O9:O10"/>
    <mergeCell ref="Q9:R9"/>
    <mergeCell ref="B12:R12"/>
    <mergeCell ref="B22:R22"/>
    <mergeCell ref="A43:R43"/>
    <mergeCell ref="A5:R5"/>
    <mergeCell ref="A8:A10"/>
    <mergeCell ref="B8:F8"/>
    <mergeCell ref="H8:L8"/>
    <mergeCell ref="N8:R8"/>
    <mergeCell ref="B9:B10"/>
    <mergeCell ref="C9:C10"/>
    <mergeCell ref="E9:F9"/>
    <mergeCell ref="H9:H10"/>
    <mergeCell ref="I9:I10"/>
  </mergeCells>
  <pageMargins left="0.59055118110236227" right="0.59055118110236227" top="0.78740157480314965" bottom="0.78740157480314965" header="0" footer="0"/>
  <pageSetup paperSize="9"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106" zoomScaleNormal="106" workbookViewId="0">
      <selection activeCell="M1" sqref="M1"/>
    </sheetView>
  </sheetViews>
  <sheetFormatPr defaultColWidth="8.85546875" defaultRowHeight="12.75"/>
  <cols>
    <col min="1" max="1" width="19.5703125" style="285" customWidth="1"/>
    <col min="2" max="3" width="7.7109375" style="715" customWidth="1"/>
    <col min="4" max="4" width="0.85546875" style="285" customWidth="1"/>
    <col min="5" max="6" width="7.28515625" style="285" customWidth="1"/>
    <col min="7" max="7" width="7.7109375" style="285" customWidth="1"/>
    <col min="8" max="8" width="6.7109375" style="285" customWidth="1"/>
    <col min="9" max="9" width="0.85546875" style="285" customWidth="1"/>
    <col min="10" max="11" width="10.7109375" style="285" customWidth="1"/>
    <col min="12" max="231" width="8.85546875" style="285"/>
    <col min="232" max="232" width="32.85546875" style="285" customWidth="1"/>
    <col min="233" max="233" width="10.85546875" style="285" customWidth="1"/>
    <col min="234" max="234" width="15.85546875" style="285" customWidth="1"/>
    <col min="235" max="235" width="9" style="285" customWidth="1"/>
    <col min="236" max="236" width="10.140625" style="285" customWidth="1"/>
    <col min="237" max="487" width="8.85546875" style="285"/>
    <col min="488" max="488" width="32.85546875" style="285" customWidth="1"/>
    <col min="489" max="489" width="10.85546875" style="285" customWidth="1"/>
    <col min="490" max="490" width="15.85546875" style="285" customWidth="1"/>
    <col min="491" max="491" width="9" style="285" customWidth="1"/>
    <col min="492" max="492" width="10.140625" style="285" customWidth="1"/>
    <col min="493" max="743" width="8.85546875" style="285"/>
    <col min="744" max="744" width="32.85546875" style="285" customWidth="1"/>
    <col min="745" max="745" width="10.85546875" style="285" customWidth="1"/>
    <col min="746" max="746" width="15.85546875" style="285" customWidth="1"/>
    <col min="747" max="747" width="9" style="285" customWidth="1"/>
    <col min="748" max="748" width="10.140625" style="285" customWidth="1"/>
    <col min="749" max="999" width="8.85546875" style="285"/>
    <col min="1000" max="1000" width="32.85546875" style="285" customWidth="1"/>
    <col min="1001" max="1001" width="10.85546875" style="285" customWidth="1"/>
    <col min="1002" max="1002" width="15.85546875" style="285" customWidth="1"/>
    <col min="1003" max="1003" width="9" style="285" customWidth="1"/>
    <col min="1004" max="1004" width="10.140625" style="285" customWidth="1"/>
    <col min="1005" max="1255" width="8.85546875" style="285"/>
    <col min="1256" max="1256" width="32.85546875" style="285" customWidth="1"/>
    <col min="1257" max="1257" width="10.85546875" style="285" customWidth="1"/>
    <col min="1258" max="1258" width="15.85546875" style="285" customWidth="1"/>
    <col min="1259" max="1259" width="9" style="285" customWidth="1"/>
    <col min="1260" max="1260" width="10.140625" style="285" customWidth="1"/>
    <col min="1261" max="1511" width="8.85546875" style="285"/>
    <col min="1512" max="1512" width="32.85546875" style="285" customWidth="1"/>
    <col min="1513" max="1513" width="10.85546875" style="285" customWidth="1"/>
    <col min="1514" max="1514" width="15.85546875" style="285" customWidth="1"/>
    <col min="1515" max="1515" width="9" style="285" customWidth="1"/>
    <col min="1516" max="1516" width="10.140625" style="285" customWidth="1"/>
    <col min="1517" max="1767" width="8.85546875" style="285"/>
    <col min="1768" max="1768" width="32.85546875" style="285" customWidth="1"/>
    <col min="1769" max="1769" width="10.85546875" style="285" customWidth="1"/>
    <col min="1770" max="1770" width="15.85546875" style="285" customWidth="1"/>
    <col min="1771" max="1771" width="9" style="285" customWidth="1"/>
    <col min="1772" max="1772" width="10.140625" style="285" customWidth="1"/>
    <col min="1773" max="2023" width="8.85546875" style="285"/>
    <col min="2024" max="2024" width="32.85546875" style="285" customWidth="1"/>
    <col min="2025" max="2025" width="10.85546875" style="285" customWidth="1"/>
    <col min="2026" max="2026" width="15.85546875" style="285" customWidth="1"/>
    <col min="2027" max="2027" width="9" style="285" customWidth="1"/>
    <col min="2028" max="2028" width="10.140625" style="285" customWidth="1"/>
    <col min="2029" max="2279" width="8.85546875" style="285"/>
    <col min="2280" max="2280" width="32.85546875" style="285" customWidth="1"/>
    <col min="2281" max="2281" width="10.85546875" style="285" customWidth="1"/>
    <col min="2282" max="2282" width="15.85546875" style="285" customWidth="1"/>
    <col min="2283" max="2283" width="9" style="285" customWidth="1"/>
    <col min="2284" max="2284" width="10.140625" style="285" customWidth="1"/>
    <col min="2285" max="2535" width="8.85546875" style="285"/>
    <col min="2536" max="2536" width="32.85546875" style="285" customWidth="1"/>
    <col min="2537" max="2537" width="10.85546875" style="285" customWidth="1"/>
    <col min="2538" max="2538" width="15.85546875" style="285" customWidth="1"/>
    <col min="2539" max="2539" width="9" style="285" customWidth="1"/>
    <col min="2540" max="2540" width="10.140625" style="285" customWidth="1"/>
    <col min="2541" max="2791" width="8.85546875" style="285"/>
    <col min="2792" max="2792" width="32.85546875" style="285" customWidth="1"/>
    <col min="2793" max="2793" width="10.85546875" style="285" customWidth="1"/>
    <col min="2794" max="2794" width="15.85546875" style="285" customWidth="1"/>
    <col min="2795" max="2795" width="9" style="285" customWidth="1"/>
    <col min="2796" max="2796" width="10.140625" style="285" customWidth="1"/>
    <col min="2797" max="3047" width="8.85546875" style="285"/>
    <col min="3048" max="3048" width="32.85546875" style="285" customWidth="1"/>
    <col min="3049" max="3049" width="10.85546875" style="285" customWidth="1"/>
    <col min="3050" max="3050" width="15.85546875" style="285" customWidth="1"/>
    <col min="3051" max="3051" width="9" style="285" customWidth="1"/>
    <col min="3052" max="3052" width="10.140625" style="285" customWidth="1"/>
    <col min="3053" max="3303" width="8.85546875" style="285"/>
    <col min="3304" max="3304" width="32.85546875" style="285" customWidth="1"/>
    <col min="3305" max="3305" width="10.85546875" style="285" customWidth="1"/>
    <col min="3306" max="3306" width="15.85546875" style="285" customWidth="1"/>
    <col min="3307" max="3307" width="9" style="285" customWidth="1"/>
    <col min="3308" max="3308" width="10.140625" style="285" customWidth="1"/>
    <col min="3309" max="3559" width="8.85546875" style="285"/>
    <col min="3560" max="3560" width="32.85546875" style="285" customWidth="1"/>
    <col min="3561" max="3561" width="10.85546875" style="285" customWidth="1"/>
    <col min="3562" max="3562" width="15.85546875" style="285" customWidth="1"/>
    <col min="3563" max="3563" width="9" style="285" customWidth="1"/>
    <col min="3564" max="3564" width="10.140625" style="285" customWidth="1"/>
    <col min="3565" max="3815" width="8.85546875" style="285"/>
    <col min="3816" max="3816" width="32.85546875" style="285" customWidth="1"/>
    <col min="3817" max="3817" width="10.85546875" style="285" customWidth="1"/>
    <col min="3818" max="3818" width="15.85546875" style="285" customWidth="1"/>
    <col min="3819" max="3819" width="9" style="285" customWidth="1"/>
    <col min="3820" max="3820" width="10.140625" style="285" customWidth="1"/>
    <col min="3821" max="4071" width="8.85546875" style="285"/>
    <col min="4072" max="4072" width="32.85546875" style="285" customWidth="1"/>
    <col min="4073" max="4073" width="10.85546875" style="285" customWidth="1"/>
    <col min="4074" max="4074" width="15.85546875" style="285" customWidth="1"/>
    <col min="4075" max="4075" width="9" style="285" customWidth="1"/>
    <col min="4076" max="4076" width="10.140625" style="285" customWidth="1"/>
    <col min="4077" max="4327" width="8.85546875" style="285"/>
    <col min="4328" max="4328" width="32.85546875" style="285" customWidth="1"/>
    <col min="4329" max="4329" width="10.85546875" style="285" customWidth="1"/>
    <col min="4330" max="4330" width="15.85546875" style="285" customWidth="1"/>
    <col min="4331" max="4331" width="9" style="285" customWidth="1"/>
    <col min="4332" max="4332" width="10.140625" style="285" customWidth="1"/>
    <col min="4333" max="4583" width="8.85546875" style="285"/>
    <col min="4584" max="4584" width="32.85546875" style="285" customWidth="1"/>
    <col min="4585" max="4585" width="10.85546875" style="285" customWidth="1"/>
    <col min="4586" max="4586" width="15.85546875" style="285" customWidth="1"/>
    <col min="4587" max="4587" width="9" style="285" customWidth="1"/>
    <col min="4588" max="4588" width="10.140625" style="285" customWidth="1"/>
    <col min="4589" max="4839" width="8.85546875" style="285"/>
    <col min="4840" max="4840" width="32.85546875" style="285" customWidth="1"/>
    <col min="4841" max="4841" width="10.85546875" style="285" customWidth="1"/>
    <col min="4842" max="4842" width="15.85546875" style="285" customWidth="1"/>
    <col min="4843" max="4843" width="9" style="285" customWidth="1"/>
    <col min="4844" max="4844" width="10.140625" style="285" customWidth="1"/>
    <col min="4845" max="5095" width="8.85546875" style="285"/>
    <col min="5096" max="5096" width="32.85546875" style="285" customWidth="1"/>
    <col min="5097" max="5097" width="10.85546875" style="285" customWidth="1"/>
    <col min="5098" max="5098" width="15.85546875" style="285" customWidth="1"/>
    <col min="5099" max="5099" width="9" style="285" customWidth="1"/>
    <col min="5100" max="5100" width="10.140625" style="285" customWidth="1"/>
    <col min="5101" max="5351" width="8.85546875" style="285"/>
    <col min="5352" max="5352" width="32.85546875" style="285" customWidth="1"/>
    <col min="5353" max="5353" width="10.85546875" style="285" customWidth="1"/>
    <col min="5354" max="5354" width="15.85546875" style="285" customWidth="1"/>
    <col min="5355" max="5355" width="9" style="285" customWidth="1"/>
    <col min="5356" max="5356" width="10.140625" style="285" customWidth="1"/>
    <col min="5357" max="5607" width="8.85546875" style="285"/>
    <col min="5608" max="5608" width="32.85546875" style="285" customWidth="1"/>
    <col min="5609" max="5609" width="10.85546875" style="285" customWidth="1"/>
    <col min="5610" max="5610" width="15.85546875" style="285" customWidth="1"/>
    <col min="5611" max="5611" width="9" style="285" customWidth="1"/>
    <col min="5612" max="5612" width="10.140625" style="285" customWidth="1"/>
    <col min="5613" max="5863" width="8.85546875" style="285"/>
    <col min="5864" max="5864" width="32.85546875" style="285" customWidth="1"/>
    <col min="5865" max="5865" width="10.85546875" style="285" customWidth="1"/>
    <col min="5866" max="5866" width="15.85546875" style="285" customWidth="1"/>
    <col min="5867" max="5867" width="9" style="285" customWidth="1"/>
    <col min="5868" max="5868" width="10.140625" style="285" customWidth="1"/>
    <col min="5869" max="6119" width="8.85546875" style="285"/>
    <col min="6120" max="6120" width="32.85546875" style="285" customWidth="1"/>
    <col min="6121" max="6121" width="10.85546875" style="285" customWidth="1"/>
    <col min="6122" max="6122" width="15.85546875" style="285" customWidth="1"/>
    <col min="6123" max="6123" width="9" style="285" customWidth="1"/>
    <col min="6124" max="6124" width="10.140625" style="285" customWidth="1"/>
    <col min="6125" max="6375" width="8.85546875" style="285"/>
    <col min="6376" max="6376" width="32.85546875" style="285" customWidth="1"/>
    <col min="6377" max="6377" width="10.85546875" style="285" customWidth="1"/>
    <col min="6378" max="6378" width="15.85546875" style="285" customWidth="1"/>
    <col min="6379" max="6379" width="9" style="285" customWidth="1"/>
    <col min="6380" max="6380" width="10.140625" style="285" customWidth="1"/>
    <col min="6381" max="6631" width="8.85546875" style="285"/>
    <col min="6632" max="6632" width="32.85546875" style="285" customWidth="1"/>
    <col min="6633" max="6633" width="10.85546875" style="285" customWidth="1"/>
    <col min="6634" max="6634" width="15.85546875" style="285" customWidth="1"/>
    <col min="6635" max="6635" width="9" style="285" customWidth="1"/>
    <col min="6636" max="6636" width="10.140625" style="285" customWidth="1"/>
    <col min="6637" max="6887" width="8.85546875" style="285"/>
    <col min="6888" max="6888" width="32.85546875" style="285" customWidth="1"/>
    <col min="6889" max="6889" width="10.85546875" style="285" customWidth="1"/>
    <col min="6890" max="6890" width="15.85546875" style="285" customWidth="1"/>
    <col min="6891" max="6891" width="9" style="285" customWidth="1"/>
    <col min="6892" max="6892" width="10.140625" style="285" customWidth="1"/>
    <col min="6893" max="7143" width="8.85546875" style="285"/>
    <col min="7144" max="7144" width="32.85546875" style="285" customWidth="1"/>
    <col min="7145" max="7145" width="10.85546875" style="285" customWidth="1"/>
    <col min="7146" max="7146" width="15.85546875" style="285" customWidth="1"/>
    <col min="7147" max="7147" width="9" style="285" customWidth="1"/>
    <col min="7148" max="7148" width="10.140625" style="285" customWidth="1"/>
    <col min="7149" max="7399" width="8.85546875" style="285"/>
    <col min="7400" max="7400" width="32.85546875" style="285" customWidth="1"/>
    <col min="7401" max="7401" width="10.85546875" style="285" customWidth="1"/>
    <col min="7402" max="7402" width="15.85546875" style="285" customWidth="1"/>
    <col min="7403" max="7403" width="9" style="285" customWidth="1"/>
    <col min="7404" max="7404" width="10.140625" style="285" customWidth="1"/>
    <col min="7405" max="7655" width="8.85546875" style="285"/>
    <col min="7656" max="7656" width="32.85546875" style="285" customWidth="1"/>
    <col min="7657" max="7657" width="10.85546875" style="285" customWidth="1"/>
    <col min="7658" max="7658" width="15.85546875" style="285" customWidth="1"/>
    <col min="7659" max="7659" width="9" style="285" customWidth="1"/>
    <col min="7660" max="7660" width="10.140625" style="285" customWidth="1"/>
    <col min="7661" max="7911" width="8.85546875" style="285"/>
    <col min="7912" max="7912" width="32.85546875" style="285" customWidth="1"/>
    <col min="7913" max="7913" width="10.85546875" style="285" customWidth="1"/>
    <col min="7914" max="7914" width="15.85546875" style="285" customWidth="1"/>
    <col min="7915" max="7915" width="9" style="285" customWidth="1"/>
    <col min="7916" max="7916" width="10.140625" style="285" customWidth="1"/>
    <col min="7917" max="8167" width="8.85546875" style="285"/>
    <col min="8168" max="8168" width="32.85546875" style="285" customWidth="1"/>
    <col min="8169" max="8169" width="10.85546875" style="285" customWidth="1"/>
    <col min="8170" max="8170" width="15.85546875" style="285" customWidth="1"/>
    <col min="8171" max="8171" width="9" style="285" customWidth="1"/>
    <col min="8172" max="8172" width="10.140625" style="285" customWidth="1"/>
    <col min="8173" max="8423" width="8.85546875" style="285"/>
    <col min="8424" max="8424" width="32.85546875" style="285" customWidth="1"/>
    <col min="8425" max="8425" width="10.85546875" style="285" customWidth="1"/>
    <col min="8426" max="8426" width="15.85546875" style="285" customWidth="1"/>
    <col min="8427" max="8427" width="9" style="285" customWidth="1"/>
    <col min="8428" max="8428" width="10.140625" style="285" customWidth="1"/>
    <col min="8429" max="8679" width="8.85546875" style="285"/>
    <col min="8680" max="8680" width="32.85546875" style="285" customWidth="1"/>
    <col min="8681" max="8681" width="10.85546875" style="285" customWidth="1"/>
    <col min="8682" max="8682" width="15.85546875" style="285" customWidth="1"/>
    <col min="8683" max="8683" width="9" style="285" customWidth="1"/>
    <col min="8684" max="8684" width="10.140625" style="285" customWidth="1"/>
    <col min="8685" max="8935" width="8.85546875" style="285"/>
    <col min="8936" max="8936" width="32.85546875" style="285" customWidth="1"/>
    <col min="8937" max="8937" width="10.85546875" style="285" customWidth="1"/>
    <col min="8938" max="8938" width="15.85546875" style="285" customWidth="1"/>
    <col min="8939" max="8939" width="9" style="285" customWidth="1"/>
    <col min="8940" max="8940" width="10.140625" style="285" customWidth="1"/>
    <col min="8941" max="9191" width="8.85546875" style="285"/>
    <col min="9192" max="9192" width="32.85546875" style="285" customWidth="1"/>
    <col min="9193" max="9193" width="10.85546875" style="285" customWidth="1"/>
    <col min="9194" max="9194" width="15.85546875" style="285" customWidth="1"/>
    <col min="9195" max="9195" width="9" style="285" customWidth="1"/>
    <col min="9196" max="9196" width="10.140625" style="285" customWidth="1"/>
    <col min="9197" max="9447" width="8.85546875" style="285"/>
    <col min="9448" max="9448" width="32.85546875" style="285" customWidth="1"/>
    <col min="9449" max="9449" width="10.85546875" style="285" customWidth="1"/>
    <col min="9450" max="9450" width="15.85546875" style="285" customWidth="1"/>
    <col min="9451" max="9451" width="9" style="285" customWidth="1"/>
    <col min="9452" max="9452" width="10.140625" style="285" customWidth="1"/>
    <col min="9453" max="9703" width="8.85546875" style="285"/>
    <col min="9704" max="9704" width="32.85546875" style="285" customWidth="1"/>
    <col min="9705" max="9705" width="10.85546875" style="285" customWidth="1"/>
    <col min="9706" max="9706" width="15.85546875" style="285" customWidth="1"/>
    <col min="9707" max="9707" width="9" style="285" customWidth="1"/>
    <col min="9708" max="9708" width="10.140625" style="285" customWidth="1"/>
    <col min="9709" max="9959" width="8.85546875" style="285"/>
    <col min="9960" max="9960" width="32.85546875" style="285" customWidth="1"/>
    <col min="9961" max="9961" width="10.85546875" style="285" customWidth="1"/>
    <col min="9962" max="9962" width="15.85546875" style="285" customWidth="1"/>
    <col min="9963" max="9963" width="9" style="285" customWidth="1"/>
    <col min="9964" max="9964" width="10.140625" style="285" customWidth="1"/>
    <col min="9965" max="10215" width="8.85546875" style="285"/>
    <col min="10216" max="10216" width="32.85546875" style="285" customWidth="1"/>
    <col min="10217" max="10217" width="10.85546875" style="285" customWidth="1"/>
    <col min="10218" max="10218" width="15.85546875" style="285" customWidth="1"/>
    <col min="10219" max="10219" width="9" style="285" customWidth="1"/>
    <col min="10220" max="10220" width="10.140625" style="285" customWidth="1"/>
    <col min="10221" max="10471" width="8.85546875" style="285"/>
    <col min="10472" max="10472" width="32.85546875" style="285" customWidth="1"/>
    <col min="10473" max="10473" width="10.85546875" style="285" customWidth="1"/>
    <col min="10474" max="10474" width="15.85546875" style="285" customWidth="1"/>
    <col min="10475" max="10475" width="9" style="285" customWidth="1"/>
    <col min="10476" max="10476" width="10.140625" style="285" customWidth="1"/>
    <col min="10477" max="10727" width="8.85546875" style="285"/>
    <col min="10728" max="10728" width="32.85546875" style="285" customWidth="1"/>
    <col min="10729" max="10729" width="10.85546875" style="285" customWidth="1"/>
    <col min="10730" max="10730" width="15.85546875" style="285" customWidth="1"/>
    <col min="10731" max="10731" width="9" style="285" customWidth="1"/>
    <col min="10732" max="10732" width="10.140625" style="285" customWidth="1"/>
    <col min="10733" max="10983" width="8.85546875" style="285"/>
    <col min="10984" max="10984" width="32.85546875" style="285" customWidth="1"/>
    <col min="10985" max="10985" width="10.85546875" style="285" customWidth="1"/>
    <col min="10986" max="10986" width="15.85546875" style="285" customWidth="1"/>
    <col min="10987" max="10987" width="9" style="285" customWidth="1"/>
    <col min="10988" max="10988" width="10.140625" style="285" customWidth="1"/>
    <col min="10989" max="11239" width="8.85546875" style="285"/>
    <col min="11240" max="11240" width="32.85546875" style="285" customWidth="1"/>
    <col min="11241" max="11241" width="10.85546875" style="285" customWidth="1"/>
    <col min="11242" max="11242" width="15.85546875" style="285" customWidth="1"/>
    <col min="11243" max="11243" width="9" style="285" customWidth="1"/>
    <col min="11244" max="11244" width="10.140625" style="285" customWidth="1"/>
    <col min="11245" max="11495" width="8.85546875" style="285"/>
    <col min="11496" max="11496" width="32.85546875" style="285" customWidth="1"/>
    <col min="11497" max="11497" width="10.85546875" style="285" customWidth="1"/>
    <col min="11498" max="11498" width="15.85546875" style="285" customWidth="1"/>
    <col min="11499" max="11499" width="9" style="285" customWidth="1"/>
    <col min="11500" max="11500" width="10.140625" style="285" customWidth="1"/>
    <col min="11501" max="11751" width="8.85546875" style="285"/>
    <col min="11752" max="11752" width="32.85546875" style="285" customWidth="1"/>
    <col min="11753" max="11753" width="10.85546875" style="285" customWidth="1"/>
    <col min="11754" max="11754" width="15.85546875" style="285" customWidth="1"/>
    <col min="11755" max="11755" width="9" style="285" customWidth="1"/>
    <col min="11756" max="11756" width="10.140625" style="285" customWidth="1"/>
    <col min="11757" max="12007" width="8.85546875" style="285"/>
    <col min="12008" max="12008" width="32.85546875" style="285" customWidth="1"/>
    <col min="12009" max="12009" width="10.85546875" style="285" customWidth="1"/>
    <col min="12010" max="12010" width="15.85546875" style="285" customWidth="1"/>
    <col min="12011" max="12011" width="9" style="285" customWidth="1"/>
    <col min="12012" max="12012" width="10.140625" style="285" customWidth="1"/>
    <col min="12013" max="12263" width="8.85546875" style="285"/>
    <col min="12264" max="12264" width="32.85546875" style="285" customWidth="1"/>
    <col min="12265" max="12265" width="10.85546875" style="285" customWidth="1"/>
    <col min="12266" max="12266" width="15.85546875" style="285" customWidth="1"/>
    <col min="12267" max="12267" width="9" style="285" customWidth="1"/>
    <col min="12268" max="12268" width="10.140625" style="285" customWidth="1"/>
    <col min="12269" max="12519" width="8.85546875" style="285"/>
    <col min="12520" max="12520" width="32.85546875" style="285" customWidth="1"/>
    <col min="12521" max="12521" width="10.85546875" style="285" customWidth="1"/>
    <col min="12522" max="12522" width="15.85546875" style="285" customWidth="1"/>
    <col min="12523" max="12523" width="9" style="285" customWidth="1"/>
    <col min="12524" max="12524" width="10.140625" style="285" customWidth="1"/>
    <col min="12525" max="12775" width="8.85546875" style="285"/>
    <col min="12776" max="12776" width="32.85546875" style="285" customWidth="1"/>
    <col min="12777" max="12777" width="10.85546875" style="285" customWidth="1"/>
    <col min="12778" max="12778" width="15.85546875" style="285" customWidth="1"/>
    <col min="12779" max="12779" width="9" style="285" customWidth="1"/>
    <col min="12780" max="12780" width="10.140625" style="285" customWidth="1"/>
    <col min="12781" max="13031" width="8.85546875" style="285"/>
    <col min="13032" max="13032" width="32.85546875" style="285" customWidth="1"/>
    <col min="13033" max="13033" width="10.85546875" style="285" customWidth="1"/>
    <col min="13034" max="13034" width="15.85546875" style="285" customWidth="1"/>
    <col min="13035" max="13035" width="9" style="285" customWidth="1"/>
    <col min="13036" max="13036" width="10.140625" style="285" customWidth="1"/>
    <col min="13037" max="13287" width="8.85546875" style="285"/>
    <col min="13288" max="13288" width="32.85546875" style="285" customWidth="1"/>
    <col min="13289" max="13289" width="10.85546875" style="285" customWidth="1"/>
    <col min="13290" max="13290" width="15.85546875" style="285" customWidth="1"/>
    <col min="13291" max="13291" width="9" style="285" customWidth="1"/>
    <col min="13292" max="13292" width="10.140625" style="285" customWidth="1"/>
    <col min="13293" max="13543" width="8.85546875" style="285"/>
    <col min="13544" max="13544" width="32.85546875" style="285" customWidth="1"/>
    <col min="13545" max="13545" width="10.85546875" style="285" customWidth="1"/>
    <col min="13546" max="13546" width="15.85546875" style="285" customWidth="1"/>
    <col min="13547" max="13547" width="9" style="285" customWidth="1"/>
    <col min="13548" max="13548" width="10.140625" style="285" customWidth="1"/>
    <col min="13549" max="13799" width="8.85546875" style="285"/>
    <col min="13800" max="13800" width="32.85546875" style="285" customWidth="1"/>
    <col min="13801" max="13801" width="10.85546875" style="285" customWidth="1"/>
    <col min="13802" max="13802" width="15.85546875" style="285" customWidth="1"/>
    <col min="13803" max="13803" width="9" style="285" customWidth="1"/>
    <col min="13804" max="13804" width="10.140625" style="285" customWidth="1"/>
    <col min="13805" max="14055" width="8.85546875" style="285"/>
    <col min="14056" max="14056" width="32.85546875" style="285" customWidth="1"/>
    <col min="14057" max="14057" width="10.85546875" style="285" customWidth="1"/>
    <col min="14058" max="14058" width="15.85546875" style="285" customWidth="1"/>
    <col min="14059" max="14059" width="9" style="285" customWidth="1"/>
    <col min="14060" max="14060" width="10.140625" style="285" customWidth="1"/>
    <col min="14061" max="14311" width="8.85546875" style="285"/>
    <col min="14312" max="14312" width="32.85546875" style="285" customWidth="1"/>
    <col min="14313" max="14313" width="10.85546875" style="285" customWidth="1"/>
    <col min="14314" max="14314" width="15.85546875" style="285" customWidth="1"/>
    <col min="14315" max="14315" width="9" style="285" customWidth="1"/>
    <col min="14316" max="14316" width="10.140625" style="285" customWidth="1"/>
    <col min="14317" max="14567" width="8.85546875" style="285"/>
    <col min="14568" max="14568" width="32.85546875" style="285" customWidth="1"/>
    <col min="14569" max="14569" width="10.85546875" style="285" customWidth="1"/>
    <col min="14570" max="14570" width="15.85546875" style="285" customWidth="1"/>
    <col min="14571" max="14571" width="9" style="285" customWidth="1"/>
    <col min="14572" max="14572" width="10.140625" style="285" customWidth="1"/>
    <col min="14573" max="14823" width="8.85546875" style="285"/>
    <col min="14824" max="14824" width="32.85546875" style="285" customWidth="1"/>
    <col min="14825" max="14825" width="10.85546875" style="285" customWidth="1"/>
    <col min="14826" max="14826" width="15.85546875" style="285" customWidth="1"/>
    <col min="14827" max="14827" width="9" style="285" customWidth="1"/>
    <col min="14828" max="14828" width="10.140625" style="285" customWidth="1"/>
    <col min="14829" max="15079" width="8.85546875" style="285"/>
    <col min="15080" max="15080" width="32.85546875" style="285" customWidth="1"/>
    <col min="15081" max="15081" width="10.85546875" style="285" customWidth="1"/>
    <col min="15082" max="15082" width="15.85546875" style="285" customWidth="1"/>
    <col min="15083" max="15083" width="9" style="285" customWidth="1"/>
    <col min="15084" max="15084" width="10.140625" style="285" customWidth="1"/>
    <col min="15085" max="15335" width="8.85546875" style="285"/>
    <col min="15336" max="15336" width="32.85546875" style="285" customWidth="1"/>
    <col min="15337" max="15337" width="10.85546875" style="285" customWidth="1"/>
    <col min="15338" max="15338" width="15.85546875" style="285" customWidth="1"/>
    <col min="15339" max="15339" width="9" style="285" customWidth="1"/>
    <col min="15340" max="15340" width="10.140625" style="285" customWidth="1"/>
    <col min="15341" max="15591" width="8.85546875" style="285"/>
    <col min="15592" max="15592" width="32.85546875" style="285" customWidth="1"/>
    <col min="15593" max="15593" width="10.85546875" style="285" customWidth="1"/>
    <col min="15594" max="15594" width="15.85546875" style="285" customWidth="1"/>
    <col min="15595" max="15595" width="9" style="285" customWidth="1"/>
    <col min="15596" max="15596" width="10.140625" style="285" customWidth="1"/>
    <col min="15597" max="15847" width="8.85546875" style="285"/>
    <col min="15848" max="15848" width="32.85546875" style="285" customWidth="1"/>
    <col min="15849" max="15849" width="10.85546875" style="285" customWidth="1"/>
    <col min="15850" max="15850" width="15.85546875" style="285" customWidth="1"/>
    <col min="15851" max="15851" width="9" style="285" customWidth="1"/>
    <col min="15852" max="15852" width="10.140625" style="285" customWidth="1"/>
    <col min="15853" max="16103" width="8.85546875" style="285"/>
    <col min="16104" max="16104" width="32.85546875" style="285" customWidth="1"/>
    <col min="16105" max="16105" width="10.85546875" style="285" customWidth="1"/>
    <col min="16106" max="16106" width="15.85546875" style="285" customWidth="1"/>
    <col min="16107" max="16107" width="9" style="285" customWidth="1"/>
    <col min="16108" max="16108" width="10.140625" style="285" customWidth="1"/>
    <col min="16109" max="16384" width="8.85546875" style="285"/>
  </cols>
  <sheetData>
    <row r="1" spans="1:11" ht="12" customHeight="1"/>
    <row r="2" spans="1:11" ht="12" customHeight="1"/>
    <row r="3" spans="1:11" ht="12" customHeight="1"/>
    <row r="4" spans="1:11" ht="12" customHeight="1">
      <c r="A4" s="352" t="s">
        <v>559</v>
      </c>
      <c r="B4" s="729"/>
      <c r="C4" s="729"/>
      <c r="D4" s="353"/>
      <c r="E4" s="353"/>
      <c r="F4" s="353"/>
      <c r="G4" s="353"/>
    </row>
    <row r="5" spans="1:11" ht="24" customHeight="1">
      <c r="A5" s="849" t="s">
        <v>661</v>
      </c>
      <c r="B5" s="849"/>
      <c r="C5" s="849"/>
      <c r="D5" s="849"/>
      <c r="E5" s="849"/>
      <c r="F5" s="849"/>
      <c r="G5" s="849"/>
      <c r="H5" s="849"/>
      <c r="I5" s="849"/>
      <c r="J5" s="849"/>
      <c r="K5" s="849"/>
    </row>
    <row r="6" spans="1:11" ht="12" customHeight="1">
      <c r="A6" s="336" t="s">
        <v>663</v>
      </c>
      <c r="B6" s="728"/>
      <c r="C6" s="728"/>
      <c r="D6" s="355"/>
      <c r="E6" s="355"/>
      <c r="F6" s="355"/>
      <c r="G6" s="355"/>
    </row>
    <row r="7" spans="1:11" ht="6" customHeight="1">
      <c r="B7" s="727"/>
      <c r="C7" s="727"/>
      <c r="D7" s="356"/>
      <c r="E7" s="356"/>
      <c r="F7" s="356"/>
      <c r="G7" s="356"/>
    </row>
    <row r="8" spans="1:11" s="715" customFormat="1" ht="30" customHeight="1">
      <c r="A8" s="942" t="s">
        <v>2</v>
      </c>
      <c r="B8" s="945" t="s">
        <v>660</v>
      </c>
      <c r="C8" s="945"/>
      <c r="D8" s="730"/>
      <c r="E8" s="945" t="s">
        <v>659</v>
      </c>
      <c r="F8" s="945"/>
      <c r="G8" s="945"/>
      <c r="H8" s="945"/>
      <c r="J8" s="941" t="s">
        <v>662</v>
      </c>
      <c r="K8" s="941"/>
    </row>
    <row r="9" spans="1:11" s="715" customFormat="1" ht="20.45" customHeight="1">
      <c r="A9" s="943"/>
      <c r="B9" s="946" t="s">
        <v>0</v>
      </c>
      <c r="C9" s="948" t="s">
        <v>632</v>
      </c>
      <c r="D9" s="731"/>
      <c r="E9" s="950" t="s">
        <v>658</v>
      </c>
      <c r="F9" s="732" t="s">
        <v>657</v>
      </c>
      <c r="G9" s="733" t="s">
        <v>104</v>
      </c>
      <c r="H9" s="734" t="s">
        <v>104</v>
      </c>
      <c r="J9" s="939" t="s">
        <v>656</v>
      </c>
      <c r="K9" s="939" t="s">
        <v>655</v>
      </c>
    </row>
    <row r="10" spans="1:11" s="715" customFormat="1" ht="30" customHeight="1">
      <c r="A10" s="944"/>
      <c r="B10" s="947"/>
      <c r="C10" s="949"/>
      <c r="D10" s="735"/>
      <c r="E10" s="951"/>
      <c r="F10" s="736"/>
      <c r="G10" s="735" t="s">
        <v>654</v>
      </c>
      <c r="H10" s="735" t="s">
        <v>653</v>
      </c>
      <c r="J10" s="940"/>
      <c r="K10" s="940"/>
    </row>
    <row r="11" spans="1:11" ht="3" customHeight="1">
      <c r="A11" s="357"/>
    </row>
    <row r="12" spans="1:11" ht="10.5" customHeight="1">
      <c r="A12" s="714">
        <v>2017</v>
      </c>
      <c r="B12" s="41">
        <v>253</v>
      </c>
      <c r="C12" s="721">
        <v>8.2050443834525338E-2</v>
      </c>
      <c r="D12" s="3"/>
      <c r="E12" s="3">
        <v>43467</v>
      </c>
      <c r="F12" s="3">
        <v>29227</v>
      </c>
      <c r="G12" s="3">
        <v>18834</v>
      </c>
      <c r="H12" s="3">
        <v>18628</v>
      </c>
      <c r="J12" s="1">
        <v>91.7</v>
      </c>
      <c r="K12" s="1">
        <v>98.4</v>
      </c>
    </row>
    <row r="13" spans="1:11" ht="10.5" customHeight="1">
      <c r="A13" s="714">
        <v>2018</v>
      </c>
      <c r="B13" s="41">
        <v>257</v>
      </c>
      <c r="C13" s="721">
        <v>8.3622408189347422E-2</v>
      </c>
      <c r="D13" s="3"/>
      <c r="E13" s="3">
        <v>49394</v>
      </c>
      <c r="F13" s="3">
        <v>30056</v>
      </c>
      <c r="G13" s="3">
        <v>19071</v>
      </c>
      <c r="H13" s="3">
        <v>18936</v>
      </c>
      <c r="J13" s="1">
        <v>89.105058365758765</v>
      </c>
      <c r="K13" s="1">
        <v>96.498054474708169</v>
      </c>
    </row>
    <row r="14" spans="1:11" ht="10.5" customHeight="1">
      <c r="A14" s="714">
        <v>2019</v>
      </c>
      <c r="B14" s="41">
        <v>281</v>
      </c>
      <c r="C14" s="721">
        <v>9.1714867290055777E-2</v>
      </c>
      <c r="D14" s="3"/>
      <c r="E14" s="3">
        <v>50645</v>
      </c>
      <c r="F14" s="3">
        <v>33005</v>
      </c>
      <c r="G14" s="3">
        <v>22802</v>
      </c>
      <c r="H14" s="3">
        <v>21309</v>
      </c>
      <c r="J14" s="1">
        <v>89.32384341637011</v>
      </c>
      <c r="K14" s="1">
        <v>98.220640569395016</v>
      </c>
    </row>
    <row r="15" spans="1:11" ht="10.5" customHeight="1">
      <c r="A15" s="714"/>
      <c r="B15" s="41"/>
      <c r="C15" s="41"/>
      <c r="D15" s="3"/>
      <c r="E15" s="3"/>
      <c r="F15" s="3"/>
      <c r="G15" s="3"/>
    </row>
    <row r="16" spans="1:11">
      <c r="A16" s="127"/>
      <c r="B16" s="822" t="s">
        <v>175</v>
      </c>
      <c r="C16" s="822"/>
      <c r="D16" s="822"/>
      <c r="E16" s="822"/>
      <c r="F16" s="822"/>
      <c r="G16" s="822"/>
      <c r="H16" s="822"/>
    </row>
    <row r="17" spans="1:11" ht="10.5" customHeight="1">
      <c r="A17" s="699" t="s">
        <v>3</v>
      </c>
      <c r="B17" s="489">
        <v>21</v>
      </c>
      <c r="C17" s="721">
        <v>9.5201331549290613E-2</v>
      </c>
      <c r="D17" s="3"/>
      <c r="E17" s="3">
        <v>9693</v>
      </c>
      <c r="F17" s="3">
        <v>3084</v>
      </c>
      <c r="G17" s="3">
        <v>2383</v>
      </c>
      <c r="H17" s="3">
        <v>1534</v>
      </c>
      <c r="I17" s="198"/>
      <c r="J17" s="1">
        <v>57.142857142857139</v>
      </c>
      <c r="K17" s="1">
        <v>95.238095238095227</v>
      </c>
    </row>
    <row r="18" spans="1:11" ht="10.5" customHeight="1">
      <c r="A18" s="309" t="s">
        <v>98</v>
      </c>
      <c r="B18" s="489">
        <v>1</v>
      </c>
      <c r="C18" s="721">
        <v>0.157121533506167</v>
      </c>
      <c r="D18" s="3"/>
      <c r="E18" s="3">
        <v>70</v>
      </c>
      <c r="F18" s="3">
        <v>30</v>
      </c>
      <c r="G18" s="3">
        <v>25</v>
      </c>
      <c r="H18" s="3">
        <v>9</v>
      </c>
      <c r="I18" s="198"/>
      <c r="J18" s="1">
        <v>100</v>
      </c>
      <c r="K18" s="1">
        <v>100</v>
      </c>
    </row>
    <row r="19" spans="1:11" ht="10.5" customHeight="1">
      <c r="A19" s="699" t="s">
        <v>4</v>
      </c>
      <c r="B19" s="489">
        <v>7</v>
      </c>
      <c r="C19" s="721">
        <v>8.8377979995012956E-2</v>
      </c>
      <c r="D19" s="3"/>
      <c r="E19" s="3">
        <v>1317</v>
      </c>
      <c r="F19" s="3">
        <v>1171</v>
      </c>
      <c r="G19" s="3">
        <v>761</v>
      </c>
      <c r="H19" s="3">
        <v>508</v>
      </c>
      <c r="I19" s="198"/>
      <c r="J19" s="1">
        <v>71.428571428571431</v>
      </c>
      <c r="K19" s="1">
        <v>100</v>
      </c>
    </row>
    <row r="20" spans="1:11" ht="10.5" customHeight="1">
      <c r="A20" s="699" t="s">
        <v>5</v>
      </c>
      <c r="B20" s="489">
        <v>32</v>
      </c>
      <c r="C20" s="721">
        <v>6.273688688784361E-2</v>
      </c>
      <c r="D20" s="3"/>
      <c r="E20" s="3">
        <v>6608</v>
      </c>
      <c r="F20" s="3">
        <v>4883</v>
      </c>
      <c r="G20" s="3">
        <v>3401</v>
      </c>
      <c r="H20" s="3">
        <v>3033</v>
      </c>
      <c r="I20" s="198"/>
      <c r="J20" s="1">
        <v>78.125</v>
      </c>
      <c r="K20" s="1">
        <v>93.75</v>
      </c>
    </row>
    <row r="21" spans="1:11" ht="10.5" customHeight="1">
      <c r="A21" s="309" t="s">
        <v>6</v>
      </c>
      <c r="B21" s="489">
        <v>5</v>
      </c>
      <c r="C21" s="721">
        <v>9.1622916723930997E-2</v>
      </c>
      <c r="D21" s="3"/>
      <c r="E21" s="3">
        <v>871</v>
      </c>
      <c r="F21" s="3">
        <v>871</v>
      </c>
      <c r="G21" s="3">
        <v>688</v>
      </c>
      <c r="H21" s="3">
        <v>642</v>
      </c>
      <c r="I21" s="198"/>
      <c r="J21" s="1">
        <v>60</v>
      </c>
      <c r="K21" s="1">
        <v>100</v>
      </c>
    </row>
    <row r="22" spans="1:11" ht="10.5" customHeight="1">
      <c r="A22" s="311" t="s">
        <v>7</v>
      </c>
      <c r="B22" s="726">
        <v>4</v>
      </c>
      <c r="C22" s="725">
        <v>0.14855557556929283</v>
      </c>
      <c r="D22" s="4"/>
      <c r="E22" s="3">
        <v>579</v>
      </c>
      <c r="F22" s="4">
        <v>579</v>
      </c>
      <c r="G22" s="4">
        <v>438</v>
      </c>
      <c r="H22" s="3">
        <v>385</v>
      </c>
      <c r="I22" s="724"/>
      <c r="J22" s="1">
        <v>50</v>
      </c>
      <c r="K22" s="1">
        <v>100</v>
      </c>
    </row>
    <row r="23" spans="1:11" ht="10.5" customHeight="1">
      <c r="A23" s="704" t="s">
        <v>1</v>
      </c>
      <c r="B23" s="726">
        <v>1</v>
      </c>
      <c r="C23" s="725">
        <v>3.6172186843813924E-2</v>
      </c>
      <c r="D23" s="4"/>
      <c r="E23" s="3">
        <v>292</v>
      </c>
      <c r="F23" s="4">
        <v>292</v>
      </c>
      <c r="G23" s="4">
        <v>250</v>
      </c>
      <c r="H23" s="3">
        <v>257</v>
      </c>
      <c r="I23" s="724"/>
      <c r="J23" s="1">
        <v>100</v>
      </c>
      <c r="K23" s="1">
        <v>100</v>
      </c>
    </row>
    <row r="24" spans="1:11" ht="10.5" customHeight="1">
      <c r="A24" s="699" t="s">
        <v>8</v>
      </c>
      <c r="B24" s="489">
        <v>26</v>
      </c>
      <c r="C24" s="721">
        <v>0.10466818073215796</v>
      </c>
      <c r="D24" s="3"/>
      <c r="E24" s="3">
        <v>4105</v>
      </c>
      <c r="F24" s="3">
        <v>3319</v>
      </c>
      <c r="G24" s="3">
        <v>1935</v>
      </c>
      <c r="H24" s="3">
        <v>2056</v>
      </c>
      <c r="I24" s="198"/>
      <c r="J24" s="1">
        <v>69.230769230769226</v>
      </c>
      <c r="K24" s="1">
        <v>96.15384615384616</v>
      </c>
    </row>
    <row r="25" spans="1:11" ht="10.5" customHeight="1">
      <c r="A25" s="699" t="s">
        <v>9</v>
      </c>
      <c r="B25" s="489">
        <v>7</v>
      </c>
      <c r="C25" s="721">
        <v>0.11334692416928849</v>
      </c>
      <c r="D25" s="3"/>
      <c r="E25" s="3">
        <v>1866</v>
      </c>
      <c r="F25" s="3">
        <v>1192</v>
      </c>
      <c r="G25" s="3">
        <v>729</v>
      </c>
      <c r="H25" s="3">
        <v>793</v>
      </c>
      <c r="I25" s="198"/>
      <c r="J25" s="1">
        <v>42.857142857142854</v>
      </c>
      <c r="K25" s="1">
        <v>100</v>
      </c>
    </row>
    <row r="26" spans="1:11" ht="10.5" customHeight="1">
      <c r="A26" s="699" t="s">
        <v>10</v>
      </c>
      <c r="B26" s="489">
        <v>22</v>
      </c>
      <c r="C26" s="721">
        <v>9.6421724077402973E-2</v>
      </c>
      <c r="D26" s="3"/>
      <c r="E26" s="3">
        <v>4614</v>
      </c>
      <c r="F26" s="3">
        <v>3316</v>
      </c>
      <c r="G26" s="3">
        <v>2335</v>
      </c>
      <c r="H26" s="3">
        <v>2250</v>
      </c>
      <c r="I26" s="198"/>
      <c r="J26" s="1">
        <v>68.181818181818173</v>
      </c>
      <c r="K26" s="1">
        <v>100</v>
      </c>
    </row>
    <row r="27" spans="1:11" ht="10.5" customHeight="1">
      <c r="A27" s="699" t="s">
        <v>11</v>
      </c>
      <c r="B27" s="489">
        <v>24</v>
      </c>
      <c r="C27" s="721">
        <v>0.12589992215188148</v>
      </c>
      <c r="D27" s="3"/>
      <c r="E27" s="3">
        <v>4774</v>
      </c>
      <c r="F27" s="3">
        <v>2960</v>
      </c>
      <c r="G27" s="3">
        <v>1970</v>
      </c>
      <c r="H27" s="3">
        <v>1882</v>
      </c>
      <c r="I27" s="198"/>
      <c r="J27" s="1">
        <v>66.666666666666657</v>
      </c>
      <c r="K27" s="1">
        <v>95.833333333333343</v>
      </c>
    </row>
    <row r="28" spans="1:11" ht="10.5" customHeight="1">
      <c r="A28" s="699" t="s">
        <v>12</v>
      </c>
      <c r="B28" s="489">
        <v>8</v>
      </c>
      <c r="C28" s="721">
        <v>0.17817074325039114</v>
      </c>
      <c r="D28" s="3"/>
      <c r="E28" s="3">
        <v>911</v>
      </c>
      <c r="F28" s="3">
        <v>722</v>
      </c>
      <c r="G28" s="3">
        <v>478</v>
      </c>
      <c r="H28" s="3">
        <v>541</v>
      </c>
      <c r="I28" s="198"/>
      <c r="J28" s="1">
        <v>75</v>
      </c>
      <c r="K28" s="1">
        <v>87.5</v>
      </c>
    </row>
    <row r="29" spans="1:11" ht="10.5" customHeight="1">
      <c r="A29" s="699" t="s">
        <v>13</v>
      </c>
      <c r="B29" s="489">
        <v>5</v>
      </c>
      <c r="C29" s="721">
        <v>6.469836973047953E-2</v>
      </c>
      <c r="D29" s="3"/>
      <c r="E29" s="3">
        <v>549</v>
      </c>
      <c r="F29" s="3">
        <v>517</v>
      </c>
      <c r="G29" s="3">
        <v>312</v>
      </c>
      <c r="H29" s="3">
        <v>374</v>
      </c>
      <c r="I29" s="198"/>
      <c r="J29" s="723">
        <v>0</v>
      </c>
      <c r="K29" s="1">
        <v>100</v>
      </c>
    </row>
    <row r="30" spans="1:11" ht="10.5" customHeight="1">
      <c r="A30" s="699" t="s">
        <v>14</v>
      </c>
      <c r="B30" s="489">
        <v>26</v>
      </c>
      <c r="C30" s="721">
        <v>8.7545845823347637E-2</v>
      </c>
      <c r="D30" s="3"/>
      <c r="E30" s="3">
        <v>6759</v>
      </c>
      <c r="F30" s="3">
        <v>2131</v>
      </c>
      <c r="G30" s="3">
        <v>1544</v>
      </c>
      <c r="H30" s="3">
        <v>1401</v>
      </c>
      <c r="I30" s="198"/>
      <c r="J30" s="1">
        <v>80.769230769230774</v>
      </c>
      <c r="K30" s="1">
        <v>100</v>
      </c>
    </row>
    <row r="31" spans="1:11" ht="10.5" customHeight="1">
      <c r="A31" s="699" t="s">
        <v>15</v>
      </c>
      <c r="B31" s="489">
        <v>13</v>
      </c>
      <c r="C31" s="721">
        <v>0.19732473199886158</v>
      </c>
      <c r="D31" s="3"/>
      <c r="E31" s="3">
        <v>799</v>
      </c>
      <c r="F31" s="3">
        <v>591</v>
      </c>
      <c r="G31" s="3">
        <v>445</v>
      </c>
      <c r="H31" s="3">
        <v>344</v>
      </c>
      <c r="I31" s="198"/>
      <c r="J31" s="1">
        <v>61.53846153846154</v>
      </c>
      <c r="K31" s="1">
        <v>100</v>
      </c>
    </row>
    <row r="32" spans="1:11" ht="10.5" customHeight="1">
      <c r="A32" s="699" t="s">
        <v>16</v>
      </c>
      <c r="B32" s="489">
        <v>4</v>
      </c>
      <c r="C32" s="721">
        <v>0.26490680247555409</v>
      </c>
      <c r="D32" s="3"/>
      <c r="E32" s="3">
        <v>75</v>
      </c>
      <c r="F32" s="3">
        <v>60</v>
      </c>
      <c r="G32" s="3">
        <v>56</v>
      </c>
      <c r="H32" s="3">
        <v>33</v>
      </c>
      <c r="I32" s="198"/>
      <c r="J32" s="1">
        <v>50</v>
      </c>
      <c r="K32" s="1">
        <v>75</v>
      </c>
    </row>
    <row r="33" spans="1:11" ht="10.5" customHeight="1">
      <c r="A33" s="699" t="s">
        <v>17</v>
      </c>
      <c r="B33" s="489">
        <v>13</v>
      </c>
      <c r="C33" s="721">
        <v>4.4729266651630753E-2</v>
      </c>
      <c r="D33" s="3"/>
      <c r="E33" s="3">
        <v>2709</v>
      </c>
      <c r="F33" s="3">
        <v>720</v>
      </c>
      <c r="G33" s="3">
        <v>360</v>
      </c>
      <c r="H33" s="3">
        <v>208</v>
      </c>
      <c r="I33" s="198"/>
      <c r="J33" s="1">
        <v>53.846153846153847</v>
      </c>
      <c r="K33" s="1">
        <v>76.923076923076934</v>
      </c>
    </row>
    <row r="34" spans="1:11" ht="10.5" customHeight="1">
      <c r="A34" s="699" t="s">
        <v>18</v>
      </c>
      <c r="B34" s="489">
        <v>13</v>
      </c>
      <c r="C34" s="721">
        <v>6.4192823390482226E-2</v>
      </c>
      <c r="D34" s="3"/>
      <c r="E34" s="3">
        <v>1598</v>
      </c>
      <c r="F34" s="3">
        <v>782</v>
      </c>
      <c r="G34" s="3">
        <v>607</v>
      </c>
      <c r="H34" s="3">
        <v>506</v>
      </c>
      <c r="I34" s="198"/>
      <c r="J34" s="1">
        <v>61.53846153846154</v>
      </c>
      <c r="K34" s="1">
        <v>100</v>
      </c>
    </row>
    <row r="35" spans="1:11" ht="10.5" customHeight="1">
      <c r="A35" s="699" t="s">
        <v>19</v>
      </c>
      <c r="B35" s="722" t="s">
        <v>298</v>
      </c>
      <c r="C35" s="722" t="s">
        <v>298</v>
      </c>
      <c r="D35" s="722"/>
      <c r="E35" s="722" t="s">
        <v>298</v>
      </c>
      <c r="F35" s="722" t="s">
        <v>298</v>
      </c>
      <c r="G35" s="722" t="s">
        <v>298</v>
      </c>
      <c r="H35" s="722" t="s">
        <v>298</v>
      </c>
      <c r="I35" s="198"/>
      <c r="J35" s="1" t="s">
        <v>298</v>
      </c>
      <c r="K35" s="1" t="s">
        <v>298</v>
      </c>
    </row>
    <row r="36" spans="1:11" ht="10.5" customHeight="1">
      <c r="A36" s="699" t="s">
        <v>20</v>
      </c>
      <c r="B36" s="489">
        <v>12</v>
      </c>
      <c r="C36" s="721">
        <v>0.12506552912619842</v>
      </c>
      <c r="D36" s="3"/>
      <c r="E36" s="3">
        <v>1080</v>
      </c>
      <c r="F36" s="3">
        <v>325</v>
      </c>
      <c r="G36" s="3">
        <v>195</v>
      </c>
      <c r="H36" s="3">
        <v>192</v>
      </c>
      <c r="I36" s="198"/>
      <c r="J36" s="1">
        <v>83.333333333333343</v>
      </c>
      <c r="K36" s="1">
        <v>100</v>
      </c>
    </row>
    <row r="37" spans="1:11" ht="10.5" customHeight="1">
      <c r="A37" s="699" t="s">
        <v>21</v>
      </c>
      <c r="B37" s="489">
        <v>15</v>
      </c>
      <c r="C37" s="721">
        <v>6.0104654223934718E-2</v>
      </c>
      <c r="D37" s="3"/>
      <c r="E37" s="3">
        <v>1305</v>
      </c>
      <c r="F37" s="3">
        <v>926</v>
      </c>
      <c r="G37" s="3">
        <v>464</v>
      </c>
      <c r="H37" s="3">
        <v>689</v>
      </c>
      <c r="I37" s="198"/>
      <c r="J37" s="1">
        <v>60</v>
      </c>
      <c r="K37" s="1">
        <v>100</v>
      </c>
    </row>
    <row r="38" spans="1:11" ht="10.5" customHeight="1">
      <c r="A38" s="699" t="s">
        <v>22</v>
      </c>
      <c r="B38" s="489">
        <v>9</v>
      </c>
      <c r="C38" s="721">
        <v>0.11030364755778532</v>
      </c>
      <c r="D38" s="3"/>
      <c r="E38" s="3">
        <v>4906</v>
      </c>
      <c r="F38" s="3">
        <v>2759</v>
      </c>
      <c r="G38" s="3">
        <v>1535</v>
      </c>
      <c r="H38" s="3">
        <v>619</v>
      </c>
      <c r="I38" s="198"/>
      <c r="J38" s="1">
        <v>55.555555555555557</v>
      </c>
      <c r="K38" s="1">
        <v>100</v>
      </c>
    </row>
    <row r="39" spans="1:11" ht="10.5" customHeight="1">
      <c r="A39" s="363" t="s">
        <v>23</v>
      </c>
      <c r="B39" s="720">
        <v>61</v>
      </c>
      <c r="C39" s="719">
        <v>7.473460180822207E-2</v>
      </c>
      <c r="D39" s="5"/>
      <c r="E39" s="5">
        <v>17688</v>
      </c>
      <c r="F39" s="5">
        <v>9168</v>
      </c>
      <c r="G39" s="5">
        <v>6570</v>
      </c>
      <c r="H39" s="5">
        <v>5084</v>
      </c>
      <c r="I39" s="718"/>
      <c r="J39" s="9">
        <v>70.491803278688522</v>
      </c>
      <c r="K39" s="9">
        <v>95.081967213114751</v>
      </c>
    </row>
    <row r="40" spans="1:11" ht="10.5" customHeight="1">
      <c r="A40" s="363" t="s">
        <v>24</v>
      </c>
      <c r="B40" s="720">
        <v>60</v>
      </c>
      <c r="C40" s="719">
        <v>0.10119798170745282</v>
      </c>
      <c r="D40" s="5"/>
      <c r="E40" s="5">
        <v>11456</v>
      </c>
      <c r="F40" s="5">
        <v>8698</v>
      </c>
      <c r="G40" s="5">
        <v>5687</v>
      </c>
      <c r="H40" s="5">
        <v>5741</v>
      </c>
      <c r="I40" s="718"/>
      <c r="J40" s="9">
        <v>65</v>
      </c>
      <c r="K40" s="9">
        <v>98.333333333333329</v>
      </c>
    </row>
    <row r="41" spans="1:11" ht="10.5" customHeight="1">
      <c r="A41" s="363" t="s">
        <v>25</v>
      </c>
      <c r="B41" s="720">
        <v>63</v>
      </c>
      <c r="C41" s="719">
        <v>0.10331301893268467</v>
      </c>
      <c r="D41" s="5"/>
      <c r="E41" s="5">
        <v>12993</v>
      </c>
      <c r="F41" s="5">
        <v>6330</v>
      </c>
      <c r="G41" s="5">
        <v>4304</v>
      </c>
      <c r="H41" s="5">
        <v>4198</v>
      </c>
      <c r="I41" s="718"/>
      <c r="J41" s="9">
        <v>68.253968253968253</v>
      </c>
      <c r="K41" s="9">
        <v>96.825396825396822</v>
      </c>
    </row>
    <row r="42" spans="1:11" ht="10.5" customHeight="1">
      <c r="A42" s="363" t="s">
        <v>26</v>
      </c>
      <c r="B42" s="720">
        <v>55</v>
      </c>
      <c r="C42" s="719">
        <v>7.8797109120314082E-2</v>
      </c>
      <c r="D42" s="5"/>
      <c r="E42" s="5">
        <v>6261</v>
      </c>
      <c r="F42" s="5">
        <v>2478</v>
      </c>
      <c r="G42" s="5">
        <v>1663</v>
      </c>
      <c r="H42" s="5">
        <v>1283</v>
      </c>
      <c r="I42" s="718"/>
      <c r="J42" s="9">
        <v>63.636363636363633</v>
      </c>
      <c r="K42" s="9">
        <v>92.72727272727272</v>
      </c>
    </row>
    <row r="43" spans="1:11" ht="10.5" customHeight="1">
      <c r="A43" s="363" t="s">
        <v>27</v>
      </c>
      <c r="B43" s="720">
        <v>24</v>
      </c>
      <c r="C43" s="719">
        <v>7.2473035123905488E-2</v>
      </c>
      <c r="D43" s="5"/>
      <c r="E43" s="5">
        <v>6211</v>
      </c>
      <c r="F43" s="5">
        <v>3685</v>
      </c>
      <c r="G43" s="5">
        <v>1999</v>
      </c>
      <c r="H43" s="5">
        <v>1308</v>
      </c>
      <c r="I43" s="718"/>
      <c r="J43" s="9">
        <v>58.333333333333336</v>
      </c>
      <c r="K43" s="9">
        <v>100</v>
      </c>
    </row>
    <row r="44" spans="1:11" ht="10.5" customHeight="1">
      <c r="A44" s="364" t="s">
        <v>28</v>
      </c>
      <c r="B44" s="717">
        <v>263</v>
      </c>
      <c r="C44" s="716">
        <v>8.6284137371630001E-2</v>
      </c>
      <c r="D44" s="349"/>
      <c r="E44" s="349">
        <v>54609</v>
      </c>
      <c r="F44" s="349">
        <v>30359</v>
      </c>
      <c r="G44" s="349">
        <v>20223</v>
      </c>
      <c r="H44" s="349">
        <v>17614</v>
      </c>
      <c r="J44" s="350">
        <v>66.159695817490487</v>
      </c>
      <c r="K44" s="350">
        <v>96.197718631178702</v>
      </c>
    </row>
    <row r="45" spans="1:11" ht="3" customHeight="1">
      <c r="A45" s="363"/>
      <c r="B45" s="42"/>
      <c r="C45" s="42"/>
      <c r="D45" s="5"/>
      <c r="E45" s="5"/>
      <c r="F45" s="5"/>
      <c r="G45" s="367"/>
      <c r="H45" s="366"/>
    </row>
    <row r="46" spans="1:11" ht="10.5" customHeight="1">
      <c r="A46" s="843" t="s">
        <v>652</v>
      </c>
      <c r="B46" s="843"/>
      <c r="C46" s="843"/>
      <c r="D46" s="843"/>
      <c r="E46" s="843"/>
      <c r="F46" s="843"/>
      <c r="G46" s="843"/>
      <c r="H46" s="366"/>
      <c r="I46" s="366"/>
    </row>
    <row r="47" spans="1:11" ht="10.5" customHeight="1">
      <c r="A47" s="843" t="s">
        <v>635</v>
      </c>
      <c r="B47" s="843"/>
      <c r="C47" s="843"/>
      <c r="D47" s="843"/>
      <c r="E47" s="843"/>
      <c r="F47" s="843"/>
      <c r="G47" s="843"/>
      <c r="H47" s="366"/>
    </row>
    <row r="48" spans="1:11" ht="10.5" customHeight="1">
      <c r="A48" s="843"/>
      <c r="B48" s="843"/>
      <c r="C48" s="843"/>
      <c r="D48" s="843"/>
      <c r="E48" s="843"/>
      <c r="F48" s="843"/>
      <c r="G48" s="843"/>
      <c r="H48" s="843"/>
    </row>
    <row r="49" ht="10.5" customHeight="1"/>
  </sheetData>
  <mergeCells count="14">
    <mergeCell ref="A48:H48"/>
    <mergeCell ref="J9:J10"/>
    <mergeCell ref="K9:K10"/>
    <mergeCell ref="A5:K5"/>
    <mergeCell ref="J8:K8"/>
    <mergeCell ref="B16:H16"/>
    <mergeCell ref="A46:G46"/>
    <mergeCell ref="A47:G47"/>
    <mergeCell ref="A8:A10"/>
    <mergeCell ref="B8:C8"/>
    <mergeCell ref="B9:B10"/>
    <mergeCell ref="C9:C10"/>
    <mergeCell ref="E9:E10"/>
    <mergeCell ref="E8:H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39"/>
  <sheetViews>
    <sheetView zoomScale="106" zoomScaleNormal="106" workbookViewId="0">
      <selection activeCell="K1" sqref="K1"/>
    </sheetView>
  </sheetViews>
  <sheetFormatPr defaultRowHeight="15" customHeight="1"/>
  <cols>
    <col min="1" max="1" width="17.5703125" customWidth="1"/>
    <col min="2" max="2" width="12" customWidth="1"/>
    <col min="3" max="3" width="10.7109375" customWidth="1"/>
    <col min="4" max="4" width="8.140625" customWidth="1"/>
    <col min="5" max="5" width="10.5703125" customWidth="1"/>
    <col min="6" max="6" width="0.85546875" customWidth="1"/>
    <col min="7" max="7" width="10.7109375" customWidth="1"/>
    <col min="8" max="8" width="7.5703125" customWidth="1"/>
    <col min="9" max="9" width="10.5703125" customWidth="1"/>
    <col min="10" max="10" width="7.5703125" customWidth="1"/>
    <col min="181" max="181" width="21.42578125" customWidth="1"/>
    <col min="182" max="182" width="12" customWidth="1"/>
    <col min="183" max="183" width="8.140625" customWidth="1"/>
    <col min="184" max="184" width="10.5703125" customWidth="1"/>
    <col min="185" max="185" width="7.5703125" customWidth="1"/>
    <col min="186" max="186" width="0.85546875" customWidth="1"/>
    <col min="187" max="187" width="7.5703125" customWidth="1"/>
    <col min="188" max="188" width="10.5703125" customWidth="1"/>
    <col min="189" max="189" width="7.5703125" customWidth="1"/>
    <col min="437" max="437" width="21.42578125" customWidth="1"/>
    <col min="438" max="438" width="12" customWidth="1"/>
    <col min="439" max="439" width="8.140625" customWidth="1"/>
    <col min="440" max="440" width="10.5703125" customWidth="1"/>
    <col min="441" max="441" width="7.5703125" customWidth="1"/>
    <col min="442" max="442" width="0.85546875" customWidth="1"/>
    <col min="443" max="443" width="7.5703125" customWidth="1"/>
    <col min="444" max="444" width="10.5703125" customWidth="1"/>
    <col min="445" max="445" width="7.5703125" customWidth="1"/>
    <col min="693" max="693" width="21.42578125" customWidth="1"/>
    <col min="694" max="694" width="12" customWidth="1"/>
    <col min="695" max="695" width="8.140625" customWidth="1"/>
    <col min="696" max="696" width="10.5703125" customWidth="1"/>
    <col min="697" max="697" width="7.5703125" customWidth="1"/>
    <col min="698" max="698" width="0.85546875" customWidth="1"/>
    <col min="699" max="699" width="7.5703125" customWidth="1"/>
    <col min="700" max="700" width="10.5703125" customWidth="1"/>
    <col min="701" max="701" width="7.5703125" customWidth="1"/>
    <col min="949" max="949" width="21.42578125" customWidth="1"/>
    <col min="950" max="950" width="12" customWidth="1"/>
    <col min="951" max="951" width="8.140625" customWidth="1"/>
    <col min="952" max="952" width="10.5703125" customWidth="1"/>
    <col min="953" max="953" width="7.5703125" customWidth="1"/>
    <col min="954" max="954" width="0.85546875" customWidth="1"/>
    <col min="955" max="955" width="7.5703125" customWidth="1"/>
    <col min="956" max="956" width="10.5703125" customWidth="1"/>
    <col min="957" max="957" width="7.5703125" customWidth="1"/>
    <col min="1205" max="1205" width="21.42578125" customWidth="1"/>
    <col min="1206" max="1206" width="12" customWidth="1"/>
    <col min="1207" max="1207" width="8.140625" customWidth="1"/>
    <col min="1208" max="1208" width="10.5703125" customWidth="1"/>
    <col min="1209" max="1209" width="7.5703125" customWidth="1"/>
    <col min="1210" max="1210" width="0.85546875" customWidth="1"/>
    <col min="1211" max="1211" width="7.5703125" customWidth="1"/>
    <col min="1212" max="1212" width="10.5703125" customWidth="1"/>
    <col min="1213" max="1213" width="7.5703125" customWidth="1"/>
    <col min="1461" max="1461" width="21.42578125" customWidth="1"/>
    <col min="1462" max="1462" width="12" customWidth="1"/>
    <col min="1463" max="1463" width="8.140625" customWidth="1"/>
    <col min="1464" max="1464" width="10.5703125" customWidth="1"/>
    <col min="1465" max="1465" width="7.5703125" customWidth="1"/>
    <col min="1466" max="1466" width="0.85546875" customWidth="1"/>
    <col min="1467" max="1467" width="7.5703125" customWidth="1"/>
    <col min="1468" max="1468" width="10.5703125" customWidth="1"/>
    <col min="1469" max="1469" width="7.5703125" customWidth="1"/>
    <col min="1717" max="1717" width="21.42578125" customWidth="1"/>
    <col min="1718" max="1718" width="12" customWidth="1"/>
    <col min="1719" max="1719" width="8.140625" customWidth="1"/>
    <col min="1720" max="1720" width="10.5703125" customWidth="1"/>
    <col min="1721" max="1721" width="7.5703125" customWidth="1"/>
    <col min="1722" max="1722" width="0.85546875" customWidth="1"/>
    <col min="1723" max="1723" width="7.5703125" customWidth="1"/>
    <col min="1724" max="1724" width="10.5703125" customWidth="1"/>
    <col min="1725" max="1725" width="7.5703125" customWidth="1"/>
    <col min="1973" max="1973" width="21.42578125" customWidth="1"/>
    <col min="1974" max="1974" width="12" customWidth="1"/>
    <col min="1975" max="1975" width="8.140625" customWidth="1"/>
    <col min="1976" max="1976" width="10.5703125" customWidth="1"/>
    <col min="1977" max="1977" width="7.5703125" customWidth="1"/>
    <col min="1978" max="1978" width="0.85546875" customWidth="1"/>
    <col min="1979" max="1979" width="7.5703125" customWidth="1"/>
    <col min="1980" max="1980" width="10.5703125" customWidth="1"/>
    <col min="1981" max="1981" width="7.5703125" customWidth="1"/>
    <col min="2229" max="2229" width="21.42578125" customWidth="1"/>
    <col min="2230" max="2230" width="12" customWidth="1"/>
    <col min="2231" max="2231" width="8.140625" customWidth="1"/>
    <col min="2232" max="2232" width="10.5703125" customWidth="1"/>
    <col min="2233" max="2233" width="7.5703125" customWidth="1"/>
    <col min="2234" max="2234" width="0.85546875" customWidth="1"/>
    <col min="2235" max="2235" width="7.5703125" customWidth="1"/>
    <col min="2236" max="2236" width="10.5703125" customWidth="1"/>
    <col min="2237" max="2237" width="7.5703125" customWidth="1"/>
    <col min="2485" max="2485" width="21.42578125" customWidth="1"/>
    <col min="2486" max="2486" width="12" customWidth="1"/>
    <col min="2487" max="2487" width="8.140625" customWidth="1"/>
    <col min="2488" max="2488" width="10.5703125" customWidth="1"/>
    <col min="2489" max="2489" width="7.5703125" customWidth="1"/>
    <col min="2490" max="2490" width="0.85546875" customWidth="1"/>
    <col min="2491" max="2491" width="7.5703125" customWidth="1"/>
    <col min="2492" max="2492" width="10.5703125" customWidth="1"/>
    <col min="2493" max="2493" width="7.5703125" customWidth="1"/>
    <col min="2741" max="2741" width="21.42578125" customWidth="1"/>
    <col min="2742" max="2742" width="12" customWidth="1"/>
    <col min="2743" max="2743" width="8.140625" customWidth="1"/>
    <col min="2744" max="2744" width="10.5703125" customWidth="1"/>
    <col min="2745" max="2745" width="7.5703125" customWidth="1"/>
    <col min="2746" max="2746" width="0.85546875" customWidth="1"/>
    <col min="2747" max="2747" width="7.5703125" customWidth="1"/>
    <col min="2748" max="2748" width="10.5703125" customWidth="1"/>
    <col min="2749" max="2749" width="7.5703125" customWidth="1"/>
    <col min="2997" max="2997" width="21.42578125" customWidth="1"/>
    <col min="2998" max="2998" width="12" customWidth="1"/>
    <col min="2999" max="2999" width="8.140625" customWidth="1"/>
    <col min="3000" max="3000" width="10.5703125" customWidth="1"/>
    <col min="3001" max="3001" width="7.5703125" customWidth="1"/>
    <col min="3002" max="3002" width="0.85546875" customWidth="1"/>
    <col min="3003" max="3003" width="7.5703125" customWidth="1"/>
    <col min="3004" max="3004" width="10.5703125" customWidth="1"/>
    <col min="3005" max="3005" width="7.5703125" customWidth="1"/>
    <col min="3253" max="3253" width="21.42578125" customWidth="1"/>
    <col min="3254" max="3254" width="12" customWidth="1"/>
    <col min="3255" max="3255" width="8.140625" customWidth="1"/>
    <col min="3256" max="3256" width="10.5703125" customWidth="1"/>
    <col min="3257" max="3257" width="7.5703125" customWidth="1"/>
    <col min="3258" max="3258" width="0.85546875" customWidth="1"/>
    <col min="3259" max="3259" width="7.5703125" customWidth="1"/>
    <col min="3260" max="3260" width="10.5703125" customWidth="1"/>
    <col min="3261" max="3261" width="7.5703125" customWidth="1"/>
    <col min="3509" max="3509" width="21.42578125" customWidth="1"/>
    <col min="3510" max="3510" width="12" customWidth="1"/>
    <col min="3511" max="3511" width="8.140625" customWidth="1"/>
    <col min="3512" max="3512" width="10.5703125" customWidth="1"/>
    <col min="3513" max="3513" width="7.5703125" customWidth="1"/>
    <col min="3514" max="3514" width="0.85546875" customWidth="1"/>
    <col min="3515" max="3515" width="7.5703125" customWidth="1"/>
    <col min="3516" max="3516" width="10.5703125" customWidth="1"/>
    <col min="3517" max="3517" width="7.5703125" customWidth="1"/>
    <col min="3765" max="3765" width="21.42578125" customWidth="1"/>
    <col min="3766" max="3766" width="12" customWidth="1"/>
    <col min="3767" max="3767" width="8.140625" customWidth="1"/>
    <col min="3768" max="3768" width="10.5703125" customWidth="1"/>
    <col min="3769" max="3769" width="7.5703125" customWidth="1"/>
    <col min="3770" max="3770" width="0.85546875" customWidth="1"/>
    <col min="3771" max="3771" width="7.5703125" customWidth="1"/>
    <col min="3772" max="3772" width="10.5703125" customWidth="1"/>
    <col min="3773" max="3773" width="7.5703125" customWidth="1"/>
    <col min="4021" max="4021" width="21.42578125" customWidth="1"/>
    <col min="4022" max="4022" width="12" customWidth="1"/>
    <col min="4023" max="4023" width="8.140625" customWidth="1"/>
    <col min="4024" max="4024" width="10.5703125" customWidth="1"/>
    <col min="4025" max="4025" width="7.5703125" customWidth="1"/>
    <col min="4026" max="4026" width="0.85546875" customWidth="1"/>
    <col min="4027" max="4027" width="7.5703125" customWidth="1"/>
    <col min="4028" max="4028" width="10.5703125" customWidth="1"/>
    <col min="4029" max="4029" width="7.5703125" customWidth="1"/>
    <col min="4277" max="4277" width="21.42578125" customWidth="1"/>
    <col min="4278" max="4278" width="12" customWidth="1"/>
    <col min="4279" max="4279" width="8.140625" customWidth="1"/>
    <col min="4280" max="4280" width="10.5703125" customWidth="1"/>
    <col min="4281" max="4281" width="7.5703125" customWidth="1"/>
    <col min="4282" max="4282" width="0.85546875" customWidth="1"/>
    <col min="4283" max="4283" width="7.5703125" customWidth="1"/>
    <col min="4284" max="4284" width="10.5703125" customWidth="1"/>
    <col min="4285" max="4285" width="7.5703125" customWidth="1"/>
    <col min="4533" max="4533" width="21.42578125" customWidth="1"/>
    <col min="4534" max="4534" width="12" customWidth="1"/>
    <col min="4535" max="4535" width="8.140625" customWidth="1"/>
    <col min="4536" max="4536" width="10.5703125" customWidth="1"/>
    <col min="4537" max="4537" width="7.5703125" customWidth="1"/>
    <col min="4538" max="4538" width="0.85546875" customWidth="1"/>
    <col min="4539" max="4539" width="7.5703125" customWidth="1"/>
    <col min="4540" max="4540" width="10.5703125" customWidth="1"/>
    <col min="4541" max="4541" width="7.5703125" customWidth="1"/>
    <col min="4789" max="4789" width="21.42578125" customWidth="1"/>
    <col min="4790" max="4790" width="12" customWidth="1"/>
    <col min="4791" max="4791" width="8.140625" customWidth="1"/>
    <col min="4792" max="4792" width="10.5703125" customWidth="1"/>
    <col min="4793" max="4793" width="7.5703125" customWidth="1"/>
    <col min="4794" max="4794" width="0.85546875" customWidth="1"/>
    <col min="4795" max="4795" width="7.5703125" customWidth="1"/>
    <col min="4796" max="4796" width="10.5703125" customWidth="1"/>
    <col min="4797" max="4797" width="7.5703125" customWidth="1"/>
    <col min="5045" max="5045" width="21.42578125" customWidth="1"/>
    <col min="5046" max="5046" width="12" customWidth="1"/>
    <col min="5047" max="5047" width="8.140625" customWidth="1"/>
    <col min="5048" max="5048" width="10.5703125" customWidth="1"/>
    <col min="5049" max="5049" width="7.5703125" customWidth="1"/>
    <col min="5050" max="5050" width="0.85546875" customWidth="1"/>
    <col min="5051" max="5051" width="7.5703125" customWidth="1"/>
    <col min="5052" max="5052" width="10.5703125" customWidth="1"/>
    <col min="5053" max="5053" width="7.5703125" customWidth="1"/>
    <col min="5301" max="5301" width="21.42578125" customWidth="1"/>
    <col min="5302" max="5302" width="12" customWidth="1"/>
    <col min="5303" max="5303" width="8.140625" customWidth="1"/>
    <col min="5304" max="5304" width="10.5703125" customWidth="1"/>
    <col min="5305" max="5305" width="7.5703125" customWidth="1"/>
    <col min="5306" max="5306" width="0.85546875" customWidth="1"/>
    <col min="5307" max="5307" width="7.5703125" customWidth="1"/>
    <col min="5308" max="5308" width="10.5703125" customWidth="1"/>
    <col min="5309" max="5309" width="7.5703125" customWidth="1"/>
    <col min="5557" max="5557" width="21.42578125" customWidth="1"/>
    <col min="5558" max="5558" width="12" customWidth="1"/>
    <col min="5559" max="5559" width="8.140625" customWidth="1"/>
    <col min="5560" max="5560" width="10.5703125" customWidth="1"/>
    <col min="5561" max="5561" width="7.5703125" customWidth="1"/>
    <col min="5562" max="5562" width="0.85546875" customWidth="1"/>
    <col min="5563" max="5563" width="7.5703125" customWidth="1"/>
    <col min="5564" max="5564" width="10.5703125" customWidth="1"/>
    <col min="5565" max="5565" width="7.5703125" customWidth="1"/>
    <col min="5813" max="5813" width="21.42578125" customWidth="1"/>
    <col min="5814" max="5814" width="12" customWidth="1"/>
    <col min="5815" max="5815" width="8.140625" customWidth="1"/>
    <col min="5816" max="5816" width="10.5703125" customWidth="1"/>
    <col min="5817" max="5817" width="7.5703125" customWidth="1"/>
    <col min="5818" max="5818" width="0.85546875" customWidth="1"/>
    <col min="5819" max="5819" width="7.5703125" customWidth="1"/>
    <col min="5820" max="5820" width="10.5703125" customWidth="1"/>
    <col min="5821" max="5821" width="7.5703125" customWidth="1"/>
    <col min="6069" max="6069" width="21.42578125" customWidth="1"/>
    <col min="6070" max="6070" width="12" customWidth="1"/>
    <col min="6071" max="6071" width="8.140625" customWidth="1"/>
    <col min="6072" max="6072" width="10.5703125" customWidth="1"/>
    <col min="6073" max="6073" width="7.5703125" customWidth="1"/>
    <col min="6074" max="6074" width="0.85546875" customWidth="1"/>
    <col min="6075" max="6075" width="7.5703125" customWidth="1"/>
    <col min="6076" max="6076" width="10.5703125" customWidth="1"/>
    <col min="6077" max="6077" width="7.5703125" customWidth="1"/>
    <col min="6325" max="6325" width="21.42578125" customWidth="1"/>
    <col min="6326" max="6326" width="12" customWidth="1"/>
    <col min="6327" max="6327" width="8.140625" customWidth="1"/>
    <col min="6328" max="6328" width="10.5703125" customWidth="1"/>
    <col min="6329" max="6329" width="7.5703125" customWidth="1"/>
    <col min="6330" max="6330" width="0.85546875" customWidth="1"/>
    <col min="6331" max="6331" width="7.5703125" customWidth="1"/>
    <col min="6332" max="6332" width="10.5703125" customWidth="1"/>
    <col min="6333" max="6333" width="7.5703125" customWidth="1"/>
    <col min="6581" max="6581" width="21.42578125" customWidth="1"/>
    <col min="6582" max="6582" width="12" customWidth="1"/>
    <col min="6583" max="6583" width="8.140625" customWidth="1"/>
    <col min="6584" max="6584" width="10.5703125" customWidth="1"/>
    <col min="6585" max="6585" width="7.5703125" customWidth="1"/>
    <col min="6586" max="6586" width="0.85546875" customWidth="1"/>
    <col min="6587" max="6587" width="7.5703125" customWidth="1"/>
    <col min="6588" max="6588" width="10.5703125" customWidth="1"/>
    <col min="6589" max="6589" width="7.5703125" customWidth="1"/>
    <col min="6837" max="6837" width="21.42578125" customWidth="1"/>
    <col min="6838" max="6838" width="12" customWidth="1"/>
    <col min="6839" max="6839" width="8.140625" customWidth="1"/>
    <col min="6840" max="6840" width="10.5703125" customWidth="1"/>
    <col min="6841" max="6841" width="7.5703125" customWidth="1"/>
    <col min="6842" max="6842" width="0.85546875" customWidth="1"/>
    <col min="6843" max="6843" width="7.5703125" customWidth="1"/>
    <col min="6844" max="6844" width="10.5703125" customWidth="1"/>
    <col min="6845" max="6845" width="7.5703125" customWidth="1"/>
    <col min="7093" max="7093" width="21.42578125" customWidth="1"/>
    <col min="7094" max="7094" width="12" customWidth="1"/>
    <col min="7095" max="7095" width="8.140625" customWidth="1"/>
    <col min="7096" max="7096" width="10.5703125" customWidth="1"/>
    <col min="7097" max="7097" width="7.5703125" customWidth="1"/>
    <col min="7098" max="7098" width="0.85546875" customWidth="1"/>
    <col min="7099" max="7099" width="7.5703125" customWidth="1"/>
    <col min="7100" max="7100" width="10.5703125" customWidth="1"/>
    <col min="7101" max="7101" width="7.5703125" customWidth="1"/>
    <col min="7349" max="7349" width="21.42578125" customWidth="1"/>
    <col min="7350" max="7350" width="12" customWidth="1"/>
    <col min="7351" max="7351" width="8.140625" customWidth="1"/>
    <col min="7352" max="7352" width="10.5703125" customWidth="1"/>
    <col min="7353" max="7353" width="7.5703125" customWidth="1"/>
    <col min="7354" max="7354" width="0.85546875" customWidth="1"/>
    <col min="7355" max="7355" width="7.5703125" customWidth="1"/>
    <col min="7356" max="7356" width="10.5703125" customWidth="1"/>
    <col min="7357" max="7357" width="7.5703125" customWidth="1"/>
    <col min="7605" max="7605" width="21.42578125" customWidth="1"/>
    <col min="7606" max="7606" width="12" customWidth="1"/>
    <col min="7607" max="7607" width="8.140625" customWidth="1"/>
    <col min="7608" max="7608" width="10.5703125" customWidth="1"/>
    <col min="7609" max="7609" width="7.5703125" customWidth="1"/>
    <col min="7610" max="7610" width="0.85546875" customWidth="1"/>
    <col min="7611" max="7611" width="7.5703125" customWidth="1"/>
    <col min="7612" max="7612" width="10.5703125" customWidth="1"/>
    <col min="7613" max="7613" width="7.5703125" customWidth="1"/>
    <col min="7861" max="7861" width="21.42578125" customWidth="1"/>
    <col min="7862" max="7862" width="12" customWidth="1"/>
    <col min="7863" max="7863" width="8.140625" customWidth="1"/>
    <col min="7864" max="7864" width="10.5703125" customWidth="1"/>
    <col min="7865" max="7865" width="7.5703125" customWidth="1"/>
    <col min="7866" max="7866" width="0.85546875" customWidth="1"/>
    <col min="7867" max="7867" width="7.5703125" customWidth="1"/>
    <col min="7868" max="7868" width="10.5703125" customWidth="1"/>
    <col min="7869" max="7869" width="7.5703125" customWidth="1"/>
    <col min="8117" max="8117" width="21.42578125" customWidth="1"/>
    <col min="8118" max="8118" width="12" customWidth="1"/>
    <col min="8119" max="8119" width="8.140625" customWidth="1"/>
    <col min="8120" max="8120" width="10.5703125" customWidth="1"/>
    <col min="8121" max="8121" width="7.5703125" customWidth="1"/>
    <col min="8122" max="8122" width="0.85546875" customWidth="1"/>
    <col min="8123" max="8123" width="7.5703125" customWidth="1"/>
    <col min="8124" max="8124" width="10.5703125" customWidth="1"/>
    <col min="8125" max="8125" width="7.5703125" customWidth="1"/>
    <col min="8373" max="8373" width="21.42578125" customWidth="1"/>
    <col min="8374" max="8374" width="12" customWidth="1"/>
    <col min="8375" max="8375" width="8.140625" customWidth="1"/>
    <col min="8376" max="8376" width="10.5703125" customWidth="1"/>
    <col min="8377" max="8377" width="7.5703125" customWidth="1"/>
    <col min="8378" max="8378" width="0.85546875" customWidth="1"/>
    <col min="8379" max="8379" width="7.5703125" customWidth="1"/>
    <col min="8380" max="8380" width="10.5703125" customWidth="1"/>
    <col min="8381" max="8381" width="7.5703125" customWidth="1"/>
    <col min="8629" max="8629" width="21.42578125" customWidth="1"/>
    <col min="8630" max="8630" width="12" customWidth="1"/>
    <col min="8631" max="8631" width="8.140625" customWidth="1"/>
    <col min="8632" max="8632" width="10.5703125" customWidth="1"/>
    <col min="8633" max="8633" width="7.5703125" customWidth="1"/>
    <col min="8634" max="8634" width="0.85546875" customWidth="1"/>
    <col min="8635" max="8635" width="7.5703125" customWidth="1"/>
    <col min="8636" max="8636" width="10.5703125" customWidth="1"/>
    <col min="8637" max="8637" width="7.5703125" customWidth="1"/>
    <col min="8885" max="8885" width="21.42578125" customWidth="1"/>
    <col min="8886" max="8886" width="12" customWidth="1"/>
    <col min="8887" max="8887" width="8.140625" customWidth="1"/>
    <col min="8888" max="8888" width="10.5703125" customWidth="1"/>
    <col min="8889" max="8889" width="7.5703125" customWidth="1"/>
    <col min="8890" max="8890" width="0.85546875" customWidth="1"/>
    <col min="8891" max="8891" width="7.5703125" customWidth="1"/>
    <col min="8892" max="8892" width="10.5703125" customWidth="1"/>
    <col min="8893" max="8893" width="7.5703125" customWidth="1"/>
    <col min="9141" max="9141" width="21.42578125" customWidth="1"/>
    <col min="9142" max="9142" width="12" customWidth="1"/>
    <col min="9143" max="9143" width="8.140625" customWidth="1"/>
    <col min="9144" max="9144" width="10.5703125" customWidth="1"/>
    <col min="9145" max="9145" width="7.5703125" customWidth="1"/>
    <col min="9146" max="9146" width="0.85546875" customWidth="1"/>
    <col min="9147" max="9147" width="7.5703125" customWidth="1"/>
    <col min="9148" max="9148" width="10.5703125" customWidth="1"/>
    <col min="9149" max="9149" width="7.5703125" customWidth="1"/>
    <col min="9397" max="9397" width="21.42578125" customWidth="1"/>
    <col min="9398" max="9398" width="12" customWidth="1"/>
    <col min="9399" max="9399" width="8.140625" customWidth="1"/>
    <col min="9400" max="9400" width="10.5703125" customWidth="1"/>
    <col min="9401" max="9401" width="7.5703125" customWidth="1"/>
    <col min="9402" max="9402" width="0.85546875" customWidth="1"/>
    <col min="9403" max="9403" width="7.5703125" customWidth="1"/>
    <col min="9404" max="9404" width="10.5703125" customWidth="1"/>
    <col min="9405" max="9405" width="7.5703125" customWidth="1"/>
    <col min="9653" max="9653" width="21.42578125" customWidth="1"/>
    <col min="9654" max="9654" width="12" customWidth="1"/>
    <col min="9655" max="9655" width="8.140625" customWidth="1"/>
    <col min="9656" max="9656" width="10.5703125" customWidth="1"/>
    <col min="9657" max="9657" width="7.5703125" customWidth="1"/>
    <col min="9658" max="9658" width="0.85546875" customWidth="1"/>
    <col min="9659" max="9659" width="7.5703125" customWidth="1"/>
    <col min="9660" max="9660" width="10.5703125" customWidth="1"/>
    <col min="9661" max="9661" width="7.5703125" customWidth="1"/>
    <col min="9909" max="9909" width="21.42578125" customWidth="1"/>
    <col min="9910" max="9910" width="12" customWidth="1"/>
    <col min="9911" max="9911" width="8.140625" customWidth="1"/>
    <col min="9912" max="9912" width="10.5703125" customWidth="1"/>
    <col min="9913" max="9913" width="7.5703125" customWidth="1"/>
    <col min="9914" max="9914" width="0.85546875" customWidth="1"/>
    <col min="9915" max="9915" width="7.5703125" customWidth="1"/>
    <col min="9916" max="9916" width="10.5703125" customWidth="1"/>
    <col min="9917" max="9917" width="7.5703125" customWidth="1"/>
    <col min="10165" max="10165" width="21.42578125" customWidth="1"/>
    <col min="10166" max="10166" width="12" customWidth="1"/>
    <col min="10167" max="10167" width="8.140625" customWidth="1"/>
    <col min="10168" max="10168" width="10.5703125" customWidth="1"/>
    <col min="10169" max="10169" width="7.5703125" customWidth="1"/>
    <col min="10170" max="10170" width="0.85546875" customWidth="1"/>
    <col min="10171" max="10171" width="7.5703125" customWidth="1"/>
    <col min="10172" max="10172" width="10.5703125" customWidth="1"/>
    <col min="10173" max="10173" width="7.5703125" customWidth="1"/>
    <col min="10421" max="10421" width="21.42578125" customWidth="1"/>
    <col min="10422" max="10422" width="12" customWidth="1"/>
    <col min="10423" max="10423" width="8.140625" customWidth="1"/>
    <col min="10424" max="10424" width="10.5703125" customWidth="1"/>
    <col min="10425" max="10425" width="7.5703125" customWidth="1"/>
    <col min="10426" max="10426" width="0.85546875" customWidth="1"/>
    <col min="10427" max="10427" width="7.5703125" customWidth="1"/>
    <col min="10428" max="10428" width="10.5703125" customWidth="1"/>
    <col min="10429" max="10429" width="7.5703125" customWidth="1"/>
    <col min="10677" max="10677" width="21.42578125" customWidth="1"/>
    <col min="10678" max="10678" width="12" customWidth="1"/>
    <col min="10679" max="10679" width="8.140625" customWidth="1"/>
    <col min="10680" max="10680" width="10.5703125" customWidth="1"/>
    <col min="10681" max="10681" width="7.5703125" customWidth="1"/>
    <col min="10682" max="10682" width="0.85546875" customWidth="1"/>
    <col min="10683" max="10683" width="7.5703125" customWidth="1"/>
    <col min="10684" max="10684" width="10.5703125" customWidth="1"/>
    <col min="10685" max="10685" width="7.5703125" customWidth="1"/>
    <col min="10933" max="10933" width="21.42578125" customWidth="1"/>
    <col min="10934" max="10934" width="12" customWidth="1"/>
    <col min="10935" max="10935" width="8.140625" customWidth="1"/>
    <col min="10936" max="10936" width="10.5703125" customWidth="1"/>
    <col min="10937" max="10937" width="7.5703125" customWidth="1"/>
    <col min="10938" max="10938" width="0.85546875" customWidth="1"/>
    <col min="10939" max="10939" width="7.5703125" customWidth="1"/>
    <col min="10940" max="10940" width="10.5703125" customWidth="1"/>
    <col min="10941" max="10941" width="7.5703125" customWidth="1"/>
    <col min="11189" max="11189" width="21.42578125" customWidth="1"/>
    <col min="11190" max="11190" width="12" customWidth="1"/>
    <col min="11191" max="11191" width="8.140625" customWidth="1"/>
    <col min="11192" max="11192" width="10.5703125" customWidth="1"/>
    <col min="11193" max="11193" width="7.5703125" customWidth="1"/>
    <col min="11194" max="11194" width="0.85546875" customWidth="1"/>
    <col min="11195" max="11195" width="7.5703125" customWidth="1"/>
    <col min="11196" max="11196" width="10.5703125" customWidth="1"/>
    <col min="11197" max="11197" width="7.5703125" customWidth="1"/>
    <col min="11445" max="11445" width="21.42578125" customWidth="1"/>
    <col min="11446" max="11446" width="12" customWidth="1"/>
    <col min="11447" max="11447" width="8.140625" customWidth="1"/>
    <col min="11448" max="11448" width="10.5703125" customWidth="1"/>
    <col min="11449" max="11449" width="7.5703125" customWidth="1"/>
    <col min="11450" max="11450" width="0.85546875" customWidth="1"/>
    <col min="11451" max="11451" width="7.5703125" customWidth="1"/>
    <col min="11452" max="11452" width="10.5703125" customWidth="1"/>
    <col min="11453" max="11453" width="7.5703125" customWidth="1"/>
    <col min="11701" max="11701" width="21.42578125" customWidth="1"/>
    <col min="11702" max="11702" width="12" customWidth="1"/>
    <col min="11703" max="11703" width="8.140625" customWidth="1"/>
    <col min="11704" max="11704" width="10.5703125" customWidth="1"/>
    <col min="11705" max="11705" width="7.5703125" customWidth="1"/>
    <col min="11706" max="11706" width="0.85546875" customWidth="1"/>
    <col min="11707" max="11707" width="7.5703125" customWidth="1"/>
    <col min="11708" max="11708" width="10.5703125" customWidth="1"/>
    <col min="11709" max="11709" width="7.5703125" customWidth="1"/>
    <col min="11957" max="11957" width="21.42578125" customWidth="1"/>
    <col min="11958" max="11958" width="12" customWidth="1"/>
    <col min="11959" max="11959" width="8.140625" customWidth="1"/>
    <col min="11960" max="11960" width="10.5703125" customWidth="1"/>
    <col min="11961" max="11961" width="7.5703125" customWidth="1"/>
    <col min="11962" max="11962" width="0.85546875" customWidth="1"/>
    <col min="11963" max="11963" width="7.5703125" customWidth="1"/>
    <col min="11964" max="11964" width="10.5703125" customWidth="1"/>
    <col min="11965" max="11965" width="7.5703125" customWidth="1"/>
    <col min="12213" max="12213" width="21.42578125" customWidth="1"/>
    <col min="12214" max="12214" width="12" customWidth="1"/>
    <col min="12215" max="12215" width="8.140625" customWidth="1"/>
    <col min="12216" max="12216" width="10.5703125" customWidth="1"/>
    <col min="12217" max="12217" width="7.5703125" customWidth="1"/>
    <col min="12218" max="12218" width="0.85546875" customWidth="1"/>
    <col min="12219" max="12219" width="7.5703125" customWidth="1"/>
    <col min="12220" max="12220" width="10.5703125" customWidth="1"/>
    <col min="12221" max="12221" width="7.5703125" customWidth="1"/>
    <col min="12469" max="12469" width="21.42578125" customWidth="1"/>
    <col min="12470" max="12470" width="12" customWidth="1"/>
    <col min="12471" max="12471" width="8.140625" customWidth="1"/>
    <col min="12472" max="12472" width="10.5703125" customWidth="1"/>
    <col min="12473" max="12473" width="7.5703125" customWidth="1"/>
    <col min="12474" max="12474" width="0.85546875" customWidth="1"/>
    <col min="12475" max="12475" width="7.5703125" customWidth="1"/>
    <col min="12476" max="12476" width="10.5703125" customWidth="1"/>
    <col min="12477" max="12477" width="7.5703125" customWidth="1"/>
    <col min="12725" max="12725" width="21.42578125" customWidth="1"/>
    <col min="12726" max="12726" width="12" customWidth="1"/>
    <col min="12727" max="12727" width="8.140625" customWidth="1"/>
    <col min="12728" max="12728" width="10.5703125" customWidth="1"/>
    <col min="12729" max="12729" width="7.5703125" customWidth="1"/>
    <col min="12730" max="12730" width="0.85546875" customWidth="1"/>
    <col min="12731" max="12731" width="7.5703125" customWidth="1"/>
    <col min="12732" max="12732" width="10.5703125" customWidth="1"/>
    <col min="12733" max="12733" width="7.5703125" customWidth="1"/>
    <col min="12981" max="12981" width="21.42578125" customWidth="1"/>
    <col min="12982" max="12982" width="12" customWidth="1"/>
    <col min="12983" max="12983" width="8.140625" customWidth="1"/>
    <col min="12984" max="12984" width="10.5703125" customWidth="1"/>
    <col min="12985" max="12985" width="7.5703125" customWidth="1"/>
    <col min="12986" max="12986" width="0.85546875" customWidth="1"/>
    <col min="12987" max="12987" width="7.5703125" customWidth="1"/>
    <col min="12988" max="12988" width="10.5703125" customWidth="1"/>
    <col min="12989" max="12989" width="7.5703125" customWidth="1"/>
    <col min="13237" max="13237" width="21.42578125" customWidth="1"/>
    <col min="13238" max="13238" width="12" customWidth="1"/>
    <col min="13239" max="13239" width="8.140625" customWidth="1"/>
    <col min="13240" max="13240" width="10.5703125" customWidth="1"/>
    <col min="13241" max="13241" width="7.5703125" customWidth="1"/>
    <col min="13242" max="13242" width="0.85546875" customWidth="1"/>
    <col min="13243" max="13243" width="7.5703125" customWidth="1"/>
    <col min="13244" max="13244" width="10.5703125" customWidth="1"/>
    <col min="13245" max="13245" width="7.5703125" customWidth="1"/>
    <col min="13493" max="13493" width="21.42578125" customWidth="1"/>
    <col min="13494" max="13494" width="12" customWidth="1"/>
    <col min="13495" max="13495" width="8.140625" customWidth="1"/>
    <col min="13496" max="13496" width="10.5703125" customWidth="1"/>
    <col min="13497" max="13497" width="7.5703125" customWidth="1"/>
    <col min="13498" max="13498" width="0.85546875" customWidth="1"/>
    <col min="13499" max="13499" width="7.5703125" customWidth="1"/>
    <col min="13500" max="13500" width="10.5703125" customWidth="1"/>
    <col min="13501" max="13501" width="7.5703125" customWidth="1"/>
    <col min="13749" max="13749" width="21.42578125" customWidth="1"/>
    <col min="13750" max="13750" width="12" customWidth="1"/>
    <col min="13751" max="13751" width="8.140625" customWidth="1"/>
    <col min="13752" max="13752" width="10.5703125" customWidth="1"/>
    <col min="13753" max="13753" width="7.5703125" customWidth="1"/>
    <col min="13754" max="13754" width="0.85546875" customWidth="1"/>
    <col min="13755" max="13755" width="7.5703125" customWidth="1"/>
    <col min="13756" max="13756" width="10.5703125" customWidth="1"/>
    <col min="13757" max="13757" width="7.5703125" customWidth="1"/>
    <col min="14005" max="14005" width="21.42578125" customWidth="1"/>
    <col min="14006" max="14006" width="12" customWidth="1"/>
    <col min="14007" max="14007" width="8.140625" customWidth="1"/>
    <col min="14008" max="14008" width="10.5703125" customWidth="1"/>
    <col min="14009" max="14009" width="7.5703125" customWidth="1"/>
    <col min="14010" max="14010" width="0.85546875" customWidth="1"/>
    <col min="14011" max="14011" width="7.5703125" customWidth="1"/>
    <col min="14012" max="14012" width="10.5703125" customWidth="1"/>
    <col min="14013" max="14013" width="7.5703125" customWidth="1"/>
    <col min="14261" max="14261" width="21.42578125" customWidth="1"/>
    <col min="14262" max="14262" width="12" customWidth="1"/>
    <col min="14263" max="14263" width="8.140625" customWidth="1"/>
    <col min="14264" max="14264" width="10.5703125" customWidth="1"/>
    <col min="14265" max="14265" width="7.5703125" customWidth="1"/>
    <col min="14266" max="14266" width="0.85546875" customWidth="1"/>
    <col min="14267" max="14267" width="7.5703125" customWidth="1"/>
    <col min="14268" max="14268" width="10.5703125" customWidth="1"/>
    <col min="14269" max="14269" width="7.5703125" customWidth="1"/>
    <col min="14517" max="14517" width="21.42578125" customWidth="1"/>
    <col min="14518" max="14518" width="12" customWidth="1"/>
    <col min="14519" max="14519" width="8.140625" customWidth="1"/>
    <col min="14520" max="14520" width="10.5703125" customWidth="1"/>
    <col min="14521" max="14521" width="7.5703125" customWidth="1"/>
    <col min="14522" max="14522" width="0.85546875" customWidth="1"/>
    <col min="14523" max="14523" width="7.5703125" customWidth="1"/>
    <col min="14524" max="14524" width="10.5703125" customWidth="1"/>
    <col min="14525" max="14525" width="7.5703125" customWidth="1"/>
    <col min="14773" max="14773" width="21.42578125" customWidth="1"/>
    <col min="14774" max="14774" width="12" customWidth="1"/>
    <col min="14775" max="14775" width="8.140625" customWidth="1"/>
    <col min="14776" max="14776" width="10.5703125" customWidth="1"/>
    <col min="14777" max="14777" width="7.5703125" customWidth="1"/>
    <col min="14778" max="14778" width="0.85546875" customWidth="1"/>
    <col min="14779" max="14779" width="7.5703125" customWidth="1"/>
    <col min="14780" max="14780" width="10.5703125" customWidth="1"/>
    <col min="14781" max="14781" width="7.5703125" customWidth="1"/>
    <col min="15029" max="15029" width="21.42578125" customWidth="1"/>
    <col min="15030" max="15030" width="12" customWidth="1"/>
    <col min="15031" max="15031" width="8.140625" customWidth="1"/>
    <col min="15032" max="15032" width="10.5703125" customWidth="1"/>
    <col min="15033" max="15033" width="7.5703125" customWidth="1"/>
    <col min="15034" max="15034" width="0.85546875" customWidth="1"/>
    <col min="15035" max="15035" width="7.5703125" customWidth="1"/>
    <col min="15036" max="15036" width="10.5703125" customWidth="1"/>
    <col min="15037" max="15037" width="7.5703125" customWidth="1"/>
    <col min="15285" max="15285" width="21.42578125" customWidth="1"/>
    <col min="15286" max="15286" width="12" customWidth="1"/>
    <col min="15287" max="15287" width="8.140625" customWidth="1"/>
    <col min="15288" max="15288" width="10.5703125" customWidth="1"/>
    <col min="15289" max="15289" width="7.5703125" customWidth="1"/>
    <col min="15290" max="15290" width="0.85546875" customWidth="1"/>
    <col min="15291" max="15291" width="7.5703125" customWidth="1"/>
    <col min="15292" max="15292" width="10.5703125" customWidth="1"/>
    <col min="15293" max="15293" width="7.5703125" customWidth="1"/>
    <col min="15541" max="15541" width="21.42578125" customWidth="1"/>
    <col min="15542" max="15542" width="12" customWidth="1"/>
    <col min="15543" max="15543" width="8.140625" customWidth="1"/>
    <col min="15544" max="15544" width="10.5703125" customWidth="1"/>
    <col min="15545" max="15545" width="7.5703125" customWidth="1"/>
    <col min="15546" max="15546" width="0.85546875" customWidth="1"/>
    <col min="15547" max="15547" width="7.5703125" customWidth="1"/>
    <col min="15548" max="15548" width="10.5703125" customWidth="1"/>
    <col min="15549" max="15549" width="7.5703125" customWidth="1"/>
    <col min="15797" max="15797" width="21.42578125" customWidth="1"/>
    <col min="15798" max="15798" width="12" customWidth="1"/>
    <col min="15799" max="15799" width="8.140625" customWidth="1"/>
    <col min="15800" max="15800" width="10.5703125" customWidth="1"/>
    <col min="15801" max="15801" width="7.5703125" customWidth="1"/>
    <col min="15802" max="15802" width="0.85546875" customWidth="1"/>
    <col min="15803" max="15803" width="7.5703125" customWidth="1"/>
    <col min="15804" max="15804" width="10.5703125" customWidth="1"/>
    <col min="15805" max="15805" width="7.5703125" customWidth="1"/>
    <col min="16053" max="16053" width="21.42578125" customWidth="1"/>
    <col min="16054" max="16054" width="12" customWidth="1"/>
    <col min="16055" max="16055" width="8.140625" customWidth="1"/>
    <col min="16056" max="16056" width="10.5703125" customWidth="1"/>
    <col min="16057" max="16057" width="7.5703125" customWidth="1"/>
    <col min="16058" max="16058" width="0.85546875" customWidth="1"/>
    <col min="16059" max="16059" width="7.5703125" customWidth="1"/>
    <col min="16060" max="16060" width="10.5703125" customWidth="1"/>
    <col min="16061" max="16061" width="7.5703125" customWidth="1"/>
  </cols>
  <sheetData>
    <row r="1" spans="1:10" ht="12.75" customHeight="1"/>
    <row r="2" spans="1:10" ht="12.75" customHeight="1"/>
    <row r="3" spans="1:10" ht="12.75" customHeight="1">
      <c r="A3" s="183"/>
    </row>
    <row r="4" spans="1:10" s="184" customFormat="1" ht="12" customHeight="1">
      <c r="A4" s="185" t="s">
        <v>190</v>
      </c>
    </row>
    <row r="5" spans="1:10" s="184" customFormat="1" ht="12" customHeight="1">
      <c r="A5" s="185" t="s">
        <v>191</v>
      </c>
      <c r="B5" s="185"/>
    </row>
    <row r="6" spans="1:10" s="184" customFormat="1" ht="12" customHeight="1">
      <c r="A6" s="184" t="s">
        <v>587</v>
      </c>
    </row>
    <row r="7" spans="1:10" ht="6" customHeight="1">
      <c r="A7" s="496"/>
      <c r="B7" s="497"/>
      <c r="C7" s="497"/>
      <c r="D7" s="497"/>
      <c r="E7" s="497"/>
      <c r="F7" s="497"/>
      <c r="G7" s="530"/>
      <c r="H7" s="530"/>
      <c r="I7" s="497"/>
      <c r="J7" s="497"/>
    </row>
    <row r="8" spans="1:10" s="66" customFormat="1" ht="9.9499999999999993" customHeight="1">
      <c r="A8" s="753" t="s">
        <v>564</v>
      </c>
      <c r="B8" s="755" t="s">
        <v>180</v>
      </c>
      <c r="C8" s="755"/>
      <c r="D8" s="755"/>
      <c r="E8" s="755"/>
      <c r="F8" s="756"/>
      <c r="G8" s="755" t="s">
        <v>181</v>
      </c>
      <c r="H8" s="755"/>
      <c r="I8" s="755"/>
      <c r="J8" s="531"/>
    </row>
    <row r="9" spans="1:10" s="66" customFormat="1" ht="20.100000000000001" customHeight="1">
      <c r="A9" s="754"/>
      <c r="B9" s="534" t="s">
        <v>192</v>
      </c>
      <c r="C9" s="535" t="s">
        <v>193</v>
      </c>
      <c r="D9" s="534" t="s">
        <v>562</v>
      </c>
      <c r="E9" s="534" t="s">
        <v>0</v>
      </c>
      <c r="F9" s="534"/>
      <c r="G9" s="535" t="s">
        <v>193</v>
      </c>
      <c r="H9" s="534" t="s">
        <v>562</v>
      </c>
      <c r="I9" s="534" t="s">
        <v>0</v>
      </c>
      <c r="J9" s="532"/>
    </row>
    <row r="10" spans="1:10" s="66" customFormat="1" ht="3" customHeight="1">
      <c r="A10" s="536"/>
      <c r="B10" s="537"/>
      <c r="C10" s="537"/>
      <c r="D10" s="537"/>
      <c r="E10" s="537"/>
      <c r="F10" s="537"/>
      <c r="G10" s="537"/>
      <c r="H10" s="537"/>
      <c r="I10" s="537"/>
      <c r="J10" s="537"/>
    </row>
    <row r="11" spans="1:10" s="66" customFormat="1" ht="9.9499999999999993" customHeight="1">
      <c r="A11" s="536">
        <v>2017</v>
      </c>
      <c r="B11" s="511">
        <v>968093.58333333326</v>
      </c>
      <c r="C11" s="511">
        <v>2414597</v>
      </c>
      <c r="D11" s="511">
        <v>18754</v>
      </c>
      <c r="E11" s="511">
        <v>3401444.583333333</v>
      </c>
      <c r="F11" s="511"/>
      <c r="G11" s="511">
        <v>22666</v>
      </c>
      <c r="H11" s="511">
        <v>108633</v>
      </c>
      <c r="I11" s="511">
        <v>131299</v>
      </c>
      <c r="J11" s="532"/>
    </row>
    <row r="12" spans="1:10" s="66" customFormat="1" ht="9.9499999999999993" customHeight="1">
      <c r="A12" s="536">
        <v>2018</v>
      </c>
      <c r="B12" s="511">
        <v>1027947</v>
      </c>
      <c r="C12" s="511">
        <v>2422217</v>
      </c>
      <c r="D12" s="509">
        <v>22533</v>
      </c>
      <c r="E12" s="511">
        <v>3472697</v>
      </c>
      <c r="F12" s="511"/>
      <c r="G12" s="511">
        <v>22852</v>
      </c>
      <c r="H12" s="509">
        <v>100078</v>
      </c>
      <c r="I12" s="511">
        <v>122930</v>
      </c>
      <c r="J12" s="532"/>
    </row>
    <row r="13" spans="1:10" s="66" customFormat="1" ht="9.9499999999999993" customHeight="1">
      <c r="A13" s="536">
        <v>2019</v>
      </c>
      <c r="B13" s="511">
        <v>947585</v>
      </c>
      <c r="C13" s="511">
        <v>2424094</v>
      </c>
      <c r="D13" s="509">
        <v>23464</v>
      </c>
      <c r="E13" s="511">
        <v>3395143</v>
      </c>
      <c r="F13" s="511"/>
      <c r="G13" s="511">
        <v>22708</v>
      </c>
      <c r="H13" s="509">
        <v>89737</v>
      </c>
      <c r="I13" s="511">
        <v>112445</v>
      </c>
      <c r="J13" s="532"/>
    </row>
    <row r="14" spans="1:10" s="66" customFormat="1" ht="9.9499999999999993" customHeight="1">
      <c r="A14" s="536">
        <v>2020</v>
      </c>
      <c r="B14" s="511">
        <v>729120</v>
      </c>
      <c r="C14" s="512">
        <v>1884452</v>
      </c>
      <c r="D14" s="509">
        <v>19176</v>
      </c>
      <c r="E14" s="511">
        <v>2632748</v>
      </c>
      <c r="F14" s="511"/>
      <c r="G14" s="511">
        <v>20812</v>
      </c>
      <c r="H14" s="509">
        <v>72849</v>
      </c>
      <c r="I14" s="511">
        <v>93661</v>
      </c>
      <c r="J14" s="532"/>
    </row>
    <row r="15" spans="1:10" s="515" customFormat="1" ht="9.9499999999999993" customHeight="1">
      <c r="A15" s="536">
        <v>2021</v>
      </c>
      <c r="B15" s="511">
        <v>834452</v>
      </c>
      <c r="C15" s="512">
        <v>2119486</v>
      </c>
      <c r="D15" s="509">
        <v>21896</v>
      </c>
      <c r="E15" s="511">
        <v>2975834</v>
      </c>
      <c r="F15" s="511"/>
      <c r="G15" s="511">
        <v>21042</v>
      </c>
      <c r="H15" s="509">
        <v>80632</v>
      </c>
      <c r="I15" s="511">
        <v>101674</v>
      </c>
      <c r="J15" s="550"/>
    </row>
    <row r="16" spans="1:10" s="66" customFormat="1" ht="4.5" customHeight="1">
      <c r="A16" s="536"/>
      <c r="B16" s="511"/>
      <c r="C16" s="511"/>
      <c r="D16" s="509"/>
      <c r="E16" s="511"/>
      <c r="F16" s="511"/>
      <c r="G16" s="511"/>
      <c r="H16" s="509"/>
      <c r="I16" s="511"/>
      <c r="J16" s="532"/>
    </row>
    <row r="17" spans="1:10" s="66" customFormat="1" ht="9.9499999999999993" customHeight="1">
      <c r="A17" s="536"/>
      <c r="B17" s="752" t="s">
        <v>565</v>
      </c>
      <c r="C17" s="752"/>
      <c r="D17" s="752"/>
      <c r="E17" s="752"/>
      <c r="F17" s="752"/>
      <c r="G17" s="752"/>
      <c r="H17" s="752"/>
      <c r="I17" s="752"/>
      <c r="J17" s="752"/>
    </row>
    <row r="18" spans="1:10" s="66" customFormat="1" ht="4.5" customHeight="1">
      <c r="A18" s="537"/>
      <c r="B18" s="537"/>
      <c r="C18" s="537"/>
      <c r="D18" s="537"/>
      <c r="E18" s="537"/>
      <c r="F18" s="537"/>
      <c r="G18" s="537"/>
      <c r="H18" s="537"/>
      <c r="I18" s="537"/>
      <c r="J18" s="537"/>
    </row>
    <row r="19" spans="1:10" s="66" customFormat="1" ht="9.9499999999999993" customHeight="1">
      <c r="A19" s="537"/>
      <c r="B19" s="752" t="s">
        <v>143</v>
      </c>
      <c r="C19" s="752"/>
      <c r="D19" s="752"/>
      <c r="E19" s="752"/>
      <c r="F19" s="752"/>
      <c r="G19" s="752"/>
      <c r="H19" s="752"/>
      <c r="I19" s="752"/>
      <c r="J19" s="752"/>
    </row>
    <row r="20" spans="1:10" s="66" customFormat="1" ht="4.5" customHeight="1">
      <c r="A20" s="537"/>
      <c r="B20" s="537"/>
      <c r="C20" s="537"/>
      <c r="D20" s="537"/>
      <c r="E20" s="537"/>
      <c r="F20" s="537"/>
      <c r="G20" s="537"/>
      <c r="H20" s="537"/>
      <c r="I20" s="537"/>
      <c r="J20" s="537"/>
    </row>
    <row r="21" spans="1:10" s="66" customFormat="1" ht="9.9499999999999993" customHeight="1">
      <c r="A21" s="537" t="s">
        <v>194</v>
      </c>
      <c r="B21" s="538">
        <v>34321</v>
      </c>
      <c r="C21" s="539">
        <v>130201</v>
      </c>
      <c r="D21" s="201">
        <v>305</v>
      </c>
      <c r="E21" s="511">
        <v>164827</v>
      </c>
      <c r="F21" s="540"/>
      <c r="G21" s="541">
        <v>357</v>
      </c>
      <c r="H21" s="539">
        <v>2314</v>
      </c>
      <c r="I21" s="511">
        <v>2671</v>
      </c>
      <c r="J21" s="532"/>
    </row>
    <row r="22" spans="1:10" s="66" customFormat="1" ht="9.9499999999999993" customHeight="1">
      <c r="A22" s="537" t="s">
        <v>195</v>
      </c>
      <c r="B22" s="538">
        <v>80036</v>
      </c>
      <c r="C22" s="539">
        <v>165318</v>
      </c>
      <c r="D22" s="201">
        <v>818</v>
      </c>
      <c r="E22" s="511">
        <v>246172</v>
      </c>
      <c r="F22" s="540"/>
      <c r="G22" s="541">
        <v>718</v>
      </c>
      <c r="H22" s="201">
        <v>4744</v>
      </c>
      <c r="I22" s="511">
        <v>5462</v>
      </c>
    </row>
    <row r="23" spans="1:10" s="66" customFormat="1" ht="9.9499999999999993" customHeight="1">
      <c r="A23" s="537" t="s">
        <v>196</v>
      </c>
      <c r="B23" s="538">
        <v>17272</v>
      </c>
      <c r="C23" s="539">
        <v>73675</v>
      </c>
      <c r="D23" s="201">
        <v>198</v>
      </c>
      <c r="E23" s="511">
        <v>91145</v>
      </c>
      <c r="F23" s="540"/>
      <c r="G23" s="541">
        <v>158</v>
      </c>
      <c r="H23" s="201">
        <v>1682</v>
      </c>
      <c r="I23" s="511">
        <v>1840</v>
      </c>
    </row>
    <row r="24" spans="1:10" s="99" customFormat="1" ht="9.9499999999999993" customHeight="1">
      <c r="A24" s="537" t="s">
        <v>1</v>
      </c>
      <c r="B24" s="538">
        <v>6183</v>
      </c>
      <c r="C24" s="539">
        <v>24886</v>
      </c>
      <c r="D24" s="201">
        <v>75</v>
      </c>
      <c r="E24" s="511">
        <v>31144</v>
      </c>
      <c r="F24" s="540"/>
      <c r="G24" s="541">
        <v>113</v>
      </c>
      <c r="H24" s="201">
        <v>641</v>
      </c>
      <c r="I24" s="511">
        <v>754</v>
      </c>
      <c r="J24" s="66"/>
    </row>
    <row r="25" spans="1:10" s="66" customFormat="1" ht="9.9499999999999993" customHeight="1">
      <c r="A25" s="537" t="s">
        <v>197</v>
      </c>
      <c r="B25" s="538">
        <v>29946</v>
      </c>
      <c r="C25" s="539">
        <v>115796</v>
      </c>
      <c r="D25" s="201">
        <v>611</v>
      </c>
      <c r="E25" s="511">
        <v>146353</v>
      </c>
      <c r="F25" s="540"/>
      <c r="G25" s="541">
        <v>463</v>
      </c>
      <c r="H25" s="201">
        <v>3732</v>
      </c>
      <c r="I25" s="511">
        <v>4195</v>
      </c>
      <c r="J25" s="202"/>
    </row>
    <row r="26" spans="1:10" s="66" customFormat="1" ht="9.9499999999999993" customHeight="1">
      <c r="A26" s="537" t="s">
        <v>198</v>
      </c>
      <c r="B26" s="538">
        <v>7713</v>
      </c>
      <c r="C26" s="539">
        <v>34761</v>
      </c>
      <c r="D26" s="201">
        <v>84</v>
      </c>
      <c r="E26" s="511">
        <v>42558</v>
      </c>
      <c r="F26" s="540"/>
      <c r="G26" s="541">
        <v>161</v>
      </c>
      <c r="H26" s="201">
        <v>775</v>
      </c>
      <c r="I26" s="511">
        <v>936</v>
      </c>
    </row>
    <row r="27" spans="1:10" s="66" customFormat="1" ht="9.9499999999999993" customHeight="1">
      <c r="A27" s="537" t="s">
        <v>199</v>
      </c>
      <c r="B27" s="538">
        <v>16120</v>
      </c>
      <c r="C27" s="539">
        <v>54950</v>
      </c>
      <c r="D27" s="201">
        <v>213</v>
      </c>
      <c r="E27" s="511">
        <v>71283</v>
      </c>
      <c r="F27" s="540"/>
      <c r="G27" s="541">
        <v>373</v>
      </c>
      <c r="H27" s="201">
        <v>1578</v>
      </c>
      <c r="I27" s="511">
        <v>1951</v>
      </c>
    </row>
    <row r="28" spans="1:10" s="66" customFormat="1" ht="9.9499999999999993" customHeight="1">
      <c r="A28" s="537" t="s">
        <v>200</v>
      </c>
      <c r="B28" s="538">
        <v>35024</v>
      </c>
      <c r="C28" s="539">
        <v>113203</v>
      </c>
      <c r="D28" s="201">
        <v>843</v>
      </c>
      <c r="E28" s="511">
        <v>149070</v>
      </c>
      <c r="F28" s="540"/>
      <c r="G28" s="541">
        <v>517</v>
      </c>
      <c r="H28" s="201">
        <v>3303</v>
      </c>
      <c r="I28" s="511">
        <v>3820</v>
      </c>
    </row>
    <row r="29" spans="1:10" s="66" customFormat="1" ht="9.9499999999999993" customHeight="1">
      <c r="A29" s="537" t="s">
        <v>201</v>
      </c>
      <c r="B29" s="538">
        <v>34584</v>
      </c>
      <c r="C29" s="539">
        <v>104520</v>
      </c>
      <c r="D29" s="201">
        <v>600</v>
      </c>
      <c r="E29" s="511">
        <v>139704</v>
      </c>
      <c r="F29" s="540"/>
      <c r="G29" s="541">
        <v>596</v>
      </c>
      <c r="H29" s="201">
        <v>3546</v>
      </c>
      <c r="I29" s="511">
        <v>4142</v>
      </c>
    </row>
    <row r="30" spans="1:10" s="66" customFormat="1" ht="9.9499999999999993" customHeight="1">
      <c r="A30" s="537" t="s">
        <v>202</v>
      </c>
      <c r="B30" s="538">
        <v>8511</v>
      </c>
      <c r="C30" s="539">
        <v>28620</v>
      </c>
      <c r="D30" s="201">
        <v>555</v>
      </c>
      <c r="E30" s="511">
        <v>37686</v>
      </c>
      <c r="F30" s="540"/>
      <c r="G30" s="541">
        <v>207</v>
      </c>
      <c r="H30" s="201">
        <v>1357</v>
      </c>
      <c r="I30" s="511">
        <v>1564</v>
      </c>
    </row>
    <row r="31" spans="1:10" s="66" customFormat="1" ht="9.9499999999999993" customHeight="1">
      <c r="A31" s="537" t="s">
        <v>203</v>
      </c>
      <c r="B31" s="538">
        <v>11645</v>
      </c>
      <c r="C31" s="539">
        <v>43827</v>
      </c>
      <c r="D31" s="201">
        <v>703</v>
      </c>
      <c r="E31" s="511">
        <v>56175</v>
      </c>
      <c r="F31" s="540"/>
      <c r="G31" s="541">
        <v>355</v>
      </c>
      <c r="H31" s="201">
        <v>2036</v>
      </c>
      <c r="I31" s="511">
        <v>2391</v>
      </c>
    </row>
    <row r="32" spans="1:10" s="66" customFormat="1" ht="9.9499999999999993" customHeight="1">
      <c r="A32" s="537" t="s">
        <v>204</v>
      </c>
      <c r="B32" s="538">
        <v>80988</v>
      </c>
      <c r="C32" s="539">
        <v>234506</v>
      </c>
      <c r="D32" s="539">
        <v>1588</v>
      </c>
      <c r="E32" s="511">
        <v>317082</v>
      </c>
      <c r="F32" s="540"/>
      <c r="G32" s="541">
        <v>3446</v>
      </c>
      <c r="H32" s="201">
        <v>11708</v>
      </c>
      <c r="I32" s="511">
        <v>15154</v>
      </c>
    </row>
    <row r="33" spans="1:10" s="66" customFormat="1" ht="9.9499999999999993" customHeight="1">
      <c r="A33" s="537" t="s">
        <v>205</v>
      </c>
      <c r="B33" s="538">
        <v>13081</v>
      </c>
      <c r="C33" s="539">
        <v>43831</v>
      </c>
      <c r="D33" s="201">
        <v>272</v>
      </c>
      <c r="E33" s="511">
        <v>57184</v>
      </c>
      <c r="F33" s="540"/>
      <c r="G33" s="541">
        <v>525</v>
      </c>
      <c r="H33" s="201">
        <v>2124</v>
      </c>
      <c r="I33" s="511">
        <v>2649</v>
      </c>
    </row>
    <row r="34" spans="1:10" s="66" customFormat="1" ht="9.9499999999999993" customHeight="1">
      <c r="A34" s="537" t="s">
        <v>206</v>
      </c>
      <c r="B34" s="538">
        <v>4894</v>
      </c>
      <c r="C34" s="539">
        <v>10476</v>
      </c>
      <c r="D34" s="201">
        <v>261</v>
      </c>
      <c r="E34" s="511">
        <v>15631</v>
      </c>
      <c r="F34" s="540"/>
      <c r="G34" s="541">
        <v>207</v>
      </c>
      <c r="H34" s="539">
        <v>581</v>
      </c>
      <c r="I34" s="511">
        <v>788</v>
      </c>
    </row>
    <row r="35" spans="1:10" s="66" customFormat="1" ht="9.9499999999999993" customHeight="1">
      <c r="A35" s="537" t="s">
        <v>207</v>
      </c>
      <c r="B35" s="538">
        <v>177774</v>
      </c>
      <c r="C35" s="539">
        <v>195277</v>
      </c>
      <c r="D35" s="201">
        <v>2687</v>
      </c>
      <c r="E35" s="511">
        <v>375738</v>
      </c>
      <c r="F35" s="540"/>
      <c r="G35" s="541">
        <v>6148</v>
      </c>
      <c r="H35" s="201">
        <v>8283</v>
      </c>
      <c r="I35" s="511">
        <v>14431</v>
      </c>
    </row>
    <row r="36" spans="1:10" s="66" customFormat="1" ht="9.9499999999999993" customHeight="1">
      <c r="A36" s="537" t="s">
        <v>208</v>
      </c>
      <c r="B36" s="538">
        <v>25180</v>
      </c>
      <c r="C36" s="539">
        <v>40626</v>
      </c>
      <c r="D36" s="201">
        <v>1113</v>
      </c>
      <c r="E36" s="511">
        <v>66919</v>
      </c>
      <c r="F36" s="540"/>
      <c r="G36" s="541">
        <v>1189</v>
      </c>
      <c r="H36" s="201">
        <v>1689</v>
      </c>
      <c r="I36" s="511">
        <v>2878</v>
      </c>
    </row>
    <row r="37" spans="1:10" s="66" customFormat="1" ht="9.9499999999999993" customHeight="1">
      <c r="A37" s="537" t="s">
        <v>209</v>
      </c>
      <c r="B37" s="538">
        <v>24293</v>
      </c>
      <c r="C37" s="539">
        <v>79206</v>
      </c>
      <c r="D37" s="201">
        <v>1533</v>
      </c>
      <c r="E37" s="511">
        <v>105032</v>
      </c>
      <c r="F37" s="540"/>
      <c r="G37" s="541">
        <v>849</v>
      </c>
      <c r="H37" s="201">
        <v>3461</v>
      </c>
      <c r="I37" s="511">
        <v>4310</v>
      </c>
    </row>
    <row r="38" spans="1:10" s="66" customFormat="1" ht="9.9499999999999993" customHeight="1">
      <c r="A38" s="537" t="s">
        <v>210</v>
      </c>
      <c r="B38" s="538">
        <v>26277</v>
      </c>
      <c r="C38" s="539">
        <v>63798</v>
      </c>
      <c r="D38" s="201">
        <v>712</v>
      </c>
      <c r="E38" s="511">
        <v>90787</v>
      </c>
      <c r="F38" s="540"/>
      <c r="G38" s="541">
        <v>859</v>
      </c>
      <c r="H38" s="201">
        <v>3306</v>
      </c>
      <c r="I38" s="511">
        <v>4165</v>
      </c>
    </row>
    <row r="39" spans="1:10" s="66" customFormat="1" ht="9.9499999999999993" customHeight="1">
      <c r="A39" s="537" t="s">
        <v>211</v>
      </c>
      <c r="B39" s="538">
        <v>7692</v>
      </c>
      <c r="C39" s="539">
        <v>20183</v>
      </c>
      <c r="D39" s="201">
        <v>399</v>
      </c>
      <c r="E39" s="511">
        <v>28274</v>
      </c>
      <c r="F39" s="540"/>
      <c r="G39" s="541">
        <v>284</v>
      </c>
      <c r="H39" s="201">
        <v>957</v>
      </c>
      <c r="I39" s="511">
        <v>1241</v>
      </c>
    </row>
    <row r="40" spans="1:10" s="66" customFormat="1" ht="9.9499999999999993" customHeight="1">
      <c r="A40" s="537" t="s">
        <v>212</v>
      </c>
      <c r="B40" s="538">
        <v>23983</v>
      </c>
      <c r="C40" s="539">
        <v>57733</v>
      </c>
      <c r="D40" s="201">
        <v>1460</v>
      </c>
      <c r="E40" s="511">
        <v>83176</v>
      </c>
      <c r="F40" s="540"/>
      <c r="G40" s="541">
        <v>794</v>
      </c>
      <c r="H40" s="201">
        <v>3258</v>
      </c>
      <c r="I40" s="511">
        <v>4052</v>
      </c>
    </row>
    <row r="41" spans="1:10" s="66" customFormat="1" ht="9.9499999999999993" customHeight="1">
      <c r="A41" s="537" t="s">
        <v>213</v>
      </c>
      <c r="B41" s="538">
        <v>7901</v>
      </c>
      <c r="C41" s="539">
        <v>24150</v>
      </c>
      <c r="D41" s="201">
        <v>680</v>
      </c>
      <c r="E41" s="511">
        <v>32731</v>
      </c>
      <c r="F41" s="540"/>
      <c r="G41" s="541">
        <v>520</v>
      </c>
      <c r="H41" s="201">
        <v>1255</v>
      </c>
      <c r="I41" s="511">
        <v>1775</v>
      </c>
    </row>
    <row r="42" spans="1:10" s="66" customFormat="1" ht="9.9499999999999993" customHeight="1">
      <c r="A42" s="537" t="s">
        <v>214</v>
      </c>
      <c r="B42" s="538">
        <v>18397</v>
      </c>
      <c r="C42" s="539">
        <v>75967</v>
      </c>
      <c r="D42" s="201">
        <v>553</v>
      </c>
      <c r="E42" s="511">
        <v>94917</v>
      </c>
      <c r="F42" s="540"/>
      <c r="G42" s="541">
        <v>628</v>
      </c>
      <c r="H42" s="201">
        <v>3418</v>
      </c>
      <c r="I42" s="511">
        <v>4046</v>
      </c>
    </row>
    <row r="43" spans="1:10" s="66" customFormat="1" ht="9.9499999999999993" customHeight="1">
      <c r="A43" s="537" t="s">
        <v>215</v>
      </c>
      <c r="B43" s="538">
        <v>6522</v>
      </c>
      <c r="C43" s="539">
        <v>28455</v>
      </c>
      <c r="D43" s="201">
        <v>1355</v>
      </c>
      <c r="E43" s="511">
        <v>36332</v>
      </c>
      <c r="F43" s="540"/>
      <c r="G43" s="541">
        <v>304</v>
      </c>
      <c r="H43" s="201">
        <v>1502</v>
      </c>
      <c r="I43" s="511">
        <v>1806</v>
      </c>
    </row>
    <row r="44" spans="1:10" s="66" customFormat="1" ht="9.9499999999999993" customHeight="1">
      <c r="A44" s="537" t="s">
        <v>216</v>
      </c>
      <c r="B44" s="538">
        <v>3308</v>
      </c>
      <c r="C44" s="539">
        <v>14535</v>
      </c>
      <c r="D44" s="201">
        <v>112</v>
      </c>
      <c r="E44" s="511">
        <v>17955</v>
      </c>
      <c r="F44" s="540"/>
      <c r="G44" s="541">
        <v>176</v>
      </c>
      <c r="H44" s="539">
        <v>669</v>
      </c>
      <c r="I44" s="511">
        <v>845</v>
      </c>
    </row>
    <row r="45" spans="1:10" s="66" customFormat="1" ht="9.9499999999999993" customHeight="1">
      <c r="A45" s="537" t="s">
        <v>217</v>
      </c>
      <c r="B45" s="538">
        <v>19377</v>
      </c>
      <c r="C45" s="539">
        <v>61510</v>
      </c>
      <c r="D45" s="201">
        <v>1074</v>
      </c>
      <c r="E45" s="511">
        <v>81961</v>
      </c>
      <c r="F45" s="540"/>
      <c r="G45" s="541">
        <v>578</v>
      </c>
      <c r="H45" s="201">
        <v>3392</v>
      </c>
      <c r="I45" s="511">
        <v>3970</v>
      </c>
    </row>
    <row r="46" spans="1:10" s="66" customFormat="1" ht="9.9499999999999993" customHeight="1">
      <c r="A46" s="537" t="s">
        <v>218</v>
      </c>
      <c r="B46" s="538">
        <v>8098</v>
      </c>
      <c r="C46" s="539">
        <v>44442</v>
      </c>
      <c r="D46" s="201">
        <v>372</v>
      </c>
      <c r="E46" s="511">
        <v>52912</v>
      </c>
      <c r="F46" s="540"/>
      <c r="G46" s="541">
        <v>287</v>
      </c>
      <c r="H46" s="201">
        <v>1538</v>
      </c>
      <c r="I46" s="511">
        <v>1825</v>
      </c>
    </row>
    <row r="47" spans="1:10" s="66" customFormat="1" ht="9.9499999999999993" customHeight="1">
      <c r="A47" s="542" t="s">
        <v>219</v>
      </c>
      <c r="B47" s="543">
        <v>729120</v>
      </c>
      <c r="C47" s="204">
        <v>1884452</v>
      </c>
      <c r="D47" s="543">
        <v>19176</v>
      </c>
      <c r="E47" s="544">
        <v>2632748</v>
      </c>
      <c r="F47" s="205"/>
      <c r="G47" s="543">
        <v>20812</v>
      </c>
      <c r="H47" s="543">
        <v>72849</v>
      </c>
      <c r="I47" s="543">
        <v>93661</v>
      </c>
    </row>
    <row r="48" spans="1:10" s="66" customFormat="1" ht="3" customHeight="1">
      <c r="A48" s="537"/>
      <c r="B48" s="537"/>
      <c r="C48" s="537"/>
      <c r="D48" s="545"/>
      <c r="E48" s="537"/>
      <c r="F48" s="537"/>
      <c r="G48" s="537"/>
      <c r="H48" s="537"/>
      <c r="I48" s="537"/>
      <c r="J48" s="546"/>
    </row>
    <row r="49" spans="1:10" s="66" customFormat="1" ht="9.75" customHeight="1">
      <c r="A49" s="547"/>
      <c r="B49" s="752" t="s">
        <v>567</v>
      </c>
      <c r="C49" s="752"/>
      <c r="D49" s="752"/>
      <c r="E49" s="752"/>
      <c r="F49" s="752"/>
      <c r="G49" s="752"/>
      <c r="H49" s="752"/>
      <c r="I49" s="752"/>
      <c r="J49" s="752"/>
    </row>
    <row r="50" spans="1:10" s="66" customFormat="1" ht="3" customHeight="1">
      <c r="A50" s="547"/>
      <c r="B50" s="533"/>
      <c r="C50" s="533"/>
      <c r="D50" s="533"/>
      <c r="E50" s="533"/>
      <c r="F50" s="533"/>
      <c r="G50" s="533"/>
      <c r="H50" s="533"/>
      <c r="I50" s="533"/>
      <c r="J50" s="205"/>
    </row>
    <row r="51" spans="1:10" s="66" customFormat="1" ht="9.75" customHeight="1">
      <c r="A51" s="547"/>
      <c r="B51" s="752" t="s">
        <v>143</v>
      </c>
      <c r="C51" s="752"/>
      <c r="D51" s="752"/>
      <c r="E51" s="752"/>
      <c r="F51" s="752"/>
      <c r="G51" s="752"/>
      <c r="H51" s="752"/>
      <c r="I51" s="752"/>
      <c r="J51" s="752"/>
    </row>
    <row r="52" spans="1:10" s="66" customFormat="1" ht="3" customHeight="1">
      <c r="A52" s="547"/>
      <c r="B52" s="533"/>
      <c r="C52" s="533"/>
      <c r="D52" s="533"/>
      <c r="E52" s="533"/>
      <c r="F52" s="533"/>
      <c r="G52" s="533"/>
      <c r="H52" s="533"/>
      <c r="I52" s="533"/>
      <c r="J52" s="205"/>
    </row>
    <row r="53" spans="1:10" s="66" customFormat="1" ht="9.9499999999999993" customHeight="1">
      <c r="A53" s="537" t="s">
        <v>194</v>
      </c>
      <c r="B53" s="538">
        <v>35466</v>
      </c>
      <c r="C53" s="538">
        <v>150884</v>
      </c>
      <c r="D53" s="538">
        <v>261</v>
      </c>
      <c r="E53" s="538">
        <v>186611</v>
      </c>
      <c r="F53" s="538"/>
      <c r="G53" s="538">
        <v>439</v>
      </c>
      <c r="H53" s="538">
        <v>2722</v>
      </c>
      <c r="I53" s="538">
        <v>3161</v>
      </c>
    </row>
    <row r="54" spans="1:10" s="66" customFormat="1" ht="9.9499999999999993" customHeight="1">
      <c r="A54" s="537" t="s">
        <v>195</v>
      </c>
      <c r="B54" s="538">
        <v>93574</v>
      </c>
      <c r="C54" s="538">
        <v>188721</v>
      </c>
      <c r="D54" s="538">
        <v>1291</v>
      </c>
      <c r="E54" s="538">
        <v>283586</v>
      </c>
      <c r="F54" s="538"/>
      <c r="G54" s="538">
        <v>766</v>
      </c>
      <c r="H54" s="538">
        <v>5465</v>
      </c>
      <c r="I54" s="538">
        <v>6231</v>
      </c>
    </row>
    <row r="55" spans="1:10" s="202" customFormat="1" ht="9.9499999999999993" customHeight="1">
      <c r="A55" s="537" t="s">
        <v>196</v>
      </c>
      <c r="B55" s="538">
        <v>17918</v>
      </c>
      <c r="C55" s="538">
        <v>85707</v>
      </c>
      <c r="D55" s="538">
        <v>106</v>
      </c>
      <c r="E55" s="538">
        <v>103731</v>
      </c>
      <c r="F55" s="538"/>
      <c r="G55" s="538">
        <v>330</v>
      </c>
      <c r="H55" s="538">
        <v>1954</v>
      </c>
      <c r="I55" s="538">
        <v>2284</v>
      </c>
      <c r="J55" s="66"/>
    </row>
    <row r="56" spans="1:10" s="66" customFormat="1" ht="9.9499999999999993" customHeight="1">
      <c r="A56" s="537" t="s">
        <v>1</v>
      </c>
      <c r="B56" s="538">
        <v>5453</v>
      </c>
      <c r="C56" s="538">
        <v>27201</v>
      </c>
      <c r="D56" s="538">
        <v>119</v>
      </c>
      <c r="E56" s="538">
        <v>32773</v>
      </c>
      <c r="F56" s="538"/>
      <c r="G56" s="538">
        <v>74</v>
      </c>
      <c r="H56" s="538">
        <v>615</v>
      </c>
      <c r="I56" s="538">
        <v>689</v>
      </c>
    </row>
    <row r="57" spans="1:10" s="66" customFormat="1" ht="9.9499999999999993" customHeight="1">
      <c r="A57" s="537" t="s">
        <v>197</v>
      </c>
      <c r="B57" s="538">
        <v>35216</v>
      </c>
      <c r="C57" s="538">
        <v>123649</v>
      </c>
      <c r="D57" s="538">
        <v>787</v>
      </c>
      <c r="E57" s="538">
        <v>159652</v>
      </c>
      <c r="F57" s="538"/>
      <c r="G57" s="538">
        <v>173</v>
      </c>
      <c r="H57" s="538">
        <v>3809</v>
      </c>
      <c r="I57" s="538">
        <v>3982</v>
      </c>
    </row>
    <row r="58" spans="1:10" s="66" customFormat="1" ht="9.9499999999999993" customHeight="1">
      <c r="A58" s="537" t="s">
        <v>198</v>
      </c>
      <c r="B58" s="538">
        <v>7710</v>
      </c>
      <c r="C58" s="538">
        <v>40171</v>
      </c>
      <c r="D58" s="538">
        <v>148</v>
      </c>
      <c r="E58" s="538">
        <v>48029</v>
      </c>
      <c r="F58" s="538"/>
      <c r="G58" s="538">
        <v>435</v>
      </c>
      <c r="H58" s="538">
        <v>900</v>
      </c>
      <c r="I58" s="538">
        <v>1335</v>
      </c>
    </row>
    <row r="59" spans="1:10" s="66" customFormat="1" ht="9.9499999999999993" customHeight="1">
      <c r="A59" s="537" t="s">
        <v>199</v>
      </c>
      <c r="B59" s="538">
        <v>16221</v>
      </c>
      <c r="C59" s="538">
        <v>59741</v>
      </c>
      <c r="D59" s="538">
        <v>253</v>
      </c>
      <c r="E59" s="538">
        <v>76215</v>
      </c>
      <c r="F59" s="538"/>
      <c r="G59" s="538">
        <v>404</v>
      </c>
      <c r="H59" s="538">
        <v>1709</v>
      </c>
      <c r="I59" s="538">
        <v>2113</v>
      </c>
    </row>
    <row r="60" spans="1:10" s="66" customFormat="1" ht="9.9499999999999993" customHeight="1">
      <c r="A60" s="537" t="s">
        <v>200</v>
      </c>
      <c r="B60" s="538">
        <v>35711</v>
      </c>
      <c r="C60" s="538">
        <v>127016</v>
      </c>
      <c r="D60" s="538">
        <v>964</v>
      </c>
      <c r="E60" s="538">
        <v>163691</v>
      </c>
      <c r="F60" s="538"/>
      <c r="G60" s="538">
        <v>714</v>
      </c>
      <c r="H60" s="538">
        <v>3828</v>
      </c>
      <c r="I60" s="538">
        <v>4542</v>
      </c>
    </row>
    <row r="61" spans="1:10" s="66" customFormat="1" ht="9.9499999999999993" customHeight="1">
      <c r="A61" s="537" t="s">
        <v>201</v>
      </c>
      <c r="B61" s="538">
        <v>35173</v>
      </c>
      <c r="C61" s="538">
        <v>114858</v>
      </c>
      <c r="D61" s="538">
        <v>653</v>
      </c>
      <c r="E61" s="538">
        <v>150684</v>
      </c>
      <c r="F61" s="538"/>
      <c r="G61" s="538">
        <v>637</v>
      </c>
      <c r="H61" s="538">
        <v>3688</v>
      </c>
      <c r="I61" s="538">
        <v>4325</v>
      </c>
    </row>
    <row r="62" spans="1:10" s="66" customFormat="1" ht="9.9499999999999993" customHeight="1">
      <c r="A62" s="537" t="s">
        <v>202</v>
      </c>
      <c r="B62" s="538">
        <v>10001</v>
      </c>
      <c r="C62" s="538">
        <v>32878</v>
      </c>
      <c r="D62" s="538">
        <v>362</v>
      </c>
      <c r="E62" s="538">
        <v>43241</v>
      </c>
      <c r="F62" s="538"/>
      <c r="G62" s="538">
        <v>200</v>
      </c>
      <c r="H62" s="538">
        <v>1343</v>
      </c>
      <c r="I62" s="538">
        <v>1543</v>
      </c>
    </row>
    <row r="63" spans="1:10" s="66" customFormat="1" ht="9.9499999999999993" customHeight="1">
      <c r="A63" s="537" t="s">
        <v>203</v>
      </c>
      <c r="B63" s="538">
        <v>11487</v>
      </c>
      <c r="C63" s="538">
        <v>47107</v>
      </c>
      <c r="D63" s="538">
        <v>1003</v>
      </c>
      <c r="E63" s="538">
        <v>59597</v>
      </c>
      <c r="F63" s="538"/>
      <c r="G63" s="538">
        <v>364</v>
      </c>
      <c r="H63" s="538">
        <v>2005</v>
      </c>
      <c r="I63" s="538">
        <v>2369</v>
      </c>
    </row>
    <row r="64" spans="1:10" s="66" customFormat="1" ht="9.9499999999999993" customHeight="1">
      <c r="A64" s="537" t="s">
        <v>204</v>
      </c>
      <c r="B64" s="538">
        <v>82064</v>
      </c>
      <c r="C64" s="538">
        <v>263985</v>
      </c>
      <c r="D64" s="538">
        <v>2044</v>
      </c>
      <c r="E64" s="538">
        <v>348093</v>
      </c>
      <c r="F64" s="538"/>
      <c r="G64" s="538">
        <v>3559</v>
      </c>
      <c r="H64" s="538">
        <v>12880</v>
      </c>
      <c r="I64" s="538">
        <v>16439</v>
      </c>
    </row>
    <row r="65" spans="1:9" s="66" customFormat="1" ht="9.9499999999999993" customHeight="1">
      <c r="A65" s="537" t="s">
        <v>205</v>
      </c>
      <c r="B65" s="538">
        <v>12987</v>
      </c>
      <c r="C65" s="538">
        <v>49638</v>
      </c>
      <c r="D65" s="538">
        <v>302</v>
      </c>
      <c r="E65" s="538">
        <v>62927</v>
      </c>
      <c r="F65" s="538"/>
      <c r="G65" s="538">
        <v>506</v>
      </c>
      <c r="H65" s="538">
        <v>2134</v>
      </c>
      <c r="I65" s="538">
        <v>2640</v>
      </c>
    </row>
    <row r="66" spans="1:9" s="66" customFormat="1" ht="9.9499999999999993" customHeight="1">
      <c r="A66" s="537" t="s">
        <v>206</v>
      </c>
      <c r="B66" s="538">
        <v>4875</v>
      </c>
      <c r="C66" s="538">
        <v>11598</v>
      </c>
      <c r="D66" s="538">
        <v>284</v>
      </c>
      <c r="E66" s="538">
        <v>16757</v>
      </c>
      <c r="F66" s="538"/>
      <c r="G66" s="538">
        <v>214</v>
      </c>
      <c r="H66" s="538">
        <v>614</v>
      </c>
      <c r="I66" s="538">
        <v>828</v>
      </c>
    </row>
    <row r="67" spans="1:9" s="66" customFormat="1" ht="9.9499999999999993" customHeight="1">
      <c r="A67" s="537" t="s">
        <v>207</v>
      </c>
      <c r="B67" s="538">
        <v>223809</v>
      </c>
      <c r="C67" s="538">
        <v>220707</v>
      </c>
      <c r="D67" s="538">
        <v>2947</v>
      </c>
      <c r="E67" s="538">
        <v>447463</v>
      </c>
      <c r="F67" s="538"/>
      <c r="G67" s="538">
        <v>5086</v>
      </c>
      <c r="H67" s="538">
        <v>9320</v>
      </c>
      <c r="I67" s="538">
        <v>14406</v>
      </c>
    </row>
    <row r="68" spans="1:9" s="66" customFormat="1" ht="9.9499999999999993" customHeight="1">
      <c r="A68" s="537" t="s">
        <v>208</v>
      </c>
      <c r="B68" s="538">
        <v>47872</v>
      </c>
      <c r="C68" s="538">
        <v>46444</v>
      </c>
      <c r="D68" s="538">
        <v>1194</v>
      </c>
      <c r="E68" s="538">
        <v>95510</v>
      </c>
      <c r="F68" s="538"/>
      <c r="G68" s="538">
        <v>1600</v>
      </c>
      <c r="H68" s="538">
        <v>1722</v>
      </c>
      <c r="I68" s="538">
        <v>3322</v>
      </c>
    </row>
    <row r="69" spans="1:9" s="66" customFormat="1" ht="9.9499999999999993" customHeight="1">
      <c r="A69" s="537" t="s">
        <v>209</v>
      </c>
      <c r="B69" s="538">
        <v>24123</v>
      </c>
      <c r="C69" s="538">
        <v>86156</v>
      </c>
      <c r="D69" s="538">
        <v>1773</v>
      </c>
      <c r="E69" s="538">
        <v>112052</v>
      </c>
      <c r="F69" s="538"/>
      <c r="G69" s="538">
        <v>832</v>
      </c>
      <c r="H69" s="538">
        <v>4076</v>
      </c>
      <c r="I69" s="538">
        <v>4908</v>
      </c>
    </row>
    <row r="70" spans="1:9" s="66" customFormat="1" ht="9.9499999999999993" customHeight="1">
      <c r="A70" s="537" t="s">
        <v>210</v>
      </c>
      <c r="B70" s="538">
        <v>29294</v>
      </c>
      <c r="C70" s="538">
        <v>69556</v>
      </c>
      <c r="D70" s="538">
        <v>617</v>
      </c>
      <c r="E70" s="538">
        <v>99467</v>
      </c>
      <c r="F70" s="538"/>
      <c r="G70" s="538">
        <v>794</v>
      </c>
      <c r="H70" s="538">
        <v>3450</v>
      </c>
      <c r="I70" s="538">
        <v>4244</v>
      </c>
    </row>
    <row r="71" spans="1:9" s="66" customFormat="1" ht="9.9499999999999993" customHeight="1">
      <c r="A71" s="537" t="s">
        <v>211</v>
      </c>
      <c r="B71" s="538">
        <v>12637</v>
      </c>
      <c r="C71" s="538">
        <v>22738</v>
      </c>
      <c r="D71" s="538">
        <v>719</v>
      </c>
      <c r="E71" s="538">
        <v>36094</v>
      </c>
      <c r="F71" s="538"/>
      <c r="G71" s="538">
        <v>469</v>
      </c>
      <c r="H71" s="538">
        <v>1014</v>
      </c>
      <c r="I71" s="538">
        <v>1483</v>
      </c>
    </row>
    <row r="72" spans="1:9" s="66" customFormat="1" ht="9.9499999999999993" customHeight="1">
      <c r="A72" s="537" t="s">
        <v>212</v>
      </c>
      <c r="B72" s="538">
        <v>24785.000000000004</v>
      </c>
      <c r="C72" s="538">
        <v>68864</v>
      </c>
      <c r="D72" s="538">
        <v>1203</v>
      </c>
      <c r="E72" s="538">
        <v>94852</v>
      </c>
      <c r="F72" s="538"/>
      <c r="G72" s="538">
        <v>777</v>
      </c>
      <c r="H72" s="538">
        <v>3791</v>
      </c>
      <c r="I72" s="538">
        <v>4568</v>
      </c>
    </row>
    <row r="73" spans="1:9" s="66" customFormat="1" ht="9.9499999999999993" customHeight="1">
      <c r="A73" s="537" t="s">
        <v>213</v>
      </c>
      <c r="B73" s="538">
        <v>8734</v>
      </c>
      <c r="C73" s="538">
        <v>28512</v>
      </c>
      <c r="D73" s="538">
        <v>817</v>
      </c>
      <c r="E73" s="538">
        <v>38063</v>
      </c>
      <c r="F73" s="538"/>
      <c r="G73" s="538">
        <v>696</v>
      </c>
      <c r="H73" s="538">
        <v>1554</v>
      </c>
      <c r="I73" s="538">
        <v>2250</v>
      </c>
    </row>
    <row r="74" spans="1:9" s="66" customFormat="1" ht="9.9499999999999993" customHeight="1">
      <c r="A74" s="537" t="s">
        <v>214</v>
      </c>
      <c r="B74" s="538">
        <v>18518</v>
      </c>
      <c r="C74" s="538">
        <v>85771</v>
      </c>
      <c r="D74" s="538">
        <v>515</v>
      </c>
      <c r="E74" s="538">
        <v>104804</v>
      </c>
      <c r="F74" s="538"/>
      <c r="G74" s="538">
        <v>663</v>
      </c>
      <c r="H74" s="538">
        <v>3984</v>
      </c>
      <c r="I74" s="538">
        <v>4647</v>
      </c>
    </row>
    <row r="75" spans="1:9" s="66" customFormat="1" ht="9.9499999999999993" customHeight="1">
      <c r="A75" s="537" t="s">
        <v>215</v>
      </c>
      <c r="B75" s="538">
        <v>6597</v>
      </c>
      <c r="C75" s="538">
        <v>33463</v>
      </c>
      <c r="D75" s="538">
        <v>1536</v>
      </c>
      <c r="E75" s="538">
        <v>41596</v>
      </c>
      <c r="F75" s="538"/>
      <c r="G75" s="538">
        <v>248</v>
      </c>
      <c r="H75" s="538">
        <v>1834</v>
      </c>
      <c r="I75" s="538">
        <v>2082</v>
      </c>
    </row>
    <row r="76" spans="1:9" s="66" customFormat="1" ht="9.9499999999999993" customHeight="1">
      <c r="A76" s="537" t="s">
        <v>216</v>
      </c>
      <c r="B76" s="538">
        <v>3333</v>
      </c>
      <c r="C76" s="538">
        <v>16544</v>
      </c>
      <c r="D76" s="538">
        <v>137</v>
      </c>
      <c r="E76" s="538">
        <v>20014</v>
      </c>
      <c r="F76" s="538"/>
      <c r="G76" s="538">
        <v>164</v>
      </c>
      <c r="H76" s="538">
        <v>811</v>
      </c>
      <c r="I76" s="538">
        <v>975</v>
      </c>
    </row>
    <row r="77" spans="1:9" s="66" customFormat="1" ht="9.9499999999999993" customHeight="1">
      <c r="A77" s="537" t="s">
        <v>217</v>
      </c>
      <c r="B77" s="538">
        <v>21638</v>
      </c>
      <c r="C77" s="538">
        <v>68149</v>
      </c>
      <c r="D77" s="538">
        <v>1205</v>
      </c>
      <c r="E77" s="538">
        <v>90992</v>
      </c>
      <c r="F77" s="538"/>
      <c r="G77" s="538">
        <v>595</v>
      </c>
      <c r="H77" s="538">
        <v>3643</v>
      </c>
      <c r="I77" s="538">
        <v>4238</v>
      </c>
    </row>
    <row r="78" spans="1:9" s="66" customFormat="1" ht="9.9499999999999993" customHeight="1">
      <c r="A78" s="537" t="s">
        <v>218</v>
      </c>
      <c r="B78" s="538">
        <v>9256</v>
      </c>
      <c r="C78" s="538">
        <v>49428</v>
      </c>
      <c r="D78" s="538">
        <v>656</v>
      </c>
      <c r="E78" s="538">
        <v>59340</v>
      </c>
      <c r="F78" s="538"/>
      <c r="G78" s="538">
        <v>303</v>
      </c>
      <c r="H78" s="538">
        <v>1767</v>
      </c>
      <c r="I78" s="538">
        <v>2070</v>
      </c>
    </row>
    <row r="79" spans="1:9" s="66" customFormat="1" ht="9.9499999999999993" customHeight="1">
      <c r="A79" s="548" t="s">
        <v>219</v>
      </c>
      <c r="B79" s="543">
        <v>834452</v>
      </c>
      <c r="C79" s="543">
        <v>2119486</v>
      </c>
      <c r="D79" s="543">
        <v>21896</v>
      </c>
      <c r="E79" s="543">
        <v>2975834</v>
      </c>
      <c r="F79" s="543"/>
      <c r="G79" s="543">
        <v>21042</v>
      </c>
      <c r="H79" s="543">
        <v>80632</v>
      </c>
      <c r="I79" s="543">
        <v>101674</v>
      </c>
    </row>
    <row r="80" spans="1:9" s="66" customFormat="1" ht="3" customHeight="1">
      <c r="A80" s="213"/>
      <c r="B80" s="213"/>
      <c r="C80" s="213"/>
      <c r="D80" s="213"/>
      <c r="E80" s="213"/>
      <c r="F80" s="213"/>
      <c r="G80" s="213"/>
      <c r="H80" s="213"/>
      <c r="I80" s="213"/>
    </row>
    <row r="81" spans="1:10" s="66" customFormat="1" ht="3" customHeight="1">
      <c r="A81" s="205"/>
      <c r="B81" s="205"/>
      <c r="C81" s="205"/>
      <c r="D81" s="205"/>
      <c r="E81" s="205"/>
      <c r="F81" s="205"/>
      <c r="G81" s="205"/>
      <c r="H81" s="205"/>
      <c r="I81" s="205"/>
      <c r="J81" s="205"/>
    </row>
    <row r="82" spans="1:10" s="66" customFormat="1" ht="9.9499999999999993" customHeight="1">
      <c r="A82" s="497" t="s">
        <v>675</v>
      </c>
      <c r="B82" s="522"/>
      <c r="C82" s="497"/>
      <c r="D82" s="497"/>
      <c r="E82" s="497"/>
      <c r="F82" s="497"/>
      <c r="G82" s="497"/>
      <c r="H82" s="497"/>
      <c r="I82" s="497"/>
      <c r="J82" s="205"/>
    </row>
    <row r="83" spans="1:10" s="66" customFormat="1" ht="9.75" customHeight="1">
      <c r="A83" s="497" t="s">
        <v>566</v>
      </c>
      <c r="B83" s="549"/>
      <c r="C83" s="549"/>
      <c r="D83" s="549"/>
      <c r="E83" s="549"/>
      <c r="F83" s="549"/>
      <c r="J83" s="526"/>
    </row>
    <row r="84" spans="1:10" s="515" customFormat="1" ht="9.75" customHeight="1">
      <c r="A84" s="526" t="s">
        <v>563</v>
      </c>
      <c r="B84" s="528"/>
      <c r="C84" s="528"/>
      <c r="D84" s="528"/>
      <c r="E84" s="528"/>
      <c r="H84" s="528"/>
      <c r="I84" s="528"/>
      <c r="J84" s="528"/>
    </row>
    <row r="85" spans="1:10" s="66" customFormat="1" ht="15" customHeight="1">
      <c r="A85" s="205"/>
      <c r="B85" s="526"/>
      <c r="C85" s="526"/>
      <c r="D85" s="526"/>
      <c r="E85" s="526"/>
      <c r="F85" s="526"/>
      <c r="G85" s="526"/>
      <c r="H85" s="526"/>
      <c r="I85" s="526"/>
      <c r="J85" s="526"/>
    </row>
    <row r="86" spans="1:10" s="66" customFormat="1" ht="15" customHeight="1">
      <c r="B86" s="205"/>
      <c r="C86" s="205"/>
      <c r="D86" s="205"/>
      <c r="E86" s="205"/>
      <c r="F86" s="205"/>
      <c r="G86" s="205"/>
      <c r="H86" s="205"/>
      <c r="I86" s="205"/>
      <c r="J86" s="205"/>
    </row>
    <row r="87" spans="1:10" s="66" customFormat="1" ht="15" customHeight="1">
      <c r="A87" s="205"/>
      <c r="B87" s="205"/>
      <c r="C87" s="205"/>
      <c r="D87" s="205"/>
      <c r="E87" s="205"/>
      <c r="F87" s="205"/>
      <c r="G87" s="205"/>
      <c r="H87" s="205"/>
      <c r="I87" s="205"/>
      <c r="J87" s="205"/>
    </row>
    <row r="88" spans="1:10" s="66" customFormat="1" ht="15" customHeight="1">
      <c r="A88" s="205"/>
      <c r="B88" s="205"/>
      <c r="C88" s="205"/>
      <c r="D88" s="205"/>
      <c r="E88" s="205"/>
      <c r="F88" s="205"/>
      <c r="G88" s="205"/>
      <c r="H88" s="205"/>
      <c r="I88" s="205"/>
      <c r="J88" s="205"/>
    </row>
    <row r="89" spans="1:10" s="66" customFormat="1" ht="15" customHeight="1">
      <c r="A89" s="205"/>
      <c r="B89" s="205"/>
      <c r="C89" s="205"/>
      <c r="D89" s="205"/>
      <c r="E89" s="205"/>
      <c r="F89" s="205"/>
      <c r="G89" s="205"/>
      <c r="H89" s="205"/>
      <c r="I89" s="205"/>
      <c r="J89" s="205"/>
    </row>
    <row r="90" spans="1:10" s="66" customFormat="1" ht="15" customHeight="1">
      <c r="A90" s="205"/>
      <c r="B90" s="205"/>
      <c r="C90" s="205"/>
      <c r="D90" s="205"/>
      <c r="E90" s="205"/>
      <c r="F90" s="205"/>
      <c r="G90" s="205"/>
      <c r="H90" s="205"/>
      <c r="I90" s="205"/>
      <c r="J90" s="205"/>
    </row>
    <row r="91" spans="1:10" s="66" customFormat="1" ht="15" customHeight="1">
      <c r="A91" s="205"/>
      <c r="B91" s="205"/>
      <c r="C91" s="205"/>
      <c r="D91" s="205"/>
      <c r="E91" s="205"/>
      <c r="F91" s="205"/>
      <c r="G91" s="205"/>
      <c r="H91" s="205"/>
      <c r="I91" s="205"/>
      <c r="J91" s="205"/>
    </row>
    <row r="92" spans="1:10" s="66" customFormat="1" ht="15" customHeight="1">
      <c r="A92" s="205"/>
      <c r="B92" s="205"/>
      <c r="C92" s="205"/>
      <c r="D92" s="205"/>
      <c r="E92" s="205"/>
      <c r="F92" s="205"/>
      <c r="G92" s="205"/>
      <c r="H92" s="205"/>
      <c r="I92" s="205"/>
      <c r="J92" s="205"/>
    </row>
    <row r="93" spans="1:10" s="66" customFormat="1" ht="15" customHeight="1">
      <c r="A93" s="205"/>
      <c r="B93" s="205"/>
      <c r="C93" s="205"/>
      <c r="D93" s="205"/>
      <c r="E93" s="205"/>
      <c r="F93" s="205"/>
      <c r="G93" s="205"/>
      <c r="H93" s="205"/>
      <c r="I93" s="205"/>
      <c r="J93" s="205"/>
    </row>
    <row r="94" spans="1:10" s="66" customFormat="1" ht="15" customHeight="1">
      <c r="A94" s="205"/>
      <c r="B94" s="205"/>
      <c r="C94" s="205"/>
      <c r="D94" s="205"/>
      <c r="E94" s="205"/>
      <c r="F94" s="205"/>
      <c r="G94" s="205"/>
      <c r="H94" s="205"/>
      <c r="I94" s="205"/>
      <c r="J94" s="205"/>
    </row>
    <row r="95" spans="1:10" s="66" customFormat="1" ht="15" customHeight="1">
      <c r="A95" s="205"/>
      <c r="B95" s="205"/>
      <c r="C95" s="205"/>
      <c r="D95" s="205"/>
      <c r="E95" s="205"/>
      <c r="F95" s="205"/>
      <c r="G95" s="205"/>
      <c r="H95" s="205"/>
      <c r="I95" s="205"/>
      <c r="J95" s="205"/>
    </row>
    <row r="96" spans="1:10" s="66" customFormat="1" ht="15" customHeight="1">
      <c r="A96" s="205"/>
      <c r="B96" s="205"/>
      <c r="C96" s="205"/>
      <c r="D96" s="205"/>
      <c r="E96" s="205"/>
      <c r="F96" s="205"/>
      <c r="G96" s="205"/>
      <c r="H96" s="205"/>
      <c r="I96" s="205"/>
      <c r="J96" s="205"/>
    </row>
    <row r="97" spans="1:10" s="66" customFormat="1" ht="15" customHeight="1">
      <c r="A97" s="205"/>
      <c r="B97" s="205"/>
      <c r="C97" s="205"/>
      <c r="D97" s="205"/>
      <c r="E97" s="205"/>
      <c r="F97" s="205"/>
      <c r="G97" s="205"/>
      <c r="H97" s="205"/>
      <c r="I97" s="205"/>
      <c r="J97" s="205"/>
    </row>
    <row r="98" spans="1:10" s="66" customFormat="1" ht="15" customHeight="1">
      <c r="A98" s="205"/>
      <c r="B98" s="205"/>
      <c r="C98" s="205"/>
      <c r="D98" s="205"/>
      <c r="E98" s="205"/>
      <c r="F98" s="205"/>
      <c r="G98" s="205"/>
      <c r="H98" s="205"/>
      <c r="I98" s="205"/>
      <c r="J98" s="205"/>
    </row>
    <row r="99" spans="1:10" s="66" customFormat="1" ht="15" customHeight="1">
      <c r="A99" s="205"/>
      <c r="B99" s="205"/>
      <c r="C99" s="205"/>
      <c r="D99" s="205"/>
      <c r="E99" s="205"/>
      <c r="F99" s="205"/>
      <c r="G99" s="205"/>
      <c r="H99" s="205"/>
      <c r="I99" s="205"/>
      <c r="J99" s="205"/>
    </row>
    <row r="100" spans="1:10" s="66" customFormat="1" ht="15" customHeight="1">
      <c r="A100" s="205"/>
      <c r="B100" s="205"/>
      <c r="C100" s="205"/>
      <c r="D100" s="205"/>
      <c r="E100" s="205"/>
      <c r="F100" s="205"/>
      <c r="G100" s="205"/>
      <c r="H100" s="205"/>
      <c r="I100" s="205"/>
      <c r="J100" s="205"/>
    </row>
    <row r="101" spans="1:10" s="66" customFormat="1" ht="15" customHeight="1">
      <c r="A101" s="205"/>
      <c r="B101" s="205"/>
      <c r="C101" s="205"/>
      <c r="D101" s="205"/>
      <c r="E101" s="205"/>
      <c r="F101" s="205"/>
      <c r="G101" s="205"/>
      <c r="H101" s="205"/>
      <c r="I101" s="205"/>
      <c r="J101" s="205"/>
    </row>
    <row r="102" spans="1:10" s="66" customFormat="1" ht="15" customHeight="1">
      <c r="A102" s="205"/>
      <c r="B102" s="205"/>
      <c r="C102" s="205"/>
      <c r="D102" s="205"/>
      <c r="E102" s="205"/>
      <c r="F102" s="205"/>
      <c r="G102" s="205"/>
      <c r="H102" s="205"/>
      <c r="I102" s="205"/>
      <c r="J102" s="205"/>
    </row>
    <row r="103" spans="1:10" s="66" customFormat="1" ht="15" customHeight="1">
      <c r="A103" s="205"/>
      <c r="B103" s="205"/>
      <c r="C103" s="205"/>
      <c r="D103" s="205"/>
      <c r="E103" s="205"/>
      <c r="F103" s="205"/>
      <c r="G103" s="205"/>
      <c r="H103" s="205"/>
      <c r="I103" s="205"/>
      <c r="J103" s="205"/>
    </row>
    <row r="104" spans="1:10" s="66" customFormat="1" ht="15" customHeight="1">
      <c r="A104" s="205"/>
      <c r="B104" s="205"/>
      <c r="C104" s="205"/>
      <c r="D104" s="205"/>
      <c r="E104" s="205"/>
      <c r="F104" s="205"/>
      <c r="G104" s="205"/>
      <c r="H104" s="205"/>
      <c r="I104" s="205"/>
      <c r="J104" s="205"/>
    </row>
    <row r="105" spans="1:10" s="66" customFormat="1" ht="15" customHeight="1">
      <c r="A105" s="205"/>
      <c r="B105" s="205"/>
      <c r="C105" s="205"/>
      <c r="D105" s="205"/>
      <c r="E105" s="205"/>
      <c r="F105" s="205"/>
      <c r="G105" s="205"/>
      <c r="H105" s="205"/>
      <c r="I105" s="205"/>
      <c r="J105" s="205"/>
    </row>
    <row r="106" spans="1:10" s="66" customFormat="1" ht="15" customHeight="1">
      <c r="A106" s="205"/>
      <c r="B106" s="205"/>
      <c r="C106" s="205"/>
      <c r="D106" s="205"/>
      <c r="E106" s="205"/>
      <c r="F106" s="205"/>
      <c r="G106" s="205"/>
      <c r="H106" s="205"/>
      <c r="I106" s="205"/>
      <c r="J106" s="205"/>
    </row>
    <row r="107" spans="1:10" s="66" customFormat="1" ht="15" customHeight="1">
      <c r="A107" s="205"/>
      <c r="B107" s="205"/>
      <c r="C107" s="205"/>
      <c r="D107" s="205"/>
      <c r="E107" s="205"/>
      <c r="F107" s="205"/>
      <c r="G107" s="205"/>
      <c r="H107" s="205"/>
      <c r="I107" s="205"/>
      <c r="J107" s="205"/>
    </row>
    <row r="108" spans="1:10" s="66" customFormat="1" ht="15" customHeight="1">
      <c r="A108" s="205"/>
      <c r="B108" s="205"/>
      <c r="C108" s="205"/>
      <c r="D108" s="205"/>
      <c r="E108" s="205"/>
      <c r="F108" s="205"/>
      <c r="G108" s="205"/>
      <c r="H108" s="205"/>
      <c r="I108" s="205"/>
      <c r="J108" s="205"/>
    </row>
    <row r="109" spans="1:10" s="66" customFormat="1" ht="15" customHeight="1">
      <c r="A109" s="205"/>
      <c r="B109" s="205"/>
      <c r="C109" s="205"/>
      <c r="D109" s="205"/>
      <c r="E109" s="205"/>
      <c r="F109" s="205"/>
      <c r="G109" s="205"/>
      <c r="H109" s="205"/>
      <c r="I109" s="205"/>
      <c r="J109" s="205"/>
    </row>
    <row r="110" spans="1:10" s="66" customFormat="1" ht="15" customHeight="1">
      <c r="A110" s="205"/>
      <c r="B110" s="205"/>
      <c r="C110" s="205"/>
      <c r="D110" s="205"/>
      <c r="E110" s="205"/>
      <c r="F110" s="205"/>
      <c r="G110" s="205"/>
      <c r="H110" s="205"/>
      <c r="I110" s="205"/>
      <c r="J110" s="205"/>
    </row>
    <row r="111" spans="1:10" s="66" customFormat="1" ht="15" customHeight="1">
      <c r="A111" s="205"/>
      <c r="B111" s="205"/>
      <c r="C111" s="205"/>
      <c r="D111" s="205"/>
      <c r="E111" s="205"/>
      <c r="F111" s="205"/>
      <c r="G111" s="205"/>
      <c r="H111" s="205"/>
      <c r="I111" s="205"/>
      <c r="J111" s="205"/>
    </row>
    <row r="112" spans="1:10" s="66" customFormat="1" ht="15" customHeight="1">
      <c r="A112" s="205"/>
      <c r="B112" s="205"/>
      <c r="C112" s="205"/>
      <c r="D112" s="205"/>
      <c r="E112" s="205"/>
      <c r="F112" s="205"/>
      <c r="G112" s="205"/>
      <c r="H112" s="205"/>
      <c r="I112" s="205"/>
      <c r="J112" s="205"/>
    </row>
    <row r="113" spans="1:10" s="66" customFormat="1" ht="15" customHeight="1">
      <c r="A113" s="205"/>
      <c r="B113" s="205"/>
      <c r="C113" s="205"/>
      <c r="D113" s="205"/>
      <c r="E113" s="205"/>
      <c r="F113" s="205"/>
      <c r="G113" s="205"/>
      <c r="H113" s="205"/>
      <c r="I113" s="205"/>
      <c r="J113" s="205"/>
    </row>
    <row r="114" spans="1:10" s="66" customFormat="1" ht="15" customHeight="1">
      <c r="A114" s="205"/>
      <c r="B114" s="205"/>
      <c r="C114" s="205"/>
      <c r="D114" s="205"/>
      <c r="E114" s="205"/>
      <c r="F114" s="205"/>
      <c r="G114" s="205"/>
      <c r="H114" s="205"/>
      <c r="I114" s="205"/>
      <c r="J114" s="205"/>
    </row>
    <row r="115" spans="1:10" s="66" customFormat="1" ht="15" customHeight="1">
      <c r="A115" s="205"/>
      <c r="B115" s="205"/>
      <c r="C115" s="205"/>
      <c r="D115" s="205"/>
      <c r="E115" s="205"/>
      <c r="F115" s="205"/>
      <c r="G115" s="205"/>
      <c r="H115" s="205"/>
      <c r="I115" s="205"/>
      <c r="J115" s="205"/>
    </row>
    <row r="116" spans="1:10" s="66" customFormat="1" ht="15" customHeight="1">
      <c r="A116" s="205"/>
      <c r="B116" s="205"/>
      <c r="C116" s="205"/>
      <c r="D116" s="205"/>
      <c r="E116" s="205"/>
      <c r="F116" s="205"/>
      <c r="G116" s="205"/>
      <c r="H116" s="205"/>
      <c r="I116" s="205"/>
      <c r="J116" s="205"/>
    </row>
    <row r="117" spans="1:10" s="66" customFormat="1" ht="15" customHeight="1">
      <c r="A117" s="205"/>
      <c r="B117" s="205"/>
      <c r="C117" s="205"/>
      <c r="D117" s="205"/>
      <c r="E117" s="205"/>
      <c r="F117" s="205"/>
      <c r="G117" s="205"/>
      <c r="H117" s="205"/>
      <c r="I117" s="205"/>
      <c r="J117" s="205"/>
    </row>
    <row r="118" spans="1:10" s="66" customFormat="1" ht="15" customHeight="1">
      <c r="A118" s="205"/>
      <c r="B118" s="205"/>
      <c r="C118" s="205"/>
      <c r="D118" s="205"/>
      <c r="E118" s="205"/>
      <c r="F118" s="205"/>
      <c r="G118" s="205"/>
      <c r="H118" s="205"/>
      <c r="I118" s="205"/>
      <c r="J118" s="205"/>
    </row>
    <row r="119" spans="1:10" s="66" customFormat="1" ht="15" customHeight="1">
      <c r="A119" s="205"/>
      <c r="B119" s="205"/>
      <c r="C119" s="205"/>
      <c r="D119" s="205"/>
      <c r="E119" s="205"/>
      <c r="F119" s="205"/>
      <c r="G119" s="205"/>
      <c r="H119" s="205"/>
      <c r="I119" s="205"/>
      <c r="J119" s="205"/>
    </row>
    <row r="120" spans="1:10" s="66" customFormat="1" ht="15" customHeight="1">
      <c r="A120" s="205"/>
      <c r="B120" s="205"/>
      <c r="C120" s="205"/>
      <c r="D120" s="205"/>
      <c r="E120" s="205"/>
      <c r="F120" s="205"/>
      <c r="G120" s="205"/>
      <c r="H120" s="205"/>
      <c r="I120" s="205"/>
      <c r="J120" s="205"/>
    </row>
    <row r="121" spans="1:10" s="66" customFormat="1" ht="15" customHeight="1">
      <c r="A121" s="205"/>
      <c r="B121" s="205"/>
      <c r="C121" s="205"/>
      <c r="D121" s="205"/>
      <c r="E121" s="205"/>
      <c r="F121" s="205"/>
      <c r="G121" s="205"/>
      <c r="H121" s="205"/>
      <c r="I121" s="205"/>
      <c r="J121" s="205"/>
    </row>
    <row r="122" spans="1:10" s="66" customFormat="1" ht="15" customHeight="1">
      <c r="A122" s="205"/>
      <c r="B122" s="205"/>
      <c r="C122" s="205"/>
      <c r="D122" s="205"/>
      <c r="E122" s="205"/>
      <c r="F122" s="205"/>
      <c r="G122" s="205"/>
      <c r="H122" s="205"/>
      <c r="I122" s="205"/>
      <c r="J122" s="205"/>
    </row>
    <row r="123" spans="1:10" s="66" customFormat="1" ht="15" customHeight="1">
      <c r="A123" s="205"/>
      <c r="B123" s="205"/>
      <c r="C123" s="205"/>
      <c r="D123" s="205"/>
      <c r="E123" s="205"/>
      <c r="F123" s="205"/>
      <c r="G123" s="205"/>
      <c r="H123" s="205"/>
      <c r="I123" s="205"/>
      <c r="J123" s="205"/>
    </row>
    <row r="124" spans="1:10" s="66" customFormat="1" ht="15" customHeight="1">
      <c r="A124" s="205"/>
      <c r="B124" s="205"/>
      <c r="C124" s="205"/>
      <c r="D124" s="205"/>
      <c r="E124" s="205"/>
      <c r="F124" s="205"/>
      <c r="G124" s="205"/>
      <c r="H124" s="205"/>
      <c r="I124" s="205"/>
      <c r="J124" s="205"/>
    </row>
    <row r="125" spans="1:10" s="66" customFormat="1" ht="15" customHeight="1">
      <c r="A125" s="205"/>
      <c r="B125" s="205"/>
      <c r="C125" s="205"/>
      <c r="D125" s="205"/>
      <c r="E125" s="205"/>
      <c r="F125" s="205"/>
      <c r="G125" s="205"/>
      <c r="H125" s="205"/>
      <c r="I125" s="205"/>
      <c r="J125" s="205"/>
    </row>
    <row r="126" spans="1:10" s="66" customFormat="1" ht="15" customHeight="1">
      <c r="A126" s="205"/>
      <c r="B126" s="205"/>
      <c r="C126" s="205"/>
      <c r="D126" s="205"/>
      <c r="E126" s="205"/>
      <c r="F126" s="205"/>
      <c r="G126" s="205"/>
      <c r="H126" s="205"/>
      <c r="I126" s="205"/>
      <c r="J126" s="205"/>
    </row>
    <row r="127" spans="1:10" s="66" customFormat="1" ht="15" customHeight="1">
      <c r="A127" s="205"/>
      <c r="B127" s="205"/>
      <c r="C127" s="205"/>
      <c r="D127" s="205"/>
      <c r="E127" s="205"/>
      <c r="F127" s="205"/>
      <c r="G127" s="205"/>
      <c r="H127" s="205"/>
      <c r="I127" s="205"/>
      <c r="J127" s="205"/>
    </row>
    <row r="128" spans="1:10" s="66" customFormat="1" ht="15" customHeight="1">
      <c r="A128" s="205"/>
      <c r="B128" s="205"/>
      <c r="C128" s="205"/>
      <c r="D128" s="205"/>
      <c r="E128" s="205"/>
      <c r="F128" s="205"/>
      <c r="G128" s="205"/>
      <c r="H128" s="205"/>
      <c r="I128" s="205"/>
      <c r="J128" s="205"/>
    </row>
    <row r="129" spans="1:10" s="66" customFormat="1" ht="15" customHeight="1">
      <c r="A129" s="205"/>
      <c r="B129" s="205"/>
      <c r="C129" s="205"/>
      <c r="D129" s="205"/>
      <c r="E129" s="205"/>
      <c r="F129" s="205"/>
      <c r="G129" s="205"/>
      <c r="H129" s="205"/>
      <c r="I129" s="205"/>
      <c r="J129" s="205"/>
    </row>
    <row r="130" spans="1:10" s="66" customFormat="1" ht="15" customHeight="1">
      <c r="A130" s="205"/>
      <c r="B130" s="205"/>
      <c r="C130" s="205"/>
      <c r="D130" s="205"/>
      <c r="E130" s="205"/>
      <c r="F130" s="205"/>
      <c r="G130" s="205"/>
      <c r="H130" s="205"/>
      <c r="I130" s="205"/>
      <c r="J130" s="205"/>
    </row>
    <row r="131" spans="1:10" s="66" customFormat="1" ht="15" customHeight="1">
      <c r="A131" s="205"/>
      <c r="B131" s="205"/>
      <c r="C131" s="205"/>
      <c r="D131" s="205"/>
      <c r="E131" s="205"/>
      <c r="F131" s="205"/>
      <c r="G131" s="205"/>
      <c r="H131" s="205"/>
      <c r="I131" s="205"/>
      <c r="J131" s="205"/>
    </row>
    <row r="132" spans="1:10" s="66" customFormat="1" ht="15" customHeight="1">
      <c r="A132" s="205"/>
      <c r="B132" s="205"/>
      <c r="C132" s="205"/>
      <c r="D132" s="205"/>
      <c r="E132" s="205"/>
      <c r="F132" s="205"/>
      <c r="G132" s="205"/>
      <c r="H132" s="205"/>
      <c r="I132" s="205"/>
      <c r="J132" s="205"/>
    </row>
    <row r="133" spans="1:10" s="66" customFormat="1" ht="15" customHeight="1">
      <c r="A133" s="205"/>
      <c r="B133" s="205"/>
      <c r="C133" s="205"/>
      <c r="D133" s="205"/>
      <c r="E133" s="205"/>
      <c r="F133" s="205"/>
      <c r="G133" s="205"/>
      <c r="H133" s="205"/>
      <c r="I133" s="205"/>
      <c r="J133" s="205"/>
    </row>
    <row r="134" spans="1:10" s="66" customFormat="1" ht="15" customHeight="1">
      <c r="A134" s="205"/>
      <c r="B134" s="205"/>
      <c r="C134" s="205"/>
      <c r="D134" s="205"/>
      <c r="E134" s="205"/>
      <c r="F134" s="205"/>
      <c r="G134" s="205"/>
      <c r="H134" s="205"/>
      <c r="I134" s="205"/>
      <c r="J134" s="205"/>
    </row>
    <row r="135" spans="1:10" s="66" customFormat="1" ht="15" customHeight="1">
      <c r="A135" s="205"/>
      <c r="B135" s="205"/>
      <c r="C135" s="205"/>
      <c r="D135" s="205"/>
      <c r="E135" s="205"/>
      <c r="F135" s="205"/>
      <c r="G135" s="205"/>
      <c r="H135" s="205"/>
      <c r="I135" s="205"/>
      <c r="J135" s="205"/>
    </row>
    <row r="136" spans="1:10" s="66" customFormat="1" ht="15" customHeight="1">
      <c r="A136" s="205"/>
      <c r="B136" s="205"/>
      <c r="C136" s="205"/>
      <c r="D136" s="205"/>
      <c r="E136" s="205"/>
      <c r="F136" s="205"/>
      <c r="G136" s="205"/>
      <c r="H136" s="205"/>
      <c r="I136" s="205"/>
      <c r="J136" s="205"/>
    </row>
    <row r="137" spans="1:10" s="66" customFormat="1" ht="15" customHeight="1">
      <c r="A137" s="205"/>
      <c r="B137" s="205"/>
      <c r="C137" s="205"/>
      <c r="D137" s="205"/>
      <c r="E137" s="205"/>
      <c r="F137" s="205"/>
      <c r="G137" s="205"/>
      <c r="H137" s="205"/>
      <c r="I137" s="205"/>
      <c r="J137" s="205"/>
    </row>
    <row r="138" spans="1:10" s="66" customFormat="1" ht="15" customHeight="1">
      <c r="A138" s="205"/>
      <c r="B138" s="205"/>
      <c r="C138" s="205"/>
      <c r="D138" s="205"/>
      <c r="E138" s="205"/>
      <c r="F138" s="205"/>
      <c r="G138" s="205"/>
      <c r="H138" s="205"/>
      <c r="I138" s="205"/>
      <c r="J138" s="205"/>
    </row>
    <row r="139" spans="1:10" s="66" customFormat="1" ht="15" customHeight="1">
      <c r="A139" s="205"/>
      <c r="B139" s="205"/>
      <c r="C139" s="205"/>
      <c r="D139" s="205"/>
      <c r="E139" s="205"/>
      <c r="F139" s="205"/>
      <c r="G139" s="205"/>
      <c r="H139" s="205"/>
      <c r="I139" s="205"/>
      <c r="J139" s="205"/>
    </row>
    <row r="140" spans="1:10" s="66" customFormat="1" ht="15" customHeight="1">
      <c r="A140" s="205"/>
      <c r="B140" s="205"/>
      <c r="C140" s="205"/>
      <c r="D140" s="205"/>
      <c r="E140" s="205"/>
      <c r="F140" s="205"/>
      <c r="G140" s="205"/>
      <c r="H140" s="205"/>
      <c r="I140" s="205"/>
      <c r="J140" s="205"/>
    </row>
    <row r="141" spans="1:10" s="66" customFormat="1" ht="15" customHeight="1">
      <c r="A141" s="205"/>
      <c r="B141" s="205"/>
      <c r="C141" s="205"/>
      <c r="D141" s="205"/>
      <c r="E141" s="205"/>
      <c r="F141" s="205"/>
      <c r="G141" s="205"/>
      <c r="H141" s="205"/>
      <c r="I141" s="205"/>
      <c r="J141" s="205"/>
    </row>
    <row r="142" spans="1:10" s="66" customFormat="1" ht="15" customHeight="1">
      <c r="A142" s="205"/>
      <c r="B142" s="205"/>
      <c r="C142" s="205"/>
      <c r="D142" s="205"/>
      <c r="E142" s="205"/>
      <c r="F142" s="205"/>
      <c r="G142" s="205"/>
      <c r="H142" s="205"/>
      <c r="I142" s="205"/>
      <c r="J142" s="205"/>
    </row>
    <row r="143" spans="1:10" s="66" customFormat="1" ht="15" customHeight="1">
      <c r="A143" s="205"/>
      <c r="B143" s="205"/>
      <c r="C143" s="205"/>
      <c r="D143" s="205"/>
      <c r="E143" s="205"/>
      <c r="F143" s="205"/>
      <c r="G143" s="205"/>
      <c r="H143" s="205"/>
      <c r="I143" s="205"/>
      <c r="J143" s="205"/>
    </row>
    <row r="144" spans="1:10" s="66" customFormat="1" ht="15" customHeight="1">
      <c r="A144" s="205"/>
      <c r="B144" s="205"/>
      <c r="C144" s="205"/>
      <c r="D144" s="205"/>
      <c r="E144" s="205"/>
      <c r="F144" s="205"/>
      <c r="G144" s="205"/>
      <c r="H144" s="205"/>
      <c r="I144" s="205"/>
      <c r="J144" s="205"/>
    </row>
    <row r="145" spans="1:10" s="66" customFormat="1" ht="15" customHeight="1">
      <c r="A145" s="205"/>
      <c r="B145" s="205"/>
      <c r="C145" s="205"/>
      <c r="D145" s="205"/>
      <c r="E145" s="205"/>
      <c r="F145" s="205"/>
      <c r="G145" s="205"/>
      <c r="H145" s="205"/>
      <c r="I145" s="205"/>
      <c r="J145" s="205"/>
    </row>
    <row r="146" spans="1:10" s="66" customFormat="1" ht="15" customHeight="1">
      <c r="A146" s="205"/>
      <c r="B146" s="205"/>
      <c r="C146" s="205"/>
      <c r="D146" s="205"/>
      <c r="E146" s="205"/>
      <c r="F146" s="205"/>
      <c r="G146" s="205"/>
      <c r="H146" s="205"/>
      <c r="I146" s="205"/>
      <c r="J146" s="205"/>
    </row>
    <row r="147" spans="1:10" s="66" customFormat="1" ht="15" customHeight="1">
      <c r="A147" s="205"/>
      <c r="B147" s="205"/>
      <c r="C147" s="205"/>
      <c r="D147" s="205"/>
      <c r="E147" s="205"/>
      <c r="F147" s="205"/>
      <c r="G147" s="205"/>
      <c r="H147" s="205"/>
      <c r="I147" s="205"/>
      <c r="J147" s="205"/>
    </row>
    <row r="148" spans="1:10" s="66" customFormat="1" ht="15" customHeight="1">
      <c r="A148" s="205"/>
      <c r="B148" s="205"/>
      <c r="C148" s="205"/>
      <c r="D148" s="205"/>
      <c r="E148" s="205"/>
      <c r="F148" s="205"/>
      <c r="G148" s="205"/>
      <c r="H148" s="205"/>
      <c r="I148" s="205"/>
      <c r="J148" s="205"/>
    </row>
    <row r="149" spans="1:10" s="66" customFormat="1" ht="15" customHeight="1">
      <c r="A149" s="205"/>
      <c r="B149" s="205"/>
      <c r="C149" s="205"/>
      <c r="D149" s="205"/>
      <c r="E149" s="205"/>
      <c r="F149" s="205"/>
      <c r="G149" s="205"/>
      <c r="H149" s="205"/>
      <c r="I149" s="205"/>
      <c r="J149" s="205"/>
    </row>
    <row r="150" spans="1:10" s="66" customFormat="1" ht="15" customHeight="1">
      <c r="A150" s="205"/>
      <c r="B150" s="205"/>
      <c r="C150" s="205"/>
      <c r="D150" s="205"/>
      <c r="E150" s="205"/>
      <c r="F150" s="205"/>
      <c r="G150" s="205"/>
      <c r="H150" s="205"/>
      <c r="I150" s="205"/>
      <c r="J150" s="205"/>
    </row>
    <row r="151" spans="1:10" s="66" customFormat="1" ht="15" customHeight="1">
      <c r="A151" s="205"/>
      <c r="B151" s="205"/>
      <c r="C151" s="205"/>
      <c r="D151" s="205"/>
      <c r="E151" s="205"/>
      <c r="F151" s="205"/>
      <c r="G151" s="205"/>
      <c r="H151" s="205"/>
      <c r="I151" s="205"/>
      <c r="J151" s="205"/>
    </row>
    <row r="152" spans="1:10" s="66" customFormat="1" ht="15" customHeight="1">
      <c r="A152" s="205"/>
      <c r="B152" s="205"/>
      <c r="C152" s="205"/>
      <c r="D152" s="205"/>
      <c r="E152" s="205"/>
      <c r="F152" s="205"/>
      <c r="G152" s="205"/>
      <c r="H152" s="205"/>
      <c r="I152" s="205"/>
      <c r="J152" s="205"/>
    </row>
    <row r="153" spans="1:10" s="66" customFormat="1" ht="15" customHeight="1">
      <c r="A153" s="205"/>
      <c r="B153" s="205"/>
      <c r="C153" s="205"/>
      <c r="D153" s="205"/>
      <c r="E153" s="205"/>
      <c r="F153" s="205"/>
      <c r="G153" s="205"/>
      <c r="H153" s="205"/>
      <c r="I153" s="205"/>
      <c r="J153" s="205"/>
    </row>
    <row r="154" spans="1:10" s="66" customFormat="1" ht="15" customHeight="1">
      <c r="A154" s="205"/>
      <c r="B154" s="205"/>
      <c r="C154" s="205"/>
      <c r="D154" s="205"/>
      <c r="E154" s="205"/>
      <c r="F154" s="205"/>
      <c r="G154" s="205"/>
      <c r="H154" s="205"/>
      <c r="I154" s="205"/>
      <c r="J154" s="205"/>
    </row>
    <row r="155" spans="1:10" s="66" customFormat="1" ht="15" customHeight="1">
      <c r="A155" s="205"/>
      <c r="B155" s="205"/>
      <c r="C155" s="205"/>
      <c r="D155" s="205"/>
      <c r="E155" s="205"/>
      <c r="F155" s="205"/>
      <c r="G155" s="205"/>
      <c r="H155" s="205"/>
      <c r="I155" s="205"/>
      <c r="J155" s="205"/>
    </row>
    <row r="156" spans="1:10" s="66" customFormat="1" ht="15" customHeight="1">
      <c r="A156" s="205"/>
      <c r="B156" s="205"/>
      <c r="C156" s="205"/>
      <c r="D156" s="205"/>
      <c r="E156" s="205"/>
      <c r="F156" s="205"/>
      <c r="G156" s="205"/>
      <c r="H156" s="205"/>
      <c r="I156" s="205"/>
      <c r="J156" s="205"/>
    </row>
    <row r="157" spans="1:10" s="66" customFormat="1" ht="15" customHeight="1">
      <c r="A157" s="205"/>
      <c r="B157" s="205"/>
      <c r="C157" s="205"/>
      <c r="D157" s="205"/>
      <c r="E157" s="205"/>
      <c r="F157" s="205"/>
      <c r="G157" s="205"/>
      <c r="H157" s="205"/>
      <c r="I157" s="205"/>
      <c r="J157" s="205"/>
    </row>
    <row r="158" spans="1:10" s="66" customFormat="1" ht="15" customHeight="1">
      <c r="A158" s="205"/>
      <c r="B158" s="205"/>
      <c r="C158" s="205"/>
      <c r="D158" s="205"/>
      <c r="E158" s="205"/>
      <c r="F158" s="205"/>
      <c r="G158" s="205"/>
      <c r="H158" s="205"/>
      <c r="I158" s="205"/>
      <c r="J158" s="205"/>
    </row>
    <row r="159" spans="1:10" s="66" customFormat="1" ht="15" customHeight="1">
      <c r="A159" s="205"/>
      <c r="B159" s="205"/>
      <c r="C159" s="205"/>
      <c r="D159" s="205"/>
      <c r="E159" s="205"/>
      <c r="F159" s="205"/>
      <c r="G159" s="205"/>
      <c r="H159" s="205"/>
      <c r="I159" s="205"/>
      <c r="J159" s="205"/>
    </row>
    <row r="160" spans="1:10" s="66" customFormat="1" ht="15" customHeight="1">
      <c r="A160" s="205"/>
      <c r="B160" s="205"/>
      <c r="C160" s="205"/>
      <c r="D160" s="205"/>
      <c r="E160" s="205"/>
      <c r="F160" s="205"/>
      <c r="G160" s="205"/>
      <c r="H160" s="205"/>
      <c r="I160" s="205"/>
      <c r="J160" s="205"/>
    </row>
    <row r="161" spans="1:10" s="66" customFormat="1" ht="15" customHeight="1">
      <c r="A161" s="205"/>
      <c r="B161" s="205"/>
      <c r="C161" s="205"/>
      <c r="D161" s="205"/>
      <c r="E161" s="205"/>
      <c r="F161" s="205"/>
      <c r="G161" s="205"/>
      <c r="H161" s="205"/>
      <c r="I161" s="205"/>
      <c r="J161" s="205"/>
    </row>
    <row r="162" spans="1:10" s="66" customFormat="1" ht="15" customHeight="1">
      <c r="A162" s="205"/>
      <c r="B162" s="205"/>
      <c r="C162" s="205"/>
      <c r="D162" s="205"/>
      <c r="E162" s="205"/>
      <c r="F162" s="205"/>
      <c r="G162" s="205"/>
      <c r="H162" s="205"/>
      <c r="I162" s="205"/>
      <c r="J162" s="205"/>
    </row>
    <row r="163" spans="1:10" s="66" customFormat="1" ht="15" customHeight="1">
      <c r="A163" s="205"/>
      <c r="B163" s="205"/>
      <c r="C163" s="205"/>
      <c r="D163" s="205"/>
      <c r="E163" s="205"/>
      <c r="F163" s="205"/>
      <c r="G163" s="205"/>
      <c r="H163" s="205"/>
      <c r="I163" s="205"/>
      <c r="J163" s="205"/>
    </row>
    <row r="164" spans="1:10" s="66" customFormat="1" ht="15" customHeight="1">
      <c r="A164" s="205"/>
      <c r="B164" s="205"/>
      <c r="C164" s="205"/>
      <c r="D164" s="205"/>
      <c r="E164" s="205"/>
      <c r="F164" s="205"/>
      <c r="G164" s="205"/>
      <c r="H164" s="205"/>
      <c r="I164" s="205"/>
      <c r="J164" s="205"/>
    </row>
    <row r="165" spans="1:10" s="66" customFormat="1" ht="15" customHeight="1">
      <c r="A165" s="205"/>
      <c r="B165" s="205"/>
      <c r="C165" s="205"/>
      <c r="D165" s="205"/>
      <c r="E165" s="205"/>
      <c r="F165" s="205"/>
      <c r="G165" s="205"/>
      <c r="H165" s="205"/>
      <c r="I165" s="205"/>
      <c r="J165" s="205"/>
    </row>
    <row r="166" spans="1:10" s="66" customFormat="1" ht="15" customHeight="1">
      <c r="A166" s="205"/>
      <c r="B166" s="205"/>
      <c r="C166" s="205"/>
      <c r="D166" s="205"/>
      <c r="E166" s="205"/>
      <c r="F166" s="205"/>
      <c r="G166" s="205"/>
      <c r="H166" s="205"/>
      <c r="I166" s="205"/>
      <c r="J166" s="205"/>
    </row>
    <row r="167" spans="1:10" s="66" customFormat="1" ht="15" customHeight="1">
      <c r="A167" s="205"/>
      <c r="B167" s="205"/>
      <c r="C167" s="205"/>
      <c r="D167" s="205"/>
      <c r="E167" s="205"/>
      <c r="F167" s="205"/>
      <c r="G167" s="205"/>
      <c r="H167" s="205"/>
      <c r="I167" s="205"/>
      <c r="J167" s="205"/>
    </row>
    <row r="168" spans="1:10" s="66" customFormat="1" ht="15" customHeight="1">
      <c r="A168" s="205"/>
      <c r="B168" s="205"/>
      <c r="C168" s="205"/>
      <c r="D168" s="205"/>
      <c r="E168" s="205"/>
      <c r="F168" s="205"/>
      <c r="G168" s="205"/>
      <c r="H168" s="205"/>
      <c r="I168" s="205"/>
      <c r="J168" s="205"/>
    </row>
    <row r="169" spans="1:10" s="66" customFormat="1" ht="15" customHeight="1">
      <c r="A169" s="205"/>
      <c r="B169" s="205"/>
      <c r="C169" s="205"/>
      <c r="D169" s="205"/>
      <c r="E169" s="205"/>
      <c r="F169" s="205"/>
      <c r="G169" s="205"/>
      <c r="H169" s="205"/>
      <c r="I169" s="205"/>
      <c r="J169" s="205"/>
    </row>
    <row r="170" spans="1:10" s="66" customFormat="1" ht="15" customHeight="1">
      <c r="A170" s="205"/>
      <c r="B170" s="205"/>
      <c r="C170" s="205"/>
      <c r="D170" s="205"/>
      <c r="E170" s="205"/>
      <c r="F170" s="205"/>
      <c r="G170" s="205"/>
      <c r="H170" s="205"/>
      <c r="I170" s="205"/>
      <c r="J170" s="205"/>
    </row>
    <row r="171" spans="1:10" s="66" customFormat="1" ht="15" customHeight="1">
      <c r="A171" s="205"/>
      <c r="B171" s="205"/>
      <c r="C171" s="205"/>
      <c r="D171" s="205"/>
      <c r="E171" s="205"/>
      <c r="F171" s="205"/>
      <c r="G171" s="205"/>
      <c r="H171" s="205"/>
      <c r="I171" s="205"/>
      <c r="J171" s="205"/>
    </row>
    <row r="172" spans="1:10" s="66" customFormat="1" ht="15" customHeight="1">
      <c r="A172" s="205"/>
      <c r="B172" s="205"/>
      <c r="C172" s="205"/>
      <c r="D172" s="205"/>
      <c r="E172" s="205"/>
      <c r="F172" s="205"/>
      <c r="G172" s="205"/>
      <c r="H172" s="205"/>
      <c r="I172" s="205"/>
      <c r="J172" s="205"/>
    </row>
    <row r="173" spans="1:10" s="66" customFormat="1" ht="15" customHeight="1">
      <c r="A173" s="205"/>
      <c r="B173" s="205"/>
      <c r="C173" s="205"/>
      <c r="D173" s="205"/>
      <c r="E173" s="205"/>
      <c r="F173" s="205"/>
      <c r="G173" s="205"/>
      <c r="H173" s="205"/>
      <c r="I173" s="205"/>
      <c r="J173" s="205"/>
    </row>
    <row r="174" spans="1:10" s="66" customFormat="1" ht="15" customHeight="1">
      <c r="A174" s="205"/>
      <c r="B174" s="205"/>
      <c r="C174" s="205"/>
      <c r="D174" s="205"/>
      <c r="E174" s="205"/>
      <c r="F174" s="205"/>
      <c r="G174" s="205"/>
      <c r="H174" s="205"/>
      <c r="I174" s="205"/>
      <c r="J174" s="205"/>
    </row>
    <row r="175" spans="1:10" s="66" customFormat="1" ht="15" customHeight="1">
      <c r="A175" s="205"/>
      <c r="B175" s="205"/>
      <c r="C175" s="205"/>
      <c r="D175" s="205"/>
      <c r="E175" s="205"/>
      <c r="F175" s="205"/>
      <c r="G175" s="205"/>
      <c r="H175" s="205"/>
      <c r="I175" s="205"/>
      <c r="J175" s="205"/>
    </row>
    <row r="176" spans="1:10" s="66" customFormat="1" ht="15" customHeight="1">
      <c r="A176" s="205"/>
      <c r="B176" s="205"/>
      <c r="C176" s="205"/>
      <c r="D176" s="205"/>
      <c r="E176" s="205"/>
      <c r="F176" s="205"/>
      <c r="G176" s="205"/>
      <c r="H176" s="205"/>
      <c r="I176" s="205"/>
      <c r="J176" s="205"/>
    </row>
    <row r="177" spans="1:10" s="66" customFormat="1" ht="15" customHeight="1">
      <c r="A177" s="205"/>
      <c r="B177" s="205"/>
      <c r="C177" s="205"/>
      <c r="D177" s="205"/>
      <c r="E177" s="205"/>
      <c r="F177" s="205"/>
      <c r="G177" s="205"/>
      <c r="H177" s="205"/>
      <c r="I177" s="205"/>
      <c r="J177" s="205"/>
    </row>
    <row r="178" spans="1:10" s="66" customFormat="1" ht="15" customHeight="1">
      <c r="A178" s="205"/>
      <c r="B178" s="205"/>
      <c r="C178" s="205"/>
      <c r="D178" s="205"/>
      <c r="E178" s="205"/>
      <c r="F178" s="205"/>
      <c r="G178" s="205"/>
      <c r="H178" s="205"/>
      <c r="I178" s="205"/>
      <c r="J178" s="205"/>
    </row>
    <row r="179" spans="1:10" s="66" customFormat="1" ht="15" customHeight="1">
      <c r="A179" s="205"/>
      <c r="B179" s="205"/>
      <c r="C179" s="205"/>
      <c r="D179" s="205"/>
      <c r="E179" s="205"/>
      <c r="F179" s="205"/>
      <c r="G179" s="205"/>
      <c r="H179" s="205"/>
      <c r="I179" s="205"/>
      <c r="J179" s="205"/>
    </row>
    <row r="180" spans="1:10" s="66" customFormat="1" ht="15" customHeight="1">
      <c r="A180" s="205"/>
      <c r="B180" s="205"/>
      <c r="C180" s="205"/>
      <c r="D180" s="205"/>
      <c r="E180" s="205"/>
      <c r="F180" s="205"/>
      <c r="G180" s="205"/>
      <c r="H180" s="205"/>
      <c r="I180" s="205"/>
      <c r="J180" s="205"/>
    </row>
    <row r="181" spans="1:10" s="66" customFormat="1" ht="15" customHeight="1">
      <c r="A181" s="205"/>
      <c r="B181" s="205"/>
      <c r="C181" s="205"/>
      <c r="D181" s="205"/>
      <c r="E181" s="205"/>
      <c r="F181" s="205"/>
      <c r="G181" s="205"/>
      <c r="H181" s="205"/>
      <c r="I181" s="205"/>
      <c r="J181" s="205"/>
    </row>
    <row r="182" spans="1:10" s="66" customFormat="1" ht="15" customHeight="1">
      <c r="A182" s="205"/>
      <c r="B182" s="205"/>
      <c r="C182" s="205"/>
      <c r="D182" s="205"/>
      <c r="E182" s="205"/>
      <c r="F182" s="205"/>
      <c r="G182" s="205"/>
      <c r="H182" s="205"/>
      <c r="I182" s="205"/>
      <c r="J182" s="198"/>
    </row>
    <row r="183" spans="1:10" s="66" customFormat="1" ht="15" customHeight="1">
      <c r="A183" s="205"/>
      <c r="B183" s="205"/>
      <c r="C183" s="205"/>
      <c r="D183" s="205"/>
      <c r="E183" s="205"/>
      <c r="F183" s="205"/>
      <c r="G183" s="205"/>
      <c r="H183" s="205"/>
      <c r="I183" s="205"/>
      <c r="J183" s="198"/>
    </row>
    <row r="184" spans="1:10" s="66" customFormat="1" ht="15" customHeight="1">
      <c r="A184" s="205"/>
      <c r="B184" s="205"/>
      <c r="C184" s="205"/>
      <c r="D184" s="205"/>
      <c r="E184" s="205"/>
      <c r="F184" s="205"/>
      <c r="G184" s="205"/>
      <c r="H184" s="205"/>
      <c r="I184" s="205"/>
      <c r="J184" s="198"/>
    </row>
    <row r="185" spans="1:10" s="66" customFormat="1" ht="15" customHeight="1">
      <c r="A185" s="205"/>
      <c r="B185" s="205"/>
      <c r="C185" s="205"/>
      <c r="D185" s="205"/>
      <c r="E185" s="205"/>
      <c r="F185" s="205"/>
      <c r="G185" s="205"/>
      <c r="H185" s="205"/>
      <c r="I185" s="205"/>
      <c r="J185" s="198"/>
    </row>
    <row r="186" spans="1:10" s="66" customFormat="1" ht="15" customHeight="1">
      <c r="A186" s="205"/>
      <c r="B186" s="205"/>
      <c r="C186" s="205"/>
      <c r="D186" s="205"/>
      <c r="E186" s="205"/>
      <c r="F186" s="205"/>
      <c r="G186" s="205"/>
      <c r="H186" s="205"/>
      <c r="I186" s="205"/>
      <c r="J186" s="198"/>
    </row>
    <row r="187" spans="1:10" s="66" customFormat="1" ht="15" customHeight="1">
      <c r="A187" s="205"/>
      <c r="B187" s="205"/>
      <c r="C187" s="205"/>
      <c r="D187" s="205"/>
      <c r="E187" s="205"/>
      <c r="F187" s="205"/>
      <c r="G187" s="205"/>
      <c r="H187" s="205"/>
      <c r="I187" s="205"/>
      <c r="J187" s="198"/>
    </row>
    <row r="188" spans="1:10" s="66" customFormat="1" ht="15" customHeight="1">
      <c r="A188" s="205"/>
      <c r="B188" s="205"/>
      <c r="C188" s="205"/>
      <c r="D188" s="205"/>
      <c r="E188" s="205"/>
      <c r="F188" s="205"/>
      <c r="G188" s="205"/>
      <c r="H188" s="205"/>
      <c r="I188" s="205"/>
      <c r="J188" s="198"/>
    </row>
    <row r="189" spans="1:10" s="66" customFormat="1" ht="15" customHeight="1">
      <c r="A189" s="205"/>
      <c r="B189" s="205"/>
      <c r="C189" s="205"/>
      <c r="D189" s="205"/>
      <c r="E189" s="205"/>
      <c r="F189" s="205"/>
      <c r="G189" s="205"/>
      <c r="H189" s="205"/>
      <c r="I189" s="205"/>
      <c r="J189" s="198"/>
    </row>
    <row r="190" spans="1:10" s="66" customFormat="1" ht="15" customHeight="1">
      <c r="A190" s="205"/>
      <c r="B190" s="205"/>
      <c r="C190" s="205"/>
      <c r="D190" s="205"/>
      <c r="E190" s="205"/>
      <c r="F190" s="205"/>
      <c r="G190" s="205"/>
      <c r="H190" s="205"/>
      <c r="I190" s="205"/>
      <c r="J190" s="198"/>
    </row>
    <row r="191" spans="1:10" s="66" customFormat="1" ht="15" customHeight="1">
      <c r="A191" s="205"/>
      <c r="B191" s="205"/>
      <c r="C191" s="205"/>
      <c r="D191" s="205"/>
      <c r="E191" s="205"/>
      <c r="F191" s="205"/>
      <c r="G191" s="205"/>
      <c r="H191" s="205"/>
      <c r="I191" s="205"/>
      <c r="J191" s="198"/>
    </row>
    <row r="192" spans="1:10" s="66" customFormat="1" ht="15" customHeight="1">
      <c r="A192" s="205"/>
      <c r="B192" s="205"/>
      <c r="C192" s="205"/>
      <c r="D192" s="205"/>
      <c r="E192" s="205"/>
      <c r="F192" s="205"/>
      <c r="G192" s="205"/>
      <c r="H192" s="205"/>
      <c r="I192" s="205"/>
      <c r="J192" s="198"/>
    </row>
    <row r="193" spans="1:10" s="66" customFormat="1" ht="15" customHeight="1">
      <c r="A193" s="205"/>
      <c r="B193" s="205"/>
      <c r="C193" s="205"/>
      <c r="D193" s="205"/>
      <c r="E193" s="205"/>
      <c r="F193" s="205"/>
      <c r="G193" s="205"/>
      <c r="H193" s="205"/>
      <c r="I193" s="205"/>
      <c r="J193" s="198"/>
    </row>
    <row r="194" spans="1:10" s="66" customFormat="1" ht="15" customHeight="1">
      <c r="A194" s="205"/>
      <c r="B194" s="205"/>
      <c r="C194" s="205"/>
      <c r="D194" s="205"/>
      <c r="E194" s="205"/>
      <c r="F194" s="205"/>
      <c r="G194" s="205"/>
      <c r="H194" s="205"/>
      <c r="I194" s="205"/>
      <c r="J194" s="198"/>
    </row>
    <row r="195" spans="1:10" s="66" customFormat="1" ht="15" customHeight="1">
      <c r="A195" s="205"/>
      <c r="B195" s="205"/>
      <c r="C195" s="205"/>
      <c r="D195" s="205"/>
      <c r="E195" s="205"/>
      <c r="F195" s="205"/>
      <c r="G195" s="205"/>
      <c r="H195" s="205"/>
      <c r="I195" s="205"/>
      <c r="J195" s="198"/>
    </row>
    <row r="196" spans="1:10" s="66" customFormat="1" ht="15" customHeight="1">
      <c r="A196" s="205"/>
      <c r="B196" s="205"/>
      <c r="C196" s="205"/>
      <c r="D196" s="205"/>
      <c r="E196" s="205"/>
      <c r="F196" s="205"/>
      <c r="G196" s="205"/>
      <c r="H196" s="205"/>
      <c r="I196" s="205"/>
      <c r="J196" s="198"/>
    </row>
    <row r="197" spans="1:10" s="66" customFormat="1" ht="15" customHeight="1">
      <c r="A197" s="205"/>
      <c r="B197" s="205"/>
      <c r="C197" s="205"/>
      <c r="D197" s="205"/>
      <c r="E197" s="205"/>
      <c r="F197" s="205"/>
      <c r="G197" s="205"/>
      <c r="H197" s="205"/>
      <c r="I197" s="205"/>
      <c r="J197" s="198"/>
    </row>
    <row r="198" spans="1:10" s="66" customFormat="1" ht="15" customHeight="1">
      <c r="A198" s="205"/>
      <c r="B198" s="205"/>
      <c r="C198" s="205"/>
      <c r="D198" s="205"/>
      <c r="E198" s="205"/>
      <c r="F198" s="205"/>
      <c r="G198" s="205"/>
      <c r="H198" s="205"/>
      <c r="I198" s="205"/>
      <c r="J198" s="198"/>
    </row>
    <row r="199" spans="1:10" s="66" customFormat="1" ht="15" customHeight="1">
      <c r="A199" s="205"/>
      <c r="B199" s="205"/>
      <c r="C199" s="205"/>
      <c r="D199" s="205"/>
      <c r="E199" s="205"/>
      <c r="F199" s="205"/>
      <c r="G199" s="205"/>
      <c r="H199" s="205"/>
      <c r="I199" s="205"/>
      <c r="J199" s="198"/>
    </row>
    <row r="200" spans="1:10" s="66" customFormat="1" ht="15" customHeight="1">
      <c r="A200" s="205"/>
      <c r="B200" s="205"/>
      <c r="C200" s="205"/>
      <c r="D200" s="205"/>
      <c r="E200" s="205"/>
      <c r="F200" s="205"/>
      <c r="G200" s="205"/>
      <c r="H200" s="205"/>
      <c r="I200" s="205"/>
      <c r="J200" s="198"/>
    </row>
    <row r="201" spans="1:10" s="66" customFormat="1" ht="15" customHeight="1">
      <c r="A201" s="205"/>
      <c r="B201" s="205"/>
      <c r="C201" s="205"/>
      <c r="D201" s="205"/>
      <c r="E201" s="205"/>
      <c r="F201" s="205"/>
      <c r="G201" s="205"/>
      <c r="H201" s="205"/>
      <c r="I201" s="205"/>
      <c r="J201" s="198"/>
    </row>
    <row r="202" spans="1:10" s="66" customFormat="1" ht="15" customHeight="1">
      <c r="A202" s="205"/>
      <c r="B202" s="205"/>
      <c r="C202" s="205"/>
      <c r="D202" s="205"/>
      <c r="E202" s="205"/>
      <c r="F202" s="205"/>
      <c r="G202" s="205"/>
      <c r="H202" s="205"/>
      <c r="I202" s="205"/>
      <c r="J202" s="198"/>
    </row>
    <row r="203" spans="1:10" s="66" customFormat="1" ht="15" customHeight="1">
      <c r="A203" s="205"/>
      <c r="B203" s="205"/>
      <c r="C203" s="205"/>
      <c r="D203" s="205"/>
      <c r="E203" s="205"/>
      <c r="F203" s="205"/>
      <c r="G203" s="205"/>
      <c r="H203" s="205"/>
      <c r="I203" s="205"/>
      <c r="J203" s="198"/>
    </row>
    <row r="204" spans="1:10" s="66" customFormat="1" ht="15" customHeight="1">
      <c r="A204" s="205"/>
      <c r="B204" s="205"/>
      <c r="C204" s="205"/>
      <c r="D204" s="205"/>
      <c r="E204" s="205"/>
      <c r="F204" s="205"/>
      <c r="G204" s="205"/>
      <c r="H204" s="205"/>
      <c r="I204" s="205"/>
      <c r="J204" s="198"/>
    </row>
    <row r="205" spans="1:10" s="66" customFormat="1" ht="15" customHeight="1">
      <c r="A205" s="205"/>
      <c r="B205" s="205"/>
      <c r="C205" s="205"/>
      <c r="D205" s="205"/>
      <c r="E205" s="205"/>
      <c r="F205" s="205"/>
      <c r="G205" s="205"/>
      <c r="H205" s="205"/>
      <c r="I205" s="205"/>
      <c r="J205" s="198"/>
    </row>
    <row r="206" spans="1:10" s="66" customFormat="1" ht="15" customHeight="1">
      <c r="A206" s="205"/>
      <c r="B206" s="205"/>
      <c r="C206" s="205"/>
      <c r="D206" s="205"/>
      <c r="E206" s="205"/>
      <c r="F206" s="205"/>
      <c r="G206" s="205"/>
      <c r="H206" s="205"/>
      <c r="I206" s="205"/>
      <c r="J206" s="198"/>
    </row>
    <row r="207" spans="1:10" s="66" customFormat="1" ht="15" customHeight="1">
      <c r="A207" s="205"/>
      <c r="B207" s="205"/>
      <c r="C207" s="205"/>
      <c r="D207" s="205"/>
      <c r="E207" s="205"/>
      <c r="F207" s="205"/>
      <c r="G207" s="205"/>
      <c r="H207" s="205"/>
      <c r="I207" s="205"/>
      <c r="J207" s="198"/>
    </row>
    <row r="208" spans="1:10" s="66" customFormat="1" ht="15" customHeight="1">
      <c r="A208" s="205"/>
      <c r="B208" s="205"/>
      <c r="C208" s="205"/>
      <c r="D208" s="205"/>
      <c r="E208" s="205"/>
      <c r="F208" s="205"/>
      <c r="G208" s="205"/>
      <c r="H208" s="205"/>
      <c r="I208" s="205"/>
      <c r="J208" s="198"/>
    </row>
    <row r="209" spans="1:10" s="66" customFormat="1" ht="15" customHeight="1">
      <c r="A209" s="205"/>
      <c r="B209" s="205"/>
      <c r="C209" s="205"/>
      <c r="D209" s="205"/>
      <c r="E209" s="205"/>
      <c r="F209" s="205"/>
      <c r="G209" s="205"/>
      <c r="H209" s="205"/>
      <c r="I209" s="205"/>
      <c r="J209" s="198"/>
    </row>
    <row r="210" spans="1:10" ht="15" customHeight="1">
      <c r="A210" s="198"/>
      <c r="B210" s="198"/>
      <c r="C210" s="198"/>
      <c r="D210" s="198"/>
      <c r="E210" s="198"/>
      <c r="F210" s="198"/>
      <c r="G210" s="198"/>
      <c r="H210" s="198"/>
      <c r="I210" s="198"/>
      <c r="J210" s="198"/>
    </row>
    <row r="211" spans="1:10" ht="15" customHeight="1">
      <c r="A211" s="198"/>
      <c r="B211" s="198"/>
      <c r="C211" s="198"/>
      <c r="D211" s="198"/>
      <c r="E211" s="198"/>
      <c r="F211" s="198"/>
      <c r="G211" s="198"/>
      <c r="H211" s="198"/>
      <c r="I211" s="198"/>
      <c r="J211" s="198"/>
    </row>
    <row r="212" spans="1:10" ht="15" customHeight="1">
      <c r="A212" s="198"/>
      <c r="B212" s="198"/>
      <c r="C212" s="198"/>
      <c r="D212" s="198"/>
      <c r="E212" s="198"/>
      <c r="F212" s="198"/>
      <c r="G212" s="198"/>
      <c r="H212" s="198"/>
      <c r="I212" s="198"/>
      <c r="J212" s="198"/>
    </row>
    <row r="213" spans="1:10" ht="15" customHeight="1">
      <c r="A213" s="198"/>
      <c r="B213" s="198"/>
      <c r="C213" s="198"/>
      <c r="D213" s="198"/>
      <c r="E213" s="198"/>
      <c r="F213" s="198"/>
      <c r="G213" s="198"/>
      <c r="H213" s="198"/>
      <c r="I213" s="198"/>
      <c r="J213" s="198"/>
    </row>
    <row r="214" spans="1:10" ht="15" customHeight="1">
      <c r="A214" s="198"/>
      <c r="B214" s="198"/>
      <c r="C214" s="198"/>
      <c r="D214" s="198"/>
      <c r="E214" s="198"/>
      <c r="F214" s="198"/>
      <c r="G214" s="198"/>
      <c r="H214" s="198"/>
      <c r="I214" s="198"/>
      <c r="J214" s="198"/>
    </row>
    <row r="215" spans="1:10" ht="15" customHeight="1">
      <c r="A215" s="198"/>
      <c r="B215" s="198"/>
      <c r="C215" s="198"/>
      <c r="D215" s="198"/>
      <c r="E215" s="198"/>
      <c r="F215" s="198"/>
      <c r="G215" s="198"/>
      <c r="H215" s="198"/>
      <c r="I215" s="198"/>
      <c r="J215" s="198"/>
    </row>
    <row r="216" spans="1:10" ht="15" customHeight="1">
      <c r="A216" s="198"/>
      <c r="B216" s="198"/>
      <c r="C216" s="198"/>
      <c r="D216" s="198"/>
      <c r="E216" s="198"/>
      <c r="F216" s="198"/>
      <c r="G216" s="198"/>
      <c r="H216" s="198"/>
      <c r="I216" s="198"/>
      <c r="J216" s="198"/>
    </row>
    <row r="217" spans="1:10" ht="15" customHeight="1">
      <c r="A217" s="198"/>
      <c r="B217" s="198"/>
      <c r="C217" s="198"/>
      <c r="D217" s="198"/>
      <c r="E217" s="198"/>
      <c r="F217" s="198"/>
      <c r="G217" s="198"/>
      <c r="H217" s="198"/>
      <c r="I217" s="198"/>
      <c r="J217" s="198"/>
    </row>
    <row r="218" spans="1:10" ht="15" customHeight="1">
      <c r="A218" s="198"/>
      <c r="B218" s="198"/>
      <c r="C218" s="198"/>
      <c r="D218" s="198"/>
      <c r="E218" s="198"/>
      <c r="F218" s="198"/>
      <c r="G218" s="198"/>
      <c r="H218" s="198"/>
      <c r="I218" s="198"/>
      <c r="J218" s="198"/>
    </row>
    <row r="219" spans="1:10" ht="15" customHeight="1">
      <c r="A219" s="198"/>
      <c r="B219" s="198"/>
      <c r="C219" s="198"/>
      <c r="D219" s="198"/>
      <c r="E219" s="198"/>
      <c r="F219" s="198"/>
      <c r="G219" s="198"/>
      <c r="H219" s="198"/>
      <c r="I219" s="198"/>
      <c r="J219" s="198"/>
    </row>
    <row r="220" spans="1:10" ht="15" customHeight="1">
      <c r="A220" s="198"/>
      <c r="B220" s="198"/>
      <c r="C220" s="198"/>
      <c r="D220" s="198"/>
      <c r="E220" s="198"/>
      <c r="F220" s="198"/>
      <c r="G220" s="198"/>
      <c r="H220" s="198"/>
      <c r="I220" s="198"/>
      <c r="J220" s="198"/>
    </row>
    <row r="221" spans="1:10" ht="15" customHeight="1">
      <c r="A221" s="198"/>
      <c r="B221" s="198"/>
      <c r="C221" s="198"/>
      <c r="D221" s="198"/>
      <c r="E221" s="198"/>
      <c r="F221" s="198"/>
      <c r="G221" s="198"/>
      <c r="H221" s="198"/>
      <c r="I221" s="198"/>
      <c r="J221" s="198"/>
    </row>
    <row r="222" spans="1:10" ht="15" customHeight="1">
      <c r="A222" s="198"/>
      <c r="B222" s="198"/>
      <c r="C222" s="198"/>
      <c r="D222" s="198"/>
      <c r="E222" s="198"/>
      <c r="F222" s="198"/>
      <c r="G222" s="198"/>
      <c r="H222" s="198"/>
      <c r="I222" s="198"/>
      <c r="J222" s="198"/>
    </row>
    <row r="223" spans="1:10" ht="15" customHeight="1">
      <c r="A223" s="198"/>
      <c r="B223" s="198"/>
      <c r="C223" s="198"/>
      <c r="D223" s="198"/>
      <c r="E223" s="198"/>
      <c r="F223" s="198"/>
      <c r="G223" s="198"/>
      <c r="H223" s="198"/>
      <c r="I223" s="198"/>
      <c r="J223" s="198"/>
    </row>
    <row r="224" spans="1:10" ht="15" customHeight="1">
      <c r="A224" s="198"/>
      <c r="B224" s="198"/>
      <c r="C224" s="198"/>
      <c r="D224" s="198"/>
      <c r="E224" s="198"/>
      <c r="F224" s="198"/>
      <c r="G224" s="198"/>
      <c r="H224" s="198"/>
      <c r="I224" s="198"/>
      <c r="J224" s="198"/>
    </row>
    <row r="225" spans="1:10" ht="15" customHeight="1">
      <c r="A225" s="198"/>
      <c r="B225" s="198"/>
      <c r="C225" s="198"/>
      <c r="D225" s="198"/>
      <c r="E225" s="198"/>
      <c r="F225" s="198"/>
      <c r="G225" s="198"/>
      <c r="H225" s="198"/>
      <c r="I225" s="198"/>
      <c r="J225" s="198"/>
    </row>
    <row r="226" spans="1:10" ht="15" customHeight="1">
      <c r="A226" s="198"/>
      <c r="B226" s="198"/>
      <c r="C226" s="198"/>
      <c r="D226" s="198"/>
      <c r="E226" s="198"/>
      <c r="F226" s="198"/>
      <c r="G226" s="198"/>
      <c r="H226" s="198"/>
      <c r="I226" s="198"/>
      <c r="J226" s="198"/>
    </row>
    <row r="227" spans="1:10" ht="15" customHeight="1">
      <c r="A227" s="198"/>
      <c r="B227" s="198"/>
      <c r="C227" s="198"/>
      <c r="D227" s="198"/>
      <c r="E227" s="198"/>
      <c r="F227" s="198"/>
      <c r="G227" s="198"/>
      <c r="H227" s="198"/>
      <c r="I227" s="198"/>
      <c r="J227" s="198"/>
    </row>
    <row r="228" spans="1:10" ht="15" customHeight="1">
      <c r="A228" s="198"/>
      <c r="B228" s="198"/>
      <c r="C228" s="198"/>
      <c r="D228" s="198"/>
      <c r="E228" s="198"/>
      <c r="F228" s="198"/>
      <c r="G228" s="198"/>
      <c r="H228" s="198"/>
      <c r="I228" s="198"/>
      <c r="J228" s="198"/>
    </row>
    <row r="229" spans="1:10" ht="15" customHeight="1">
      <c r="A229" s="198"/>
      <c r="B229" s="198"/>
      <c r="C229" s="198"/>
      <c r="D229" s="198"/>
      <c r="E229" s="198"/>
      <c r="F229" s="198"/>
      <c r="G229" s="198"/>
      <c r="H229" s="198"/>
      <c r="I229" s="198"/>
      <c r="J229" s="198"/>
    </row>
    <row r="230" spans="1:10" ht="15" customHeight="1">
      <c r="A230" s="198"/>
      <c r="B230" s="198"/>
      <c r="C230" s="198"/>
      <c r="D230" s="198"/>
      <c r="E230" s="198"/>
      <c r="F230" s="198"/>
      <c r="G230" s="198"/>
      <c r="H230" s="198"/>
      <c r="I230" s="198"/>
      <c r="J230" s="198"/>
    </row>
    <row r="231" spans="1:10" ht="15" customHeight="1">
      <c r="A231" s="198"/>
      <c r="B231" s="198"/>
      <c r="C231" s="198"/>
      <c r="D231" s="198"/>
      <c r="E231" s="198"/>
      <c r="F231" s="198"/>
      <c r="G231" s="198"/>
      <c r="H231" s="198"/>
      <c r="I231" s="198"/>
      <c r="J231" s="198"/>
    </row>
    <row r="232" spans="1:10" ht="15" customHeight="1">
      <c r="A232" s="198"/>
      <c r="B232" s="198"/>
      <c r="C232" s="198"/>
      <c r="D232" s="198"/>
      <c r="E232" s="198"/>
      <c r="F232" s="198"/>
      <c r="G232" s="198"/>
      <c r="H232" s="198"/>
      <c r="I232" s="198"/>
      <c r="J232" s="198"/>
    </row>
    <row r="233" spans="1:10" ht="15" customHeight="1">
      <c r="A233" s="198"/>
      <c r="B233" s="198"/>
      <c r="C233" s="198"/>
      <c r="D233" s="198"/>
      <c r="E233" s="198"/>
      <c r="F233" s="198"/>
      <c r="G233" s="198"/>
      <c r="H233" s="198"/>
      <c r="I233" s="198"/>
      <c r="J233" s="198"/>
    </row>
    <row r="234" spans="1:10" ht="15" customHeight="1">
      <c r="A234" s="198"/>
      <c r="B234" s="198"/>
      <c r="C234" s="198"/>
      <c r="D234" s="198"/>
      <c r="E234" s="198"/>
      <c r="F234" s="198"/>
      <c r="G234" s="198"/>
      <c r="H234" s="198"/>
      <c r="I234" s="198"/>
      <c r="J234" s="198"/>
    </row>
    <row r="235" spans="1:10" ht="15" customHeight="1">
      <c r="A235" s="198"/>
      <c r="B235" s="198"/>
      <c r="C235" s="198"/>
      <c r="D235" s="198"/>
      <c r="E235" s="198"/>
      <c r="F235" s="198"/>
      <c r="G235" s="198"/>
      <c r="H235" s="198"/>
      <c r="I235" s="198"/>
      <c r="J235" s="198"/>
    </row>
    <row r="236" spans="1:10" ht="15" customHeight="1">
      <c r="A236" s="198"/>
      <c r="B236" s="198"/>
      <c r="C236" s="198"/>
      <c r="D236" s="198"/>
      <c r="E236" s="198"/>
      <c r="F236" s="198"/>
      <c r="G236" s="198"/>
      <c r="H236" s="198"/>
      <c r="I236" s="198"/>
      <c r="J236" s="198"/>
    </row>
    <row r="237" spans="1:10" ht="15" customHeight="1">
      <c r="A237" s="198"/>
      <c r="B237" s="198"/>
      <c r="C237" s="198"/>
      <c r="D237" s="198"/>
      <c r="E237" s="198"/>
      <c r="F237" s="198"/>
      <c r="G237" s="198"/>
      <c r="H237" s="198"/>
      <c r="I237" s="198"/>
      <c r="J237" s="198"/>
    </row>
    <row r="238" spans="1:10" ht="15" customHeight="1">
      <c r="A238" s="198"/>
      <c r="B238" s="198"/>
      <c r="C238" s="198"/>
      <c r="D238" s="198"/>
      <c r="E238" s="198"/>
      <c r="F238" s="198"/>
      <c r="G238" s="198"/>
      <c r="H238" s="198"/>
      <c r="I238" s="198"/>
      <c r="J238" s="198"/>
    </row>
    <row r="239" spans="1:10" ht="15" customHeight="1">
      <c r="A239" s="198"/>
      <c r="B239" s="198"/>
      <c r="C239" s="198"/>
      <c r="D239" s="198"/>
      <c r="E239" s="198"/>
      <c r="F239" s="198"/>
      <c r="G239" s="198"/>
      <c r="H239" s="198"/>
      <c r="I239" s="198"/>
      <c r="J239" s="198"/>
    </row>
    <row r="240" spans="1:10" ht="15" customHeight="1">
      <c r="A240" s="198"/>
      <c r="B240" s="198"/>
      <c r="C240" s="198"/>
      <c r="D240" s="198"/>
      <c r="E240" s="198"/>
      <c r="F240" s="198"/>
      <c r="G240" s="198"/>
      <c r="H240" s="198"/>
      <c r="I240" s="198"/>
      <c r="J240" s="198"/>
    </row>
    <row r="241" spans="1:10" ht="15" customHeight="1">
      <c r="A241" s="198"/>
      <c r="B241" s="198"/>
      <c r="C241" s="198"/>
      <c r="D241" s="198"/>
      <c r="E241" s="198"/>
      <c r="F241" s="198"/>
      <c r="G241" s="198"/>
      <c r="H241" s="198"/>
      <c r="I241" s="198"/>
      <c r="J241" s="198"/>
    </row>
    <row r="242" spans="1:10" ht="15" customHeight="1">
      <c r="A242" s="198"/>
      <c r="B242" s="198"/>
      <c r="C242" s="198"/>
      <c r="D242" s="198"/>
      <c r="E242" s="198"/>
      <c r="F242" s="198"/>
      <c r="G242" s="198"/>
      <c r="H242" s="198"/>
      <c r="I242" s="198"/>
      <c r="J242" s="198"/>
    </row>
    <row r="243" spans="1:10" ht="15" customHeight="1">
      <c r="A243" s="198"/>
      <c r="B243" s="198"/>
      <c r="C243" s="198"/>
      <c r="D243" s="198"/>
      <c r="E243" s="198"/>
      <c r="F243" s="198"/>
      <c r="G243" s="198"/>
      <c r="H243" s="198"/>
      <c r="I243" s="198"/>
      <c r="J243" s="198"/>
    </row>
    <row r="244" spans="1:10" ht="15" customHeight="1">
      <c r="A244" s="198"/>
      <c r="B244" s="198"/>
      <c r="C244" s="198"/>
      <c r="D244" s="198"/>
      <c r="E244" s="198"/>
      <c r="F244" s="198"/>
      <c r="G244" s="198"/>
      <c r="H244" s="198"/>
      <c r="I244" s="198"/>
      <c r="J244" s="198"/>
    </row>
    <row r="245" spans="1:10" ht="15" customHeight="1">
      <c r="A245" s="198"/>
      <c r="B245" s="198"/>
      <c r="C245" s="198"/>
      <c r="D245" s="198"/>
      <c r="E245" s="198"/>
      <c r="F245" s="198"/>
      <c r="G245" s="198"/>
      <c r="H245" s="198"/>
      <c r="I245" s="198"/>
      <c r="J245" s="198"/>
    </row>
    <row r="246" spans="1:10" ht="15" customHeight="1">
      <c r="A246" s="198"/>
      <c r="B246" s="198"/>
      <c r="C246" s="198"/>
      <c r="D246" s="198"/>
      <c r="E246" s="198"/>
      <c r="F246" s="198"/>
      <c r="G246" s="198"/>
      <c r="H246" s="198"/>
      <c r="I246" s="198"/>
      <c r="J246" s="198"/>
    </row>
    <row r="247" spans="1:10" ht="15" customHeight="1">
      <c r="A247" s="198"/>
      <c r="B247" s="198"/>
      <c r="C247" s="198"/>
      <c r="D247" s="198"/>
      <c r="E247" s="198"/>
      <c r="F247" s="198"/>
      <c r="G247" s="198"/>
      <c r="H247" s="198"/>
      <c r="I247" s="198"/>
      <c r="J247" s="198"/>
    </row>
    <row r="248" spans="1:10" ht="15" customHeight="1">
      <c r="A248" s="198"/>
      <c r="B248" s="198"/>
      <c r="C248" s="198"/>
      <c r="D248" s="198"/>
      <c r="E248" s="198"/>
      <c r="F248" s="198"/>
      <c r="G248" s="198"/>
      <c r="H248" s="198"/>
      <c r="I248" s="198"/>
      <c r="J248" s="198"/>
    </row>
    <row r="249" spans="1:10" ht="15" customHeight="1">
      <c r="A249" s="198"/>
      <c r="B249" s="198"/>
      <c r="C249" s="198"/>
      <c r="D249" s="198"/>
      <c r="E249" s="198"/>
      <c r="F249" s="198"/>
      <c r="G249" s="198"/>
      <c r="H249" s="198"/>
      <c r="I249" s="198"/>
      <c r="J249" s="198"/>
    </row>
    <row r="250" spans="1:10" ht="15" customHeight="1">
      <c r="A250" s="198"/>
      <c r="B250" s="198"/>
      <c r="C250" s="198"/>
      <c r="D250" s="198"/>
      <c r="E250" s="198"/>
      <c r="F250" s="198"/>
      <c r="G250" s="198"/>
      <c r="H250" s="198"/>
      <c r="I250" s="198"/>
      <c r="J250" s="198"/>
    </row>
    <row r="251" spans="1:10" ht="15" customHeight="1">
      <c r="A251" s="198"/>
      <c r="B251" s="198"/>
      <c r="C251" s="198"/>
      <c r="D251" s="198"/>
      <c r="E251" s="198"/>
      <c r="F251" s="198"/>
      <c r="G251" s="198"/>
      <c r="H251" s="198"/>
      <c r="I251" s="198"/>
      <c r="J251" s="198"/>
    </row>
    <row r="252" spans="1:10" ht="15" customHeight="1">
      <c r="A252" s="198"/>
      <c r="B252" s="198"/>
      <c r="C252" s="198"/>
      <c r="D252" s="198"/>
      <c r="E252" s="198"/>
      <c r="F252" s="198"/>
      <c r="G252" s="198"/>
      <c r="H252" s="198"/>
      <c r="I252" s="198"/>
      <c r="J252" s="198"/>
    </row>
    <row r="253" spans="1:10" ht="15" customHeight="1">
      <c r="A253" s="198"/>
      <c r="B253" s="198"/>
      <c r="C253" s="198"/>
      <c r="D253" s="198"/>
      <c r="E253" s="198"/>
      <c r="F253" s="198"/>
      <c r="G253" s="198"/>
      <c r="H253" s="198"/>
      <c r="I253" s="198"/>
      <c r="J253" s="198"/>
    </row>
    <row r="254" spans="1:10" ht="15" customHeight="1">
      <c r="A254" s="198"/>
      <c r="B254" s="198"/>
      <c r="C254" s="198"/>
      <c r="D254" s="198"/>
      <c r="E254" s="198"/>
      <c r="F254" s="198"/>
      <c r="G254" s="198"/>
      <c r="H254" s="198"/>
      <c r="I254" s="198"/>
      <c r="J254" s="198"/>
    </row>
    <row r="255" spans="1:10" ht="15" customHeight="1">
      <c r="A255" s="198"/>
      <c r="B255" s="198"/>
      <c r="C255" s="198"/>
      <c r="D255" s="198"/>
      <c r="E255" s="198"/>
      <c r="F255" s="198"/>
      <c r="G255" s="198"/>
      <c r="H255" s="198"/>
      <c r="I255" s="198"/>
      <c r="J255" s="198"/>
    </row>
    <row r="256" spans="1:10" ht="15" customHeight="1">
      <c r="A256" s="198"/>
      <c r="B256" s="198"/>
      <c r="C256" s="198"/>
      <c r="D256" s="198"/>
      <c r="E256" s="198"/>
      <c r="F256" s="198"/>
      <c r="G256" s="198"/>
      <c r="H256" s="198"/>
      <c r="I256" s="198"/>
      <c r="J256" s="198"/>
    </row>
    <row r="257" spans="1:10" ht="15" customHeight="1">
      <c r="A257" s="198"/>
      <c r="B257" s="198"/>
      <c r="C257" s="198"/>
      <c r="D257" s="198"/>
      <c r="E257" s="198"/>
      <c r="F257" s="198"/>
      <c r="G257" s="198"/>
      <c r="H257" s="198"/>
      <c r="I257" s="198"/>
      <c r="J257" s="198"/>
    </row>
    <row r="258" spans="1:10" ht="15" customHeight="1">
      <c r="A258" s="198"/>
      <c r="B258" s="198"/>
      <c r="C258" s="198"/>
      <c r="D258" s="198"/>
      <c r="E258" s="198"/>
      <c r="F258" s="198"/>
      <c r="G258" s="198"/>
      <c r="H258" s="198"/>
      <c r="I258" s="198"/>
      <c r="J258" s="198"/>
    </row>
    <row r="259" spans="1:10" ht="15" customHeight="1">
      <c r="A259" s="198"/>
      <c r="B259" s="198"/>
      <c r="C259" s="198"/>
      <c r="D259" s="198"/>
      <c r="E259" s="198"/>
      <c r="F259" s="198"/>
      <c r="G259" s="198"/>
      <c r="H259" s="198"/>
      <c r="I259" s="198"/>
      <c r="J259" s="198"/>
    </row>
    <row r="260" spans="1:10" ht="15" customHeight="1">
      <c r="A260" s="198"/>
      <c r="B260" s="198"/>
      <c r="C260" s="198"/>
      <c r="D260" s="198"/>
      <c r="E260" s="198"/>
      <c r="F260" s="198"/>
      <c r="G260" s="198"/>
      <c r="H260" s="198"/>
      <c r="I260" s="198"/>
      <c r="J260" s="198"/>
    </row>
    <row r="261" spans="1:10" ht="15" customHeight="1">
      <c r="A261" s="198"/>
      <c r="B261" s="198"/>
      <c r="C261" s="198"/>
      <c r="D261" s="198"/>
      <c r="E261" s="198"/>
      <c r="F261" s="198"/>
      <c r="G261" s="198"/>
      <c r="H261" s="198"/>
      <c r="I261" s="198"/>
      <c r="J261" s="198"/>
    </row>
    <row r="262" spans="1:10" ht="15" customHeight="1">
      <c r="A262" s="198"/>
      <c r="B262" s="198"/>
      <c r="C262" s="198"/>
      <c r="D262" s="198"/>
      <c r="E262" s="198"/>
      <c r="F262" s="198"/>
      <c r="G262" s="198"/>
      <c r="H262" s="198"/>
      <c r="I262" s="198"/>
      <c r="J262" s="198"/>
    </row>
    <row r="263" spans="1:10" ht="15" customHeight="1">
      <c r="A263" s="198"/>
      <c r="B263" s="198"/>
      <c r="C263" s="198"/>
      <c r="D263" s="198"/>
      <c r="E263" s="198"/>
      <c r="F263" s="198"/>
      <c r="G263" s="198"/>
      <c r="H263" s="198"/>
      <c r="I263" s="198"/>
      <c r="J263" s="198"/>
    </row>
    <row r="264" spans="1:10" ht="15" customHeight="1">
      <c r="A264" s="198"/>
      <c r="B264" s="198"/>
      <c r="C264" s="198"/>
      <c r="D264" s="198"/>
      <c r="E264" s="198"/>
      <c r="F264" s="198"/>
      <c r="G264" s="198"/>
      <c r="H264" s="198"/>
      <c r="I264" s="198"/>
      <c r="J264" s="198"/>
    </row>
    <row r="265" spans="1:10" ht="15" customHeight="1">
      <c r="A265" s="198"/>
      <c r="B265" s="198"/>
      <c r="C265" s="198"/>
      <c r="D265" s="198"/>
      <c r="E265" s="198"/>
      <c r="F265" s="198"/>
      <c r="G265" s="198"/>
      <c r="H265" s="198"/>
      <c r="I265" s="198"/>
      <c r="J265" s="198"/>
    </row>
    <row r="266" spans="1:10" ht="15" customHeight="1">
      <c r="A266" s="198"/>
      <c r="B266" s="198"/>
      <c r="C266" s="198"/>
      <c r="D266" s="198"/>
      <c r="E266" s="198"/>
      <c r="F266" s="198"/>
      <c r="G266" s="198"/>
      <c r="H266" s="198"/>
      <c r="I266" s="198"/>
      <c r="J266" s="198"/>
    </row>
    <row r="267" spans="1:10" ht="15" customHeight="1">
      <c r="A267" s="198"/>
      <c r="B267" s="198"/>
      <c r="C267" s="198"/>
      <c r="D267" s="198"/>
      <c r="E267" s="198"/>
      <c r="F267" s="198"/>
      <c r="G267" s="198"/>
      <c r="H267" s="198"/>
      <c r="I267" s="198"/>
      <c r="J267" s="198"/>
    </row>
    <row r="268" spans="1:10" ht="15" customHeight="1">
      <c r="A268" s="198"/>
      <c r="B268" s="198"/>
      <c r="C268" s="198"/>
      <c r="D268" s="198"/>
      <c r="E268" s="198"/>
      <c r="F268" s="198"/>
      <c r="G268" s="198"/>
      <c r="H268" s="198"/>
      <c r="I268" s="198"/>
      <c r="J268" s="198"/>
    </row>
    <row r="269" spans="1:10" ht="15" customHeight="1">
      <c r="A269" s="198"/>
      <c r="B269" s="198"/>
      <c r="C269" s="198"/>
      <c r="D269" s="198"/>
      <c r="E269" s="198"/>
      <c r="F269" s="198"/>
      <c r="G269" s="198"/>
      <c r="H269" s="198"/>
      <c r="I269" s="198"/>
      <c r="J269" s="198"/>
    </row>
    <row r="270" spans="1:10" ht="15" customHeight="1">
      <c r="A270" s="198"/>
      <c r="B270" s="198"/>
      <c r="C270" s="198"/>
      <c r="D270" s="198"/>
      <c r="E270" s="198"/>
      <c r="F270" s="198"/>
      <c r="G270" s="198"/>
      <c r="H270" s="198"/>
      <c r="I270" s="198"/>
      <c r="J270" s="198"/>
    </row>
    <row r="271" spans="1:10" ht="15" customHeight="1">
      <c r="A271" s="198"/>
      <c r="B271" s="198"/>
      <c r="C271" s="198"/>
      <c r="D271" s="198"/>
      <c r="E271" s="198"/>
      <c r="F271" s="198"/>
      <c r="G271" s="198"/>
      <c r="H271" s="198"/>
      <c r="I271" s="198"/>
      <c r="J271" s="198"/>
    </row>
    <row r="272" spans="1:10" ht="15" customHeight="1">
      <c r="A272" s="198"/>
      <c r="B272" s="198"/>
      <c r="C272" s="198"/>
      <c r="D272" s="198"/>
      <c r="E272" s="198"/>
      <c r="F272" s="198"/>
      <c r="G272" s="198"/>
      <c r="H272" s="198"/>
      <c r="I272" s="198"/>
      <c r="J272" s="198"/>
    </row>
    <row r="273" spans="1:10" ht="15" customHeight="1">
      <c r="A273" s="198"/>
      <c r="B273" s="198"/>
      <c r="C273" s="198"/>
      <c r="D273" s="198"/>
      <c r="E273" s="198"/>
      <c r="F273" s="198"/>
      <c r="G273" s="198"/>
      <c r="H273" s="198"/>
      <c r="I273" s="198"/>
      <c r="J273" s="198"/>
    </row>
    <row r="274" spans="1:10" ht="15" customHeight="1">
      <c r="A274" s="198"/>
      <c r="B274" s="198"/>
      <c r="C274" s="198"/>
      <c r="D274" s="198"/>
      <c r="E274" s="198"/>
      <c r="F274" s="198"/>
      <c r="G274" s="198"/>
      <c r="H274" s="198"/>
      <c r="I274" s="198"/>
      <c r="J274" s="198"/>
    </row>
    <row r="275" spans="1:10" ht="15" customHeight="1">
      <c r="A275" s="198"/>
      <c r="B275" s="198"/>
      <c r="C275" s="198"/>
      <c r="D275" s="198"/>
      <c r="E275" s="198"/>
      <c r="F275" s="198"/>
      <c r="G275" s="198"/>
      <c r="H275" s="198"/>
      <c r="I275" s="198"/>
      <c r="J275" s="198"/>
    </row>
    <row r="276" spans="1:10" ht="15" customHeight="1">
      <c r="A276" s="198"/>
      <c r="B276" s="198"/>
      <c r="C276" s="198"/>
      <c r="D276" s="198"/>
      <c r="E276" s="198"/>
      <c r="F276" s="198"/>
      <c r="G276" s="198"/>
      <c r="H276" s="198"/>
      <c r="I276" s="198"/>
      <c r="J276" s="198"/>
    </row>
    <row r="277" spans="1:10" ht="15" customHeight="1">
      <c r="A277" s="198"/>
      <c r="B277" s="198"/>
      <c r="C277" s="198"/>
      <c r="D277" s="198"/>
      <c r="E277" s="198"/>
      <c r="F277" s="198"/>
      <c r="G277" s="198"/>
      <c r="H277" s="198"/>
      <c r="I277" s="198"/>
      <c r="J277" s="198"/>
    </row>
    <row r="278" spans="1:10" ht="15" customHeight="1">
      <c r="A278" s="198"/>
      <c r="B278" s="198"/>
      <c r="C278" s="198"/>
      <c r="D278" s="198"/>
      <c r="E278" s="198"/>
      <c r="F278" s="198"/>
      <c r="G278" s="198"/>
      <c r="H278" s="198"/>
      <c r="I278" s="198"/>
      <c r="J278" s="198"/>
    </row>
    <row r="279" spans="1:10" ht="15" customHeight="1">
      <c r="A279" s="198"/>
      <c r="B279" s="198"/>
      <c r="C279" s="198"/>
      <c r="D279" s="198"/>
      <c r="E279" s="198"/>
      <c r="F279" s="198"/>
      <c r="G279" s="198"/>
      <c r="H279" s="198"/>
      <c r="I279" s="198"/>
      <c r="J279" s="198"/>
    </row>
    <row r="280" spans="1:10" ht="15" customHeight="1">
      <c r="A280" s="198"/>
      <c r="B280" s="198"/>
      <c r="C280" s="198"/>
      <c r="D280" s="198"/>
      <c r="E280" s="198"/>
      <c r="F280" s="198"/>
      <c r="G280" s="198"/>
      <c r="H280" s="198"/>
      <c r="I280" s="198"/>
      <c r="J280" s="198"/>
    </row>
    <row r="281" spans="1:10" ht="15" customHeight="1">
      <c r="A281" s="198"/>
      <c r="B281" s="198"/>
      <c r="C281" s="198"/>
      <c r="D281" s="198"/>
      <c r="E281" s="198"/>
      <c r="F281" s="198"/>
      <c r="G281" s="198"/>
      <c r="H281" s="198"/>
      <c r="I281" s="198"/>
      <c r="J281" s="198"/>
    </row>
    <row r="282" spans="1:10" ht="15" customHeight="1">
      <c r="A282" s="198"/>
      <c r="B282" s="198"/>
      <c r="C282" s="198"/>
      <c r="D282" s="198"/>
      <c r="E282" s="198"/>
      <c r="F282" s="198"/>
      <c r="G282" s="198"/>
      <c r="H282" s="198"/>
      <c r="I282" s="198"/>
      <c r="J282" s="198"/>
    </row>
    <row r="283" spans="1:10" ht="15" customHeight="1">
      <c r="A283" s="198"/>
      <c r="B283" s="198"/>
      <c r="C283" s="198"/>
      <c r="D283" s="198"/>
      <c r="E283" s="198"/>
      <c r="F283" s="198"/>
      <c r="G283" s="198"/>
      <c r="H283" s="198"/>
      <c r="I283" s="198"/>
      <c r="J283" s="198"/>
    </row>
    <row r="284" spans="1:10" ht="15" customHeight="1">
      <c r="A284" s="198"/>
      <c r="B284" s="198"/>
      <c r="C284" s="198"/>
      <c r="D284" s="198"/>
      <c r="E284" s="198"/>
      <c r="F284" s="198"/>
      <c r="G284" s="198"/>
      <c r="H284" s="198"/>
      <c r="I284" s="198"/>
      <c r="J284" s="198"/>
    </row>
    <row r="285" spans="1:10" ht="15" customHeight="1">
      <c r="A285" s="198"/>
      <c r="B285" s="198"/>
      <c r="C285" s="198"/>
      <c r="D285" s="198"/>
      <c r="E285" s="198"/>
      <c r="F285" s="198"/>
      <c r="G285" s="198"/>
      <c r="H285" s="198"/>
      <c r="I285" s="198"/>
      <c r="J285" s="198"/>
    </row>
    <row r="286" spans="1:10" ht="15" customHeight="1">
      <c r="A286" s="198"/>
      <c r="B286" s="198"/>
      <c r="C286" s="198"/>
      <c r="D286" s="198"/>
      <c r="E286" s="198"/>
      <c r="F286" s="198"/>
      <c r="G286" s="198"/>
      <c r="H286" s="198"/>
      <c r="I286" s="198"/>
      <c r="J286" s="198"/>
    </row>
    <row r="287" spans="1:10" ht="15" customHeight="1">
      <c r="A287" s="198"/>
      <c r="B287" s="198"/>
      <c r="C287" s="198"/>
      <c r="D287" s="198"/>
      <c r="E287" s="198"/>
      <c r="F287" s="198"/>
      <c r="G287" s="198"/>
      <c r="H287" s="198"/>
      <c r="I287" s="198"/>
      <c r="J287" s="198"/>
    </row>
    <row r="288" spans="1:10" ht="15" customHeight="1">
      <c r="A288" s="198"/>
      <c r="B288" s="198"/>
      <c r="C288" s="198"/>
      <c r="D288" s="198"/>
      <c r="E288" s="198"/>
      <c r="F288" s="198"/>
      <c r="G288" s="198"/>
      <c r="H288" s="198"/>
      <c r="I288" s="198"/>
      <c r="J288" s="198"/>
    </row>
    <row r="289" spans="1:10" ht="15" customHeight="1">
      <c r="A289" s="198"/>
      <c r="B289" s="198"/>
      <c r="C289" s="198"/>
      <c r="D289" s="198"/>
      <c r="E289" s="198"/>
      <c r="F289" s="198"/>
      <c r="G289" s="198"/>
      <c r="H289" s="198"/>
      <c r="I289" s="198"/>
      <c r="J289" s="198"/>
    </row>
    <row r="290" spans="1:10" ht="15" customHeight="1">
      <c r="A290" s="198"/>
      <c r="B290" s="198"/>
      <c r="C290" s="198"/>
      <c r="D290" s="198"/>
      <c r="E290" s="198"/>
      <c r="F290" s="198"/>
      <c r="G290" s="198"/>
      <c r="H290" s="198"/>
      <c r="I290" s="198"/>
      <c r="J290" s="198"/>
    </row>
    <row r="291" spans="1:10" ht="15" customHeight="1">
      <c r="A291" s="198"/>
      <c r="B291" s="198"/>
      <c r="C291" s="198"/>
      <c r="D291" s="198"/>
      <c r="E291" s="198"/>
      <c r="F291" s="198"/>
      <c r="G291" s="198"/>
      <c r="H291" s="198"/>
      <c r="I291" s="198"/>
      <c r="J291" s="198"/>
    </row>
    <row r="292" spans="1:10" ht="15" customHeight="1">
      <c r="A292" s="198"/>
      <c r="B292" s="198"/>
      <c r="C292" s="198"/>
      <c r="D292" s="198"/>
      <c r="E292" s="198"/>
      <c r="F292" s="198"/>
      <c r="G292" s="198"/>
      <c r="H292" s="198"/>
      <c r="I292" s="198"/>
      <c r="J292" s="198"/>
    </row>
    <row r="293" spans="1:10" ht="15" customHeight="1">
      <c r="A293" s="198"/>
      <c r="B293" s="198"/>
      <c r="C293" s="198"/>
      <c r="D293" s="198"/>
      <c r="E293" s="198"/>
      <c r="F293" s="198"/>
      <c r="G293" s="198"/>
      <c r="H293" s="198"/>
      <c r="I293" s="198"/>
      <c r="J293" s="198"/>
    </row>
    <row r="294" spans="1:10" ht="15" customHeight="1">
      <c r="A294" s="198"/>
      <c r="B294" s="198"/>
      <c r="C294" s="198"/>
      <c r="D294" s="198"/>
      <c r="E294" s="198"/>
      <c r="F294" s="198"/>
      <c r="G294" s="198"/>
      <c r="H294" s="198"/>
      <c r="I294" s="198"/>
      <c r="J294" s="198"/>
    </row>
    <row r="295" spans="1:10" ht="15" customHeight="1">
      <c r="A295" s="198"/>
      <c r="B295" s="198"/>
      <c r="C295" s="198"/>
      <c r="D295" s="198"/>
      <c r="E295" s="198"/>
      <c r="F295" s="198"/>
      <c r="G295" s="198"/>
      <c r="H295" s="198"/>
      <c r="I295" s="198"/>
      <c r="J295" s="198"/>
    </row>
    <row r="296" spans="1:10" ht="15" customHeight="1">
      <c r="A296" s="198"/>
      <c r="B296" s="198"/>
      <c r="C296" s="198"/>
      <c r="D296" s="198"/>
      <c r="E296" s="198"/>
      <c r="F296" s="198"/>
      <c r="G296" s="198"/>
      <c r="H296" s="198"/>
      <c r="I296" s="198"/>
      <c r="J296" s="198"/>
    </row>
    <row r="297" spans="1:10" ht="15" customHeight="1">
      <c r="A297" s="198"/>
      <c r="B297" s="198"/>
      <c r="C297" s="198"/>
      <c r="D297" s="198"/>
      <c r="E297" s="198"/>
      <c r="F297" s="198"/>
      <c r="G297" s="198"/>
      <c r="H297" s="198"/>
      <c r="I297" s="198"/>
      <c r="J297" s="198"/>
    </row>
    <row r="298" spans="1:10" ht="15" customHeight="1">
      <c r="A298" s="198"/>
      <c r="B298" s="198"/>
      <c r="C298" s="198"/>
      <c r="D298" s="198"/>
      <c r="E298" s="198"/>
      <c r="F298" s="198"/>
      <c r="G298" s="198"/>
      <c r="H298" s="198"/>
      <c r="I298" s="198"/>
      <c r="J298" s="198"/>
    </row>
    <row r="299" spans="1:10" ht="15" customHeight="1">
      <c r="A299" s="198"/>
      <c r="B299" s="198"/>
      <c r="C299" s="198"/>
      <c r="D299" s="198"/>
      <c r="E299" s="198"/>
      <c r="F299" s="198"/>
      <c r="G299" s="198"/>
      <c r="H299" s="198"/>
      <c r="I299" s="198"/>
      <c r="J299" s="198"/>
    </row>
    <row r="300" spans="1:10" ht="15" customHeight="1">
      <c r="A300" s="198"/>
      <c r="B300" s="198"/>
      <c r="C300" s="198"/>
      <c r="D300" s="198"/>
      <c r="E300" s="198"/>
      <c r="F300" s="198"/>
      <c r="G300" s="198"/>
      <c r="H300" s="198"/>
      <c r="I300" s="198"/>
      <c r="J300" s="198"/>
    </row>
    <row r="301" spans="1:10" ht="15" customHeight="1">
      <c r="A301" s="198"/>
      <c r="B301" s="198"/>
      <c r="C301" s="198"/>
      <c r="D301" s="198"/>
      <c r="E301" s="198"/>
      <c r="F301" s="198"/>
      <c r="G301" s="198"/>
      <c r="H301" s="198"/>
      <c r="I301" s="198"/>
      <c r="J301" s="198"/>
    </row>
    <row r="302" spans="1:10" ht="15" customHeight="1">
      <c r="A302" s="198"/>
      <c r="B302" s="198"/>
      <c r="C302" s="198"/>
      <c r="D302" s="198"/>
      <c r="E302" s="198"/>
      <c r="F302" s="198"/>
      <c r="G302" s="198"/>
      <c r="H302" s="198"/>
      <c r="I302" s="198"/>
      <c r="J302" s="198"/>
    </row>
    <row r="303" spans="1:10" ht="15" customHeight="1">
      <c r="A303" s="198"/>
      <c r="B303" s="198"/>
      <c r="C303" s="198"/>
      <c r="D303" s="198"/>
      <c r="E303" s="198"/>
      <c r="F303" s="198"/>
      <c r="G303" s="198"/>
      <c r="H303" s="198"/>
      <c r="I303" s="198"/>
      <c r="J303" s="198"/>
    </row>
    <row r="304" spans="1:10" ht="15" customHeight="1">
      <c r="A304" s="198"/>
      <c r="B304" s="198"/>
      <c r="C304" s="198"/>
      <c r="D304" s="198"/>
      <c r="E304" s="198"/>
      <c r="F304" s="198"/>
      <c r="G304" s="198"/>
      <c r="H304" s="198"/>
      <c r="I304" s="198"/>
      <c r="J304" s="198"/>
    </row>
    <row r="305" spans="1:10" ht="15" customHeight="1">
      <c r="A305" s="198"/>
      <c r="B305" s="198"/>
      <c r="C305" s="198"/>
      <c r="D305" s="198"/>
      <c r="E305" s="198"/>
      <c r="F305" s="198"/>
      <c r="G305" s="198"/>
      <c r="H305" s="198"/>
      <c r="I305" s="198"/>
      <c r="J305" s="198"/>
    </row>
    <row r="306" spans="1:10" ht="15" customHeight="1">
      <c r="A306" s="198"/>
      <c r="B306" s="198"/>
      <c r="C306" s="198"/>
      <c r="D306" s="198"/>
      <c r="E306" s="198"/>
      <c r="F306" s="198"/>
      <c r="G306" s="198"/>
      <c r="H306" s="198"/>
      <c r="I306" s="198"/>
      <c r="J306" s="198"/>
    </row>
    <row r="307" spans="1:10" ht="15" customHeight="1">
      <c r="A307" s="198"/>
      <c r="B307" s="198"/>
      <c r="C307" s="198"/>
      <c r="D307" s="198"/>
      <c r="E307" s="198"/>
      <c r="F307" s="198"/>
      <c r="G307" s="198"/>
      <c r="H307" s="198"/>
      <c r="I307" s="198"/>
      <c r="J307" s="198"/>
    </row>
    <row r="308" spans="1:10" ht="15" customHeight="1">
      <c r="A308" s="198"/>
      <c r="B308" s="198"/>
      <c r="C308" s="198"/>
      <c r="D308" s="198"/>
      <c r="E308" s="198"/>
      <c r="F308" s="198"/>
      <c r="G308" s="198"/>
      <c r="H308" s="198"/>
      <c r="I308" s="198"/>
      <c r="J308" s="198"/>
    </row>
    <row r="309" spans="1:10" ht="15" customHeight="1">
      <c r="A309" s="198"/>
      <c r="B309" s="198"/>
      <c r="C309" s="198"/>
      <c r="D309" s="198"/>
      <c r="E309" s="198"/>
      <c r="F309" s="198"/>
      <c r="G309" s="198"/>
      <c r="H309" s="198"/>
      <c r="I309" s="198"/>
      <c r="J309" s="198"/>
    </row>
    <row r="310" spans="1:10" ht="15" customHeight="1">
      <c r="A310" s="198"/>
      <c r="B310" s="198"/>
      <c r="C310" s="198"/>
      <c r="D310" s="198"/>
      <c r="E310" s="198"/>
      <c r="F310" s="198"/>
      <c r="G310" s="198"/>
      <c r="H310" s="198"/>
      <c r="I310" s="198"/>
      <c r="J310" s="198"/>
    </row>
    <row r="311" spans="1:10" ht="15" customHeight="1">
      <c r="A311" s="198"/>
      <c r="B311" s="198"/>
      <c r="C311" s="198"/>
      <c r="D311" s="198"/>
      <c r="E311" s="198"/>
      <c r="F311" s="198"/>
      <c r="G311" s="198"/>
      <c r="H311" s="198"/>
      <c r="I311" s="198"/>
      <c r="J311" s="198"/>
    </row>
    <row r="312" spans="1:10" ht="15" customHeight="1">
      <c r="A312" s="198"/>
      <c r="B312" s="198"/>
      <c r="C312" s="198"/>
      <c r="D312" s="198"/>
      <c r="E312" s="198"/>
      <c r="F312" s="198"/>
      <c r="G312" s="198"/>
      <c r="H312" s="198"/>
      <c r="I312" s="198"/>
      <c r="J312" s="198"/>
    </row>
    <row r="313" spans="1:10" ht="15" customHeight="1">
      <c r="A313" s="198"/>
      <c r="B313" s="198"/>
      <c r="C313" s="198"/>
      <c r="D313" s="198"/>
      <c r="E313" s="198"/>
      <c r="F313" s="198"/>
      <c r="G313" s="198"/>
      <c r="H313" s="198"/>
      <c r="I313" s="198"/>
      <c r="J313" s="198"/>
    </row>
    <row r="314" spans="1:10" ht="15" customHeight="1">
      <c r="A314" s="198"/>
      <c r="B314" s="198"/>
      <c r="C314" s="198"/>
      <c r="D314" s="198"/>
      <c r="E314" s="198"/>
      <c r="F314" s="198"/>
      <c r="G314" s="198"/>
      <c r="H314" s="198"/>
      <c r="I314" s="198"/>
      <c r="J314" s="198"/>
    </row>
    <row r="315" spans="1:10" ht="15" customHeight="1">
      <c r="A315" s="198"/>
      <c r="B315" s="198"/>
      <c r="C315" s="198"/>
      <c r="D315" s="198"/>
      <c r="E315" s="198"/>
      <c r="F315" s="198"/>
      <c r="G315" s="198"/>
      <c r="H315" s="198"/>
      <c r="I315" s="198"/>
      <c r="J315" s="198"/>
    </row>
    <row r="316" spans="1:10" ht="15" customHeight="1">
      <c r="A316" s="198"/>
      <c r="B316" s="198"/>
      <c r="C316" s="198"/>
      <c r="D316" s="198"/>
      <c r="E316" s="198"/>
      <c r="F316" s="198"/>
      <c r="G316" s="198"/>
      <c r="H316" s="198"/>
      <c r="I316" s="198"/>
      <c r="J316" s="198"/>
    </row>
    <row r="317" spans="1:10" ht="15" customHeight="1">
      <c r="A317" s="198"/>
      <c r="B317" s="198"/>
      <c r="C317" s="198"/>
      <c r="D317" s="198"/>
      <c r="E317" s="198"/>
      <c r="F317" s="198"/>
      <c r="G317" s="198"/>
      <c r="H317" s="198"/>
      <c r="I317" s="198"/>
      <c r="J317" s="198"/>
    </row>
    <row r="318" spans="1:10" ht="15" customHeight="1">
      <c r="A318" s="198"/>
      <c r="B318" s="198"/>
      <c r="C318" s="198"/>
      <c r="D318" s="198"/>
      <c r="E318" s="198"/>
      <c r="F318" s="198"/>
      <c r="G318" s="198"/>
      <c r="H318" s="198"/>
      <c r="I318" s="198"/>
      <c r="J318" s="198"/>
    </row>
    <row r="319" spans="1:10" ht="15" customHeight="1">
      <c r="A319" s="198"/>
      <c r="B319" s="198"/>
      <c r="C319" s="198"/>
      <c r="D319" s="198"/>
      <c r="E319" s="198"/>
      <c r="F319" s="198"/>
      <c r="G319" s="198"/>
      <c r="H319" s="198"/>
      <c r="I319" s="198"/>
      <c r="J319" s="198"/>
    </row>
    <row r="320" spans="1:10" ht="15" customHeight="1">
      <c r="A320" s="198"/>
      <c r="B320" s="198"/>
      <c r="C320" s="198"/>
      <c r="D320" s="198"/>
      <c r="E320" s="198"/>
      <c r="F320" s="198"/>
      <c r="G320" s="198"/>
      <c r="H320" s="198"/>
      <c r="I320" s="198"/>
      <c r="J320" s="198"/>
    </row>
    <row r="321" spans="1:10" ht="15" customHeight="1">
      <c r="A321" s="198"/>
      <c r="B321" s="198"/>
      <c r="C321" s="198"/>
      <c r="D321" s="198"/>
      <c r="E321" s="198"/>
      <c r="F321" s="198"/>
      <c r="G321" s="198"/>
      <c r="H321" s="198"/>
      <c r="I321" s="198"/>
      <c r="J321" s="198"/>
    </row>
    <row r="322" spans="1:10" ht="15" customHeight="1">
      <c r="A322" s="198"/>
      <c r="B322" s="198"/>
      <c r="C322" s="198"/>
      <c r="D322" s="198"/>
      <c r="E322" s="198"/>
      <c r="F322" s="198"/>
      <c r="G322" s="198"/>
      <c r="H322" s="198"/>
      <c r="I322" s="198"/>
      <c r="J322" s="198"/>
    </row>
    <row r="323" spans="1:10" ht="15" customHeight="1">
      <c r="A323" s="198"/>
      <c r="B323" s="198"/>
      <c r="C323" s="198"/>
      <c r="D323" s="198"/>
      <c r="E323" s="198"/>
      <c r="F323" s="198"/>
      <c r="G323" s="198"/>
      <c r="H323" s="198"/>
      <c r="I323" s="198"/>
      <c r="J323" s="198"/>
    </row>
    <row r="324" spans="1:10" ht="15" customHeight="1">
      <c r="A324" s="198"/>
      <c r="B324" s="198"/>
      <c r="C324" s="198"/>
      <c r="D324" s="198"/>
      <c r="E324" s="198"/>
      <c r="F324" s="198"/>
      <c r="G324" s="198"/>
      <c r="H324" s="198"/>
      <c r="I324" s="198"/>
      <c r="J324" s="198"/>
    </row>
    <row r="325" spans="1:10" ht="15" customHeight="1">
      <c r="A325" s="198"/>
      <c r="B325" s="198"/>
      <c r="C325" s="198"/>
      <c r="D325" s="198"/>
      <c r="E325" s="198"/>
      <c r="F325" s="198"/>
      <c r="G325" s="198"/>
      <c r="H325" s="198"/>
      <c r="I325" s="198"/>
      <c r="J325" s="198"/>
    </row>
    <row r="326" spans="1:10" ht="15" customHeight="1">
      <c r="A326" s="198"/>
      <c r="B326" s="198"/>
      <c r="C326" s="198"/>
      <c r="D326" s="198"/>
      <c r="E326" s="198"/>
      <c r="F326" s="198"/>
      <c r="G326" s="198"/>
      <c r="H326" s="198"/>
      <c r="I326" s="198"/>
      <c r="J326" s="198"/>
    </row>
    <row r="327" spans="1:10" ht="15" customHeight="1">
      <c r="A327" s="198"/>
      <c r="B327" s="198"/>
      <c r="C327" s="198"/>
      <c r="D327" s="198"/>
      <c r="E327" s="198"/>
      <c r="F327" s="198"/>
      <c r="G327" s="198"/>
      <c r="H327" s="198"/>
      <c r="I327" s="198"/>
      <c r="J327" s="198"/>
    </row>
    <row r="328" spans="1:10" ht="15" customHeight="1">
      <c r="A328" s="198"/>
      <c r="B328" s="198"/>
      <c r="C328" s="198"/>
      <c r="D328" s="198"/>
      <c r="E328" s="198"/>
      <c r="F328" s="198"/>
      <c r="G328" s="198"/>
      <c r="H328" s="198"/>
      <c r="I328" s="198"/>
      <c r="J328" s="198"/>
    </row>
    <row r="329" spans="1:10" ht="15" customHeight="1">
      <c r="A329" s="198"/>
      <c r="B329" s="198"/>
      <c r="C329" s="198"/>
      <c r="D329" s="198"/>
      <c r="E329" s="198"/>
      <c r="F329" s="198"/>
      <c r="G329" s="198"/>
      <c r="H329" s="198"/>
      <c r="I329" s="198"/>
      <c r="J329" s="198"/>
    </row>
    <row r="330" spans="1:10" ht="15" customHeight="1">
      <c r="A330" s="198"/>
      <c r="B330" s="198"/>
      <c r="C330" s="198"/>
      <c r="D330" s="198"/>
      <c r="E330" s="198"/>
      <c r="F330" s="198"/>
      <c r="G330" s="198"/>
      <c r="H330" s="198"/>
      <c r="I330" s="198"/>
      <c r="J330" s="198"/>
    </row>
    <row r="331" spans="1:10" ht="15" customHeight="1">
      <c r="A331" s="198"/>
      <c r="B331" s="198"/>
      <c r="C331" s="198"/>
      <c r="D331" s="198"/>
      <c r="E331" s="198"/>
      <c r="F331" s="198"/>
      <c r="G331" s="198"/>
      <c r="H331" s="198"/>
      <c r="I331" s="198"/>
      <c r="J331" s="198"/>
    </row>
    <row r="332" spans="1:10" ht="15" customHeight="1">
      <c r="A332" s="198"/>
      <c r="B332" s="198"/>
      <c r="C332" s="198"/>
      <c r="D332" s="198"/>
      <c r="E332" s="198"/>
      <c r="F332" s="198"/>
      <c r="G332" s="198"/>
      <c r="H332" s="198"/>
      <c r="I332" s="198"/>
      <c r="J332" s="198"/>
    </row>
    <row r="333" spans="1:10" ht="15" customHeight="1">
      <c r="A333" s="198"/>
      <c r="B333" s="198"/>
      <c r="C333" s="198"/>
      <c r="D333" s="198"/>
      <c r="E333" s="198"/>
      <c r="F333" s="198"/>
      <c r="G333" s="198"/>
      <c r="H333" s="198"/>
      <c r="I333" s="198"/>
      <c r="J333" s="198"/>
    </row>
    <row r="334" spans="1:10" ht="15" customHeight="1">
      <c r="A334" s="198"/>
      <c r="B334" s="198"/>
      <c r="C334" s="198"/>
      <c r="D334" s="198"/>
      <c r="E334" s="198"/>
      <c r="F334" s="198"/>
      <c r="G334" s="198"/>
      <c r="H334" s="198"/>
      <c r="I334" s="198"/>
      <c r="J334" s="198"/>
    </row>
    <row r="335" spans="1:10" ht="15" customHeight="1">
      <c r="A335" s="198"/>
      <c r="B335" s="198"/>
      <c r="C335" s="198"/>
      <c r="D335" s="198"/>
      <c r="E335" s="198"/>
      <c r="F335" s="198"/>
      <c r="G335" s="198"/>
      <c r="H335" s="198"/>
      <c r="I335" s="198"/>
      <c r="J335" s="198"/>
    </row>
    <row r="336" spans="1:10" ht="15" customHeight="1">
      <c r="A336" s="198"/>
      <c r="B336" s="198"/>
      <c r="C336" s="198"/>
      <c r="D336" s="198"/>
      <c r="E336" s="198"/>
      <c r="F336" s="198"/>
      <c r="G336" s="198"/>
      <c r="H336" s="198"/>
      <c r="I336" s="198"/>
      <c r="J336" s="198"/>
    </row>
    <row r="337" spans="1:10" ht="15" customHeight="1">
      <c r="A337" s="198"/>
      <c r="B337" s="198"/>
      <c r="C337" s="198"/>
      <c r="D337" s="198"/>
      <c r="E337" s="198"/>
      <c r="F337" s="198"/>
      <c r="G337" s="198"/>
      <c r="H337" s="198"/>
      <c r="I337" s="198"/>
      <c r="J337" s="198"/>
    </row>
    <row r="338" spans="1:10" ht="15" customHeight="1">
      <c r="A338" s="198"/>
      <c r="B338" s="198"/>
      <c r="C338" s="198"/>
      <c r="D338" s="198"/>
      <c r="E338" s="198"/>
      <c r="F338" s="198"/>
      <c r="G338" s="198"/>
      <c r="H338" s="198"/>
      <c r="I338" s="198"/>
      <c r="J338" s="198"/>
    </row>
    <row r="339" spans="1:10" ht="15" customHeight="1">
      <c r="A339" s="198"/>
      <c r="B339" s="198"/>
      <c r="C339" s="198"/>
      <c r="D339" s="198"/>
      <c r="E339" s="198"/>
      <c r="F339" s="198"/>
      <c r="G339" s="198"/>
      <c r="H339" s="198"/>
      <c r="I339" s="198"/>
      <c r="J339" s="198"/>
    </row>
    <row r="340" spans="1:10" ht="15" customHeight="1">
      <c r="A340" s="198"/>
      <c r="B340" s="198"/>
      <c r="C340" s="198"/>
      <c r="D340" s="198"/>
      <c r="E340" s="198"/>
      <c r="F340" s="198"/>
      <c r="G340" s="198"/>
      <c r="H340" s="198"/>
      <c r="I340" s="198"/>
      <c r="J340" s="198"/>
    </row>
    <row r="341" spans="1:10" ht="15" customHeight="1">
      <c r="A341" s="198"/>
      <c r="B341" s="198"/>
      <c r="C341" s="198"/>
      <c r="D341" s="198"/>
      <c r="E341" s="198"/>
      <c r="F341" s="198"/>
      <c r="G341" s="198"/>
      <c r="H341" s="198"/>
      <c r="I341" s="198"/>
      <c r="J341" s="198"/>
    </row>
    <row r="342" spans="1:10" ht="15" customHeight="1">
      <c r="A342" s="198"/>
      <c r="B342" s="198"/>
      <c r="C342" s="198"/>
      <c r="D342" s="198"/>
      <c r="E342" s="198"/>
      <c r="F342" s="198"/>
      <c r="G342" s="198"/>
      <c r="H342" s="198"/>
      <c r="I342" s="198"/>
      <c r="J342" s="198"/>
    </row>
    <row r="343" spans="1:10" ht="15" customHeight="1">
      <c r="A343" s="198"/>
      <c r="B343" s="198"/>
      <c r="C343" s="198"/>
      <c r="D343" s="198"/>
      <c r="E343" s="198"/>
      <c r="F343" s="198"/>
      <c r="G343" s="198"/>
      <c r="H343" s="198"/>
      <c r="I343" s="198"/>
      <c r="J343" s="198"/>
    </row>
    <row r="344" spans="1:10" ht="15" customHeight="1">
      <c r="A344" s="198"/>
      <c r="B344" s="198"/>
      <c r="C344" s="198"/>
      <c r="D344" s="198"/>
      <c r="E344" s="198"/>
      <c r="F344" s="198"/>
      <c r="G344" s="198"/>
      <c r="H344" s="198"/>
      <c r="I344" s="198"/>
      <c r="J344" s="198"/>
    </row>
    <row r="345" spans="1:10" ht="15" customHeight="1">
      <c r="A345" s="198"/>
      <c r="B345" s="198"/>
      <c r="C345" s="198"/>
      <c r="D345" s="198"/>
      <c r="E345" s="198"/>
      <c r="F345" s="198"/>
      <c r="G345" s="198"/>
      <c r="H345" s="198"/>
      <c r="I345" s="198"/>
      <c r="J345" s="198"/>
    </row>
    <row r="346" spans="1:10" ht="15" customHeight="1">
      <c r="A346" s="198"/>
      <c r="B346" s="198"/>
      <c r="C346" s="198"/>
      <c r="D346" s="198"/>
      <c r="E346" s="198"/>
      <c r="F346" s="198"/>
      <c r="G346" s="198"/>
      <c r="H346" s="198"/>
      <c r="I346" s="198"/>
      <c r="J346" s="198"/>
    </row>
    <row r="347" spans="1:10" ht="15" customHeight="1">
      <c r="A347" s="198"/>
      <c r="B347" s="198"/>
      <c r="C347" s="198"/>
      <c r="D347" s="198"/>
      <c r="E347" s="198"/>
      <c r="F347" s="198"/>
      <c r="G347" s="198"/>
      <c r="H347" s="198"/>
      <c r="I347" s="198"/>
      <c r="J347" s="198"/>
    </row>
    <row r="348" spans="1:10" ht="15" customHeight="1">
      <c r="A348" s="198"/>
      <c r="B348" s="198"/>
      <c r="C348" s="198"/>
      <c r="D348" s="198"/>
      <c r="E348" s="198"/>
      <c r="F348" s="198"/>
      <c r="G348" s="198"/>
      <c r="H348" s="198"/>
      <c r="I348" s="198"/>
      <c r="J348" s="198"/>
    </row>
    <row r="349" spans="1:10" ht="15" customHeight="1">
      <c r="A349" s="198"/>
      <c r="B349" s="198"/>
      <c r="C349" s="198"/>
      <c r="D349" s="198"/>
      <c r="E349" s="198"/>
      <c r="F349" s="198"/>
      <c r="G349" s="198"/>
      <c r="H349" s="198"/>
      <c r="I349" s="198"/>
      <c r="J349" s="198"/>
    </row>
    <row r="350" spans="1:10" ht="15" customHeight="1">
      <c r="A350" s="198"/>
      <c r="B350" s="198"/>
      <c r="C350" s="198"/>
      <c r="D350" s="198"/>
      <c r="E350" s="198"/>
      <c r="F350" s="198"/>
      <c r="G350" s="198"/>
      <c r="H350" s="198"/>
      <c r="I350" s="198"/>
      <c r="J350" s="198"/>
    </row>
    <row r="351" spans="1:10" ht="15" customHeight="1">
      <c r="A351" s="198"/>
      <c r="B351" s="198"/>
      <c r="C351" s="198"/>
      <c r="D351" s="198"/>
      <c r="E351" s="198"/>
      <c r="F351" s="198"/>
      <c r="G351" s="198"/>
      <c r="H351" s="198"/>
      <c r="I351" s="198"/>
      <c r="J351" s="198"/>
    </row>
    <row r="352" spans="1:10" ht="15" customHeight="1">
      <c r="A352" s="198"/>
      <c r="B352" s="198"/>
      <c r="C352" s="198"/>
      <c r="D352" s="198"/>
      <c r="E352" s="198"/>
      <c r="F352" s="198"/>
      <c r="G352" s="198"/>
      <c r="H352" s="198"/>
      <c r="I352" s="198"/>
      <c r="J352" s="198"/>
    </row>
    <row r="353" spans="1:10" ht="15" customHeight="1">
      <c r="A353" s="198"/>
      <c r="B353" s="198"/>
      <c r="C353" s="198"/>
      <c r="D353" s="198"/>
      <c r="E353" s="198"/>
      <c r="F353" s="198"/>
      <c r="G353" s="198"/>
      <c r="H353" s="198"/>
      <c r="I353" s="198"/>
      <c r="J353" s="198"/>
    </row>
    <row r="354" spans="1:10" ht="15" customHeight="1">
      <c r="A354" s="198"/>
      <c r="B354" s="198"/>
      <c r="C354" s="198"/>
      <c r="D354" s="198"/>
      <c r="E354" s="198"/>
      <c r="F354" s="198"/>
      <c r="G354" s="198"/>
      <c r="H354" s="198"/>
      <c r="I354" s="198"/>
      <c r="J354" s="198"/>
    </row>
    <row r="355" spans="1:10" ht="15" customHeight="1">
      <c r="A355" s="198"/>
      <c r="B355" s="198"/>
      <c r="C355" s="198"/>
      <c r="D355" s="198"/>
      <c r="E355" s="198"/>
      <c r="F355" s="198"/>
      <c r="G355" s="198"/>
      <c r="H355" s="198"/>
      <c r="I355" s="198"/>
      <c r="J355" s="198"/>
    </row>
    <row r="356" spans="1:10" ht="15" customHeight="1">
      <c r="A356" s="198"/>
      <c r="B356" s="198"/>
      <c r="C356" s="198"/>
      <c r="D356" s="198"/>
      <c r="E356" s="198"/>
      <c r="F356" s="198"/>
      <c r="G356" s="198"/>
      <c r="H356" s="198"/>
      <c r="I356" s="198"/>
      <c r="J356" s="198"/>
    </row>
    <row r="357" spans="1:10" ht="15" customHeight="1">
      <c r="A357" s="198"/>
      <c r="B357" s="198"/>
      <c r="C357" s="198"/>
      <c r="D357" s="198"/>
      <c r="E357" s="198"/>
      <c r="F357" s="198"/>
      <c r="G357" s="198"/>
      <c r="H357" s="198"/>
      <c r="I357" s="198"/>
      <c r="J357" s="198"/>
    </row>
    <row r="358" spans="1:10" ht="15" customHeight="1">
      <c r="A358" s="198"/>
      <c r="B358" s="198"/>
      <c r="C358" s="198"/>
      <c r="D358" s="198"/>
      <c r="E358" s="198"/>
      <c r="F358" s="198"/>
      <c r="G358" s="198"/>
      <c r="H358" s="198"/>
      <c r="I358" s="198"/>
      <c r="J358" s="198"/>
    </row>
    <row r="359" spans="1:10" ht="15" customHeight="1">
      <c r="A359" s="198"/>
      <c r="B359" s="198"/>
      <c r="C359" s="198"/>
      <c r="D359" s="198"/>
      <c r="E359" s="198"/>
      <c r="F359" s="198"/>
      <c r="G359" s="198"/>
      <c r="H359" s="198"/>
      <c r="I359" s="198"/>
      <c r="J359" s="198"/>
    </row>
    <row r="360" spans="1:10" ht="15" customHeight="1">
      <c r="A360" s="198"/>
      <c r="B360" s="198"/>
      <c r="C360" s="198"/>
      <c r="D360" s="198"/>
      <c r="E360" s="198"/>
      <c r="F360" s="198"/>
      <c r="G360" s="198"/>
      <c r="H360" s="198"/>
      <c r="I360" s="198"/>
      <c r="J360" s="198"/>
    </row>
    <row r="361" spans="1:10" ht="15" customHeight="1">
      <c r="A361" s="198"/>
      <c r="B361" s="198"/>
      <c r="C361" s="198"/>
      <c r="D361" s="198"/>
      <c r="E361" s="198"/>
      <c r="F361" s="198"/>
      <c r="G361" s="198"/>
      <c r="H361" s="198"/>
      <c r="I361" s="198"/>
      <c r="J361" s="198"/>
    </row>
    <row r="362" spans="1:10" ht="15" customHeight="1">
      <c r="A362" s="198"/>
      <c r="B362" s="198"/>
      <c r="C362" s="198"/>
      <c r="D362" s="198"/>
      <c r="E362" s="198"/>
      <c r="F362" s="198"/>
      <c r="G362" s="198"/>
      <c r="H362" s="198"/>
      <c r="I362" s="198"/>
      <c r="J362" s="198"/>
    </row>
    <row r="363" spans="1:10" ht="15" customHeight="1">
      <c r="A363" s="198"/>
      <c r="B363" s="198"/>
      <c r="C363" s="198"/>
      <c r="D363" s="198"/>
      <c r="E363" s="198"/>
      <c r="F363" s="198"/>
      <c r="G363" s="198"/>
      <c r="H363" s="198"/>
      <c r="I363" s="198"/>
      <c r="J363" s="198"/>
    </row>
    <row r="364" spans="1:10" ht="15" customHeight="1">
      <c r="A364" s="198"/>
      <c r="B364" s="198"/>
      <c r="C364" s="198"/>
      <c r="D364" s="198"/>
      <c r="E364" s="198"/>
      <c r="F364" s="198"/>
      <c r="G364" s="198"/>
      <c r="H364" s="198"/>
      <c r="I364" s="198"/>
      <c r="J364" s="198"/>
    </row>
    <row r="365" spans="1:10" ht="15" customHeight="1">
      <c r="A365" s="198"/>
      <c r="B365" s="198"/>
      <c r="C365" s="198"/>
      <c r="D365" s="198"/>
      <c r="E365" s="198"/>
      <c r="F365" s="198"/>
      <c r="G365" s="198"/>
      <c r="H365" s="198"/>
      <c r="I365" s="198"/>
      <c r="J365" s="198"/>
    </row>
    <row r="366" spans="1:10" ht="15" customHeight="1">
      <c r="A366" s="198"/>
      <c r="B366" s="198"/>
      <c r="C366" s="198"/>
      <c r="D366" s="198"/>
      <c r="E366" s="198"/>
      <c r="F366" s="198"/>
      <c r="G366" s="198"/>
      <c r="H366" s="198"/>
      <c r="I366" s="198"/>
      <c r="J366" s="198"/>
    </row>
    <row r="367" spans="1:10" ht="15" customHeight="1">
      <c r="A367" s="198"/>
      <c r="B367" s="198"/>
      <c r="C367" s="198"/>
      <c r="D367" s="198"/>
      <c r="E367" s="198"/>
      <c r="F367" s="198"/>
      <c r="G367" s="198"/>
      <c r="H367" s="198"/>
      <c r="I367" s="198"/>
      <c r="J367" s="198"/>
    </row>
    <row r="368" spans="1:10" ht="15" customHeight="1">
      <c r="A368" s="198"/>
      <c r="B368" s="198"/>
      <c r="C368" s="198"/>
      <c r="D368" s="198"/>
      <c r="E368" s="198"/>
      <c r="F368" s="198"/>
      <c r="G368" s="198"/>
      <c r="H368" s="198"/>
      <c r="I368" s="198"/>
      <c r="J368" s="198"/>
    </row>
    <row r="369" spans="1:10" ht="15" customHeight="1">
      <c r="A369" s="198"/>
      <c r="B369" s="198"/>
      <c r="C369" s="198"/>
      <c r="D369" s="198"/>
      <c r="E369" s="198"/>
      <c r="F369" s="198"/>
      <c r="G369" s="198"/>
      <c r="H369" s="198"/>
      <c r="I369" s="198"/>
      <c r="J369" s="198"/>
    </row>
    <row r="370" spans="1:10" ht="15" customHeight="1">
      <c r="A370" s="198"/>
      <c r="B370" s="198"/>
      <c r="C370" s="198"/>
      <c r="D370" s="198"/>
      <c r="E370" s="198"/>
      <c r="F370" s="198"/>
      <c r="G370" s="198"/>
      <c r="H370" s="198"/>
      <c r="I370" s="198"/>
      <c r="J370" s="198"/>
    </row>
    <row r="371" spans="1:10" ht="15" customHeight="1">
      <c r="A371" s="198"/>
      <c r="B371" s="198"/>
      <c r="C371" s="198"/>
      <c r="D371" s="198"/>
      <c r="E371" s="198"/>
      <c r="F371" s="198"/>
      <c r="G371" s="198"/>
      <c r="H371" s="198"/>
      <c r="I371" s="198"/>
      <c r="J371" s="198"/>
    </row>
    <row r="372" spans="1:10" ht="15" customHeight="1">
      <c r="A372" s="198"/>
      <c r="B372" s="198"/>
      <c r="C372" s="198"/>
      <c r="D372" s="198"/>
      <c r="E372" s="198"/>
      <c r="F372" s="198"/>
      <c r="G372" s="198"/>
      <c r="H372" s="198"/>
      <c r="I372" s="198"/>
      <c r="J372" s="198"/>
    </row>
    <row r="373" spans="1:10" ht="15" customHeight="1">
      <c r="A373" s="198"/>
      <c r="B373" s="198"/>
      <c r="C373" s="198"/>
      <c r="D373" s="198"/>
      <c r="E373" s="198"/>
      <c r="F373" s="198"/>
      <c r="G373" s="198"/>
      <c r="H373" s="198"/>
      <c r="I373" s="198"/>
      <c r="J373" s="198"/>
    </row>
    <row r="374" spans="1:10" ht="15" customHeight="1">
      <c r="A374" s="198"/>
      <c r="B374" s="198"/>
      <c r="C374" s="198"/>
      <c r="D374" s="198"/>
      <c r="E374" s="198"/>
      <c r="F374" s="198"/>
      <c r="G374" s="198"/>
      <c r="H374" s="198"/>
      <c r="I374" s="198"/>
      <c r="J374" s="198"/>
    </row>
    <row r="375" spans="1:10" ht="15" customHeight="1">
      <c r="A375" s="198"/>
      <c r="B375" s="198"/>
      <c r="C375" s="198"/>
      <c r="D375" s="198"/>
      <c r="E375" s="198"/>
      <c r="F375" s="198"/>
      <c r="G375" s="198"/>
      <c r="H375" s="198"/>
      <c r="I375" s="198"/>
      <c r="J375" s="198"/>
    </row>
    <row r="376" spans="1:10" ht="15" customHeight="1">
      <c r="A376" s="198"/>
      <c r="B376" s="198"/>
      <c r="C376" s="198"/>
      <c r="D376" s="198"/>
      <c r="E376" s="198"/>
      <c r="F376" s="198"/>
      <c r="G376" s="198"/>
      <c r="H376" s="198"/>
      <c r="I376" s="198"/>
      <c r="J376" s="198"/>
    </row>
    <row r="377" spans="1:10" ht="15" customHeight="1">
      <c r="A377" s="198"/>
      <c r="B377" s="198"/>
      <c r="C377" s="198"/>
      <c r="D377" s="198"/>
      <c r="E377" s="198"/>
      <c r="F377" s="198"/>
      <c r="G377" s="198"/>
      <c r="H377" s="198"/>
      <c r="I377" s="198"/>
      <c r="J377" s="198"/>
    </row>
    <row r="378" spans="1:10" ht="15" customHeight="1">
      <c r="A378" s="198"/>
      <c r="B378" s="198"/>
      <c r="C378" s="198"/>
      <c r="D378" s="198"/>
      <c r="E378" s="198"/>
      <c r="F378" s="198"/>
      <c r="G378" s="198"/>
      <c r="H378" s="198"/>
      <c r="I378" s="198"/>
      <c r="J378" s="198"/>
    </row>
    <row r="379" spans="1:10" ht="15" customHeight="1">
      <c r="A379" s="198"/>
      <c r="B379" s="198"/>
      <c r="C379" s="198"/>
      <c r="D379" s="198"/>
      <c r="E379" s="198"/>
      <c r="F379" s="198"/>
      <c r="G379" s="198"/>
      <c r="H379" s="198"/>
      <c r="I379" s="198"/>
      <c r="J379" s="198"/>
    </row>
    <row r="380" spans="1:10" ht="15" customHeight="1">
      <c r="A380" s="198"/>
      <c r="B380" s="198"/>
      <c r="C380" s="198"/>
      <c r="D380" s="198"/>
      <c r="E380" s="198"/>
      <c r="F380" s="198"/>
      <c r="G380" s="198"/>
      <c r="H380" s="198"/>
      <c r="I380" s="198"/>
      <c r="J380" s="198"/>
    </row>
    <row r="381" spans="1:10" ht="15" customHeight="1">
      <c r="A381" s="198"/>
      <c r="B381" s="198"/>
      <c r="C381" s="198"/>
      <c r="D381" s="198"/>
      <c r="E381" s="198"/>
      <c r="F381" s="198"/>
      <c r="G381" s="198"/>
      <c r="H381" s="198"/>
      <c r="I381" s="198"/>
      <c r="J381" s="198"/>
    </row>
    <row r="382" spans="1:10" ht="15" customHeight="1">
      <c r="A382" s="198"/>
      <c r="B382" s="198"/>
      <c r="C382" s="198"/>
      <c r="D382" s="198"/>
      <c r="E382" s="198"/>
      <c r="F382" s="198"/>
      <c r="G382" s="198"/>
      <c r="H382" s="198"/>
      <c r="I382" s="198"/>
      <c r="J382" s="198"/>
    </row>
    <row r="383" spans="1:10" ht="15" customHeight="1">
      <c r="A383" s="198"/>
      <c r="B383" s="198"/>
      <c r="C383" s="198"/>
      <c r="D383" s="198"/>
      <c r="E383" s="198"/>
      <c r="F383" s="198"/>
      <c r="G383" s="198"/>
      <c r="H383" s="198"/>
      <c r="I383" s="198"/>
      <c r="J383" s="198"/>
    </row>
    <row r="384" spans="1:10" ht="15" customHeight="1">
      <c r="A384" s="198"/>
      <c r="B384" s="198"/>
      <c r="C384" s="198"/>
      <c r="D384" s="198"/>
      <c r="E384" s="198"/>
      <c r="F384" s="198"/>
      <c r="G384" s="198"/>
      <c r="H384" s="198"/>
      <c r="I384" s="198"/>
      <c r="J384" s="198"/>
    </row>
    <row r="385" spans="1:10" ht="15" customHeight="1">
      <c r="A385" s="198"/>
      <c r="B385" s="198"/>
      <c r="C385" s="198"/>
      <c r="D385" s="198"/>
      <c r="E385" s="198"/>
      <c r="F385" s="198"/>
      <c r="G385" s="198"/>
      <c r="H385" s="198"/>
      <c r="I385" s="198"/>
      <c r="J385" s="198"/>
    </row>
    <row r="386" spans="1:10" ht="15" customHeight="1">
      <c r="A386" s="198"/>
      <c r="B386" s="198"/>
      <c r="C386" s="198"/>
      <c r="D386" s="198"/>
      <c r="E386" s="198"/>
      <c r="F386" s="198"/>
      <c r="G386" s="198"/>
      <c r="H386" s="198"/>
      <c r="I386" s="198"/>
      <c r="J386" s="198"/>
    </row>
    <row r="387" spans="1:10" ht="15" customHeight="1">
      <c r="A387" s="198"/>
      <c r="B387" s="198"/>
      <c r="C387" s="198"/>
      <c r="D387" s="198"/>
      <c r="E387" s="198"/>
      <c r="F387" s="198"/>
      <c r="G387" s="198"/>
      <c r="H387" s="198"/>
      <c r="I387" s="198"/>
      <c r="J387" s="198"/>
    </row>
    <row r="388" spans="1:10" ht="15" customHeight="1">
      <c r="A388" s="198"/>
      <c r="B388" s="198"/>
      <c r="C388" s="198"/>
      <c r="D388" s="198"/>
      <c r="E388" s="198"/>
      <c r="F388" s="198"/>
      <c r="G388" s="198"/>
      <c r="H388" s="198"/>
      <c r="I388" s="198"/>
      <c r="J388" s="198"/>
    </row>
    <row r="389" spans="1:10" ht="15" customHeight="1">
      <c r="A389" s="198"/>
      <c r="B389" s="198"/>
      <c r="C389" s="198"/>
      <c r="D389" s="198"/>
      <c r="E389" s="198"/>
      <c r="F389" s="198"/>
      <c r="G389" s="198"/>
      <c r="H389" s="198"/>
      <c r="I389" s="198"/>
      <c r="J389" s="198"/>
    </row>
    <row r="390" spans="1:10" ht="15" customHeight="1">
      <c r="A390" s="198"/>
      <c r="B390" s="198"/>
      <c r="C390" s="198"/>
      <c r="D390" s="198"/>
      <c r="E390" s="198"/>
      <c r="F390" s="198"/>
      <c r="G390" s="198"/>
      <c r="H390" s="198"/>
      <c r="I390" s="198"/>
      <c r="J390" s="198"/>
    </row>
    <row r="391" spans="1:10" ht="15" customHeight="1">
      <c r="A391" s="198"/>
      <c r="B391" s="198"/>
      <c r="C391" s="198"/>
      <c r="D391" s="198"/>
      <c r="E391" s="198"/>
      <c r="F391" s="198"/>
      <c r="G391" s="198"/>
      <c r="H391" s="198"/>
      <c r="I391" s="198"/>
      <c r="J391" s="198"/>
    </row>
    <row r="392" spans="1:10" ht="15" customHeight="1">
      <c r="A392" s="198"/>
      <c r="B392" s="198"/>
      <c r="C392" s="198"/>
      <c r="D392" s="198"/>
      <c r="E392" s="198"/>
      <c r="F392" s="198"/>
      <c r="G392" s="198"/>
      <c r="H392" s="198"/>
      <c r="I392" s="198"/>
      <c r="J392" s="198"/>
    </row>
    <row r="393" spans="1:10" ht="15" customHeight="1">
      <c r="A393" s="198"/>
      <c r="B393" s="198"/>
      <c r="C393" s="198"/>
      <c r="D393" s="198"/>
      <c r="E393" s="198"/>
      <c r="F393" s="198"/>
      <c r="G393" s="198"/>
      <c r="H393" s="198"/>
      <c r="I393" s="198"/>
      <c r="J393" s="198"/>
    </row>
    <row r="394" spans="1:10" ht="15" customHeight="1">
      <c r="A394" s="198"/>
      <c r="B394" s="198"/>
      <c r="C394" s="198"/>
      <c r="D394" s="198"/>
      <c r="E394" s="198"/>
      <c r="F394" s="198"/>
      <c r="G394" s="198"/>
      <c r="H394" s="198"/>
      <c r="I394" s="198"/>
      <c r="J394" s="198"/>
    </row>
    <row r="395" spans="1:10" ht="15" customHeight="1">
      <c r="A395" s="198"/>
      <c r="B395" s="198"/>
      <c r="C395" s="198"/>
      <c r="D395" s="198"/>
      <c r="E395" s="198"/>
      <c r="F395" s="198"/>
      <c r="G395" s="198"/>
      <c r="H395" s="198"/>
      <c r="I395" s="198"/>
      <c r="J395" s="198"/>
    </row>
    <row r="396" spans="1:10" ht="15" customHeight="1">
      <c r="A396" s="198"/>
      <c r="B396" s="198"/>
      <c r="C396" s="198"/>
      <c r="D396" s="198"/>
      <c r="E396" s="198"/>
      <c r="F396" s="198"/>
      <c r="G396" s="198"/>
      <c r="H396" s="198"/>
      <c r="I396" s="198"/>
      <c r="J396" s="198"/>
    </row>
    <row r="397" spans="1:10" ht="15" customHeight="1">
      <c r="A397" s="198"/>
      <c r="B397" s="198"/>
      <c r="C397" s="198"/>
      <c r="D397" s="198"/>
      <c r="E397" s="198"/>
      <c r="F397" s="198"/>
      <c r="G397" s="198"/>
      <c r="H397" s="198"/>
      <c r="I397" s="198"/>
      <c r="J397" s="198"/>
    </row>
    <row r="398" spans="1:10" ht="15" customHeight="1">
      <c r="A398" s="198"/>
      <c r="B398" s="198"/>
      <c r="C398" s="198"/>
      <c r="D398" s="198"/>
      <c r="E398" s="198"/>
      <c r="F398" s="198"/>
      <c r="G398" s="198"/>
      <c r="H398" s="198"/>
      <c r="I398" s="198"/>
      <c r="J398" s="198"/>
    </row>
    <row r="399" spans="1:10" ht="15" customHeight="1">
      <c r="A399" s="198"/>
      <c r="B399" s="198"/>
      <c r="C399" s="198"/>
      <c r="D399" s="198"/>
      <c r="E399" s="198"/>
      <c r="F399" s="198"/>
      <c r="G399" s="198"/>
      <c r="H399" s="198"/>
      <c r="I399" s="198"/>
      <c r="J399" s="198"/>
    </row>
    <row r="400" spans="1:10" ht="15" customHeight="1">
      <c r="A400" s="198"/>
      <c r="B400" s="198"/>
      <c r="C400" s="198"/>
      <c r="D400" s="198"/>
      <c r="E400" s="198"/>
      <c r="F400" s="198"/>
      <c r="G400" s="198"/>
      <c r="H400" s="198"/>
      <c r="I400" s="198"/>
      <c r="J400" s="198"/>
    </row>
    <row r="401" spans="1:10" ht="15" customHeight="1">
      <c r="A401" s="198"/>
      <c r="B401" s="198"/>
      <c r="C401" s="198"/>
      <c r="D401" s="198"/>
      <c r="E401" s="198"/>
      <c r="F401" s="198"/>
      <c r="G401" s="198"/>
      <c r="H401" s="198"/>
      <c r="I401" s="198"/>
      <c r="J401" s="198"/>
    </row>
    <row r="402" spans="1:10" ht="15" customHeight="1">
      <c r="A402" s="198"/>
      <c r="B402" s="198"/>
      <c r="C402" s="198"/>
      <c r="D402" s="198"/>
      <c r="E402" s="198"/>
      <c r="F402" s="198"/>
      <c r="G402" s="198"/>
      <c r="H402" s="198"/>
      <c r="I402" s="198"/>
      <c r="J402" s="198"/>
    </row>
    <row r="403" spans="1:10" ht="15" customHeight="1">
      <c r="A403" s="198"/>
      <c r="B403" s="198"/>
      <c r="C403" s="198"/>
      <c r="D403" s="198"/>
      <c r="E403" s="198"/>
      <c r="F403" s="198"/>
      <c r="G403" s="198"/>
      <c r="H403" s="198"/>
      <c r="I403" s="198"/>
      <c r="J403" s="198"/>
    </row>
    <row r="404" spans="1:10" ht="15" customHeight="1">
      <c r="A404" s="198"/>
      <c r="B404" s="198"/>
      <c r="C404" s="198"/>
      <c r="D404" s="198"/>
      <c r="E404" s="198"/>
      <c r="F404" s="198"/>
      <c r="G404" s="198"/>
      <c r="H404" s="198"/>
      <c r="I404" s="198"/>
      <c r="J404" s="198"/>
    </row>
    <row r="405" spans="1:10" ht="15" customHeight="1">
      <c r="A405" s="198"/>
      <c r="B405" s="198"/>
      <c r="C405" s="198"/>
      <c r="D405" s="198"/>
      <c r="E405" s="198"/>
      <c r="F405" s="198"/>
      <c r="G405" s="198"/>
      <c r="H405" s="198"/>
      <c r="I405" s="198"/>
      <c r="J405" s="198"/>
    </row>
    <row r="406" spans="1:10" ht="15" customHeight="1">
      <c r="A406" s="198"/>
      <c r="B406" s="198"/>
      <c r="C406" s="198"/>
      <c r="D406" s="198"/>
      <c r="E406" s="198"/>
      <c r="F406" s="198"/>
      <c r="G406" s="198"/>
      <c r="H406" s="198"/>
      <c r="I406" s="198"/>
      <c r="J406" s="198"/>
    </row>
    <row r="407" spans="1:10" ht="15" customHeight="1">
      <c r="A407" s="198"/>
      <c r="B407" s="198"/>
      <c r="C407" s="198"/>
      <c r="D407" s="198"/>
      <c r="E407" s="198"/>
      <c r="F407" s="198"/>
      <c r="G407" s="198"/>
      <c r="H407" s="198"/>
      <c r="I407" s="198"/>
      <c r="J407" s="198"/>
    </row>
    <row r="408" spans="1:10" ht="15" customHeight="1">
      <c r="A408" s="198"/>
      <c r="B408" s="198"/>
      <c r="C408" s="198"/>
      <c r="D408" s="198"/>
      <c r="E408" s="198"/>
      <c r="F408" s="198"/>
      <c r="G408" s="198"/>
      <c r="H408" s="198"/>
      <c r="I408" s="198"/>
      <c r="J408" s="198"/>
    </row>
    <row r="409" spans="1:10" ht="15" customHeight="1">
      <c r="A409" s="198"/>
      <c r="B409" s="198"/>
      <c r="C409" s="198"/>
      <c r="D409" s="198"/>
      <c r="E409" s="198"/>
      <c r="F409" s="198"/>
      <c r="G409" s="198"/>
      <c r="H409" s="198"/>
      <c r="I409" s="198"/>
      <c r="J409" s="198"/>
    </row>
    <row r="410" spans="1:10" ht="15" customHeight="1">
      <c r="A410" s="198"/>
      <c r="B410" s="198"/>
      <c r="C410" s="198"/>
      <c r="D410" s="198"/>
      <c r="E410" s="198"/>
      <c r="F410" s="198"/>
      <c r="G410" s="198"/>
      <c r="H410" s="198"/>
      <c r="I410" s="198"/>
      <c r="J410" s="198"/>
    </row>
    <row r="411" spans="1:10" ht="15" customHeight="1">
      <c r="A411" s="198"/>
      <c r="B411" s="198"/>
      <c r="C411" s="198"/>
      <c r="D411" s="198"/>
      <c r="E411" s="198"/>
      <c r="F411" s="198"/>
      <c r="G411" s="198"/>
      <c r="H411" s="198"/>
      <c r="I411" s="198"/>
      <c r="J411" s="198"/>
    </row>
    <row r="412" spans="1:10" ht="15" customHeight="1">
      <c r="A412" s="198"/>
      <c r="B412" s="198"/>
      <c r="C412" s="198"/>
      <c r="D412" s="198"/>
      <c r="E412" s="198"/>
      <c r="F412" s="198"/>
      <c r="G412" s="198"/>
      <c r="H412" s="198"/>
      <c r="I412" s="198"/>
      <c r="J412" s="198"/>
    </row>
    <row r="413" spans="1:10" ht="15" customHeight="1">
      <c r="A413" s="198"/>
      <c r="B413" s="198"/>
      <c r="C413" s="198"/>
      <c r="D413" s="198"/>
      <c r="E413" s="198"/>
      <c r="F413" s="198"/>
      <c r="G413" s="198"/>
      <c r="H413" s="198"/>
      <c r="I413" s="198"/>
      <c r="J413" s="198"/>
    </row>
    <row r="414" spans="1:10" ht="15" customHeight="1">
      <c r="A414" s="198"/>
      <c r="B414" s="198"/>
      <c r="C414" s="198"/>
      <c r="D414" s="198"/>
      <c r="E414" s="198"/>
      <c r="F414" s="198"/>
      <c r="G414" s="198"/>
      <c r="H414" s="198"/>
      <c r="I414" s="198"/>
      <c r="J414" s="198"/>
    </row>
    <row r="415" spans="1:10" ht="15" customHeight="1">
      <c r="A415" s="198"/>
      <c r="B415" s="198"/>
      <c r="C415" s="198"/>
      <c r="D415" s="198"/>
      <c r="E415" s="198"/>
      <c r="F415" s="198"/>
      <c r="G415" s="198"/>
      <c r="H415" s="198"/>
      <c r="I415" s="198"/>
      <c r="J415" s="198"/>
    </row>
    <row r="416" spans="1:10" ht="15" customHeight="1">
      <c r="A416" s="198"/>
      <c r="B416" s="198"/>
      <c r="C416" s="198"/>
      <c r="D416" s="198"/>
      <c r="E416" s="198"/>
      <c r="F416" s="198"/>
      <c r="G416" s="198"/>
      <c r="H416" s="198"/>
      <c r="I416" s="198"/>
      <c r="J416" s="198"/>
    </row>
    <row r="417" spans="1:10" ht="15" customHeight="1">
      <c r="A417" s="198"/>
      <c r="B417" s="198"/>
      <c r="C417" s="198"/>
      <c r="D417" s="198"/>
      <c r="E417" s="198"/>
      <c r="F417" s="198"/>
      <c r="G417" s="198"/>
      <c r="H417" s="198"/>
      <c r="I417" s="198"/>
      <c r="J417" s="198"/>
    </row>
    <row r="418" spans="1:10" ht="15" customHeight="1">
      <c r="A418" s="198"/>
      <c r="B418" s="198"/>
      <c r="C418" s="198"/>
      <c r="D418" s="198"/>
      <c r="E418" s="198"/>
      <c r="F418" s="198"/>
      <c r="G418" s="198"/>
      <c r="H418" s="198"/>
      <c r="I418" s="198"/>
      <c r="J418" s="198"/>
    </row>
    <row r="419" spans="1:10" ht="15" customHeight="1">
      <c r="A419" s="198"/>
      <c r="B419" s="198"/>
      <c r="C419" s="198"/>
      <c r="D419" s="198"/>
      <c r="E419" s="198"/>
      <c r="F419" s="198"/>
      <c r="G419" s="198"/>
      <c r="H419" s="198"/>
      <c r="I419" s="198"/>
      <c r="J419" s="198"/>
    </row>
    <row r="420" spans="1:10" ht="15" customHeight="1">
      <c r="A420" s="198"/>
      <c r="B420" s="198"/>
      <c r="C420" s="198"/>
      <c r="D420" s="198"/>
      <c r="E420" s="198"/>
      <c r="F420" s="198"/>
      <c r="G420" s="198"/>
      <c r="H420" s="198"/>
      <c r="I420" s="198"/>
      <c r="J420" s="198"/>
    </row>
    <row r="421" spans="1:10" ht="15" customHeight="1">
      <c r="A421" s="198"/>
      <c r="B421" s="198"/>
      <c r="C421" s="198"/>
      <c r="D421" s="198"/>
      <c r="E421" s="198"/>
      <c r="F421" s="198"/>
      <c r="G421" s="198"/>
      <c r="H421" s="198"/>
      <c r="I421" s="198"/>
      <c r="J421" s="198"/>
    </row>
    <row r="422" spans="1:10" ht="15" customHeight="1">
      <c r="A422" s="198"/>
      <c r="B422" s="198"/>
      <c r="C422" s="198"/>
      <c r="D422" s="198"/>
      <c r="E422" s="198"/>
      <c r="F422" s="198"/>
      <c r="G422" s="198"/>
      <c r="H422" s="198"/>
      <c r="I422" s="198"/>
      <c r="J422" s="198"/>
    </row>
    <row r="423" spans="1:10" ht="15" customHeight="1">
      <c r="A423" s="198"/>
      <c r="B423" s="198"/>
      <c r="C423" s="198"/>
      <c r="D423" s="198"/>
      <c r="E423" s="198"/>
      <c r="F423" s="198"/>
      <c r="G423" s="198"/>
      <c r="H423" s="198"/>
      <c r="I423" s="198"/>
      <c r="J423" s="198"/>
    </row>
    <row r="424" spans="1:10" ht="15" customHeight="1">
      <c r="A424" s="198"/>
      <c r="B424" s="198"/>
      <c r="C424" s="198"/>
      <c r="D424" s="198"/>
      <c r="E424" s="198"/>
      <c r="F424" s="198"/>
      <c r="G424" s="198"/>
      <c r="H424" s="198"/>
      <c r="I424" s="198"/>
      <c r="J424" s="198"/>
    </row>
    <row r="425" spans="1:10" ht="15" customHeight="1">
      <c r="A425" s="198"/>
      <c r="B425" s="198"/>
      <c r="C425" s="198"/>
      <c r="D425" s="198"/>
      <c r="E425" s="198"/>
      <c r="F425" s="198"/>
      <c r="G425" s="198"/>
      <c r="H425" s="198"/>
      <c r="I425" s="198"/>
      <c r="J425" s="198"/>
    </row>
    <row r="426" spans="1:10" ht="15" customHeight="1">
      <c r="A426" s="198"/>
      <c r="B426" s="198"/>
      <c r="C426" s="198"/>
      <c r="D426" s="198"/>
      <c r="E426" s="198"/>
      <c r="F426" s="198"/>
      <c r="G426" s="198"/>
      <c r="H426" s="198"/>
      <c r="I426" s="198"/>
      <c r="J426" s="198"/>
    </row>
    <row r="427" spans="1:10" ht="15" customHeight="1">
      <c r="A427" s="198"/>
      <c r="B427" s="198"/>
      <c r="C427" s="198"/>
      <c r="D427" s="198"/>
      <c r="E427" s="198"/>
      <c r="F427" s="198"/>
      <c r="G427" s="198"/>
      <c r="H427" s="198"/>
      <c r="I427" s="198"/>
      <c r="J427" s="198"/>
    </row>
    <row r="428" spans="1:10" ht="15" customHeight="1">
      <c r="A428" s="198"/>
      <c r="B428" s="198"/>
      <c r="C428" s="198"/>
      <c r="D428" s="198"/>
      <c r="E428" s="198"/>
      <c r="F428" s="198"/>
      <c r="G428" s="198"/>
      <c r="H428" s="198"/>
      <c r="I428" s="198"/>
      <c r="J428" s="198"/>
    </row>
    <row r="429" spans="1:10" ht="15" customHeight="1">
      <c r="A429" s="198"/>
      <c r="B429" s="198"/>
      <c r="C429" s="198"/>
      <c r="D429" s="198"/>
      <c r="E429" s="198"/>
      <c r="F429" s="198"/>
      <c r="G429" s="198"/>
      <c r="H429" s="198"/>
      <c r="I429" s="198"/>
      <c r="J429" s="198"/>
    </row>
    <row r="430" spans="1:10" ht="15" customHeight="1">
      <c r="A430" s="198"/>
      <c r="B430" s="198"/>
      <c r="C430" s="198"/>
      <c r="D430" s="198"/>
      <c r="E430" s="198"/>
      <c r="F430" s="198"/>
      <c r="G430" s="198"/>
      <c r="H430" s="198"/>
      <c r="I430" s="198"/>
      <c r="J430" s="198"/>
    </row>
    <row r="431" spans="1:10" ht="15" customHeight="1">
      <c r="A431" s="198"/>
      <c r="B431" s="198"/>
      <c r="C431" s="198"/>
      <c r="D431" s="198"/>
      <c r="E431" s="198"/>
      <c r="F431" s="198"/>
      <c r="G431" s="198"/>
      <c r="H431" s="198"/>
      <c r="I431" s="198"/>
      <c r="J431" s="198"/>
    </row>
    <row r="432" spans="1:10" ht="15" customHeight="1">
      <c r="A432" s="198"/>
      <c r="B432" s="198"/>
      <c r="C432" s="198"/>
      <c r="D432" s="198"/>
      <c r="E432" s="198"/>
      <c r="F432" s="198"/>
      <c r="G432" s="198"/>
      <c r="H432" s="198"/>
      <c r="I432" s="198"/>
      <c r="J432" s="198"/>
    </row>
    <row r="433" spans="1:10" ht="15" customHeight="1">
      <c r="A433" s="198"/>
      <c r="B433" s="198"/>
      <c r="C433" s="198"/>
      <c r="D433" s="198"/>
      <c r="E433" s="198"/>
      <c r="F433" s="198"/>
      <c r="G433" s="198"/>
      <c r="H433" s="198"/>
      <c r="I433" s="198"/>
      <c r="J433" s="198"/>
    </row>
    <row r="434" spans="1:10" ht="15" customHeight="1">
      <c r="A434" s="198"/>
      <c r="B434" s="198"/>
      <c r="C434" s="198"/>
      <c r="D434" s="198"/>
      <c r="E434" s="198"/>
      <c r="F434" s="198"/>
      <c r="G434" s="198"/>
      <c r="H434" s="198"/>
      <c r="I434" s="198"/>
      <c r="J434" s="198"/>
    </row>
    <row r="435" spans="1:10" ht="15" customHeight="1">
      <c r="A435" s="198"/>
      <c r="B435" s="198"/>
      <c r="C435" s="198"/>
      <c r="D435" s="198"/>
      <c r="E435" s="198"/>
      <c r="F435" s="198"/>
      <c r="G435" s="198"/>
      <c r="H435" s="198"/>
      <c r="I435" s="198"/>
      <c r="J435" s="198"/>
    </row>
    <row r="436" spans="1:10" ht="15" customHeight="1">
      <c r="A436" s="198"/>
      <c r="B436" s="198"/>
      <c r="C436" s="198"/>
      <c r="D436" s="198"/>
      <c r="E436" s="198"/>
      <c r="F436" s="198"/>
      <c r="G436" s="198"/>
      <c r="H436" s="198"/>
      <c r="I436" s="198"/>
      <c r="J436" s="198"/>
    </row>
    <row r="437" spans="1:10" ht="15" customHeight="1">
      <c r="A437" s="198"/>
      <c r="B437" s="198"/>
      <c r="C437" s="198"/>
      <c r="D437" s="198"/>
      <c r="E437" s="198"/>
      <c r="F437" s="198"/>
      <c r="G437" s="198"/>
      <c r="H437" s="198"/>
      <c r="I437" s="198"/>
      <c r="J437" s="198"/>
    </row>
    <row r="438" spans="1:10" ht="15" customHeight="1">
      <c r="A438" s="198"/>
      <c r="B438" s="198"/>
      <c r="C438" s="198"/>
      <c r="D438" s="198"/>
      <c r="E438" s="198"/>
      <c r="F438" s="198"/>
      <c r="G438" s="198"/>
      <c r="H438" s="198"/>
      <c r="I438" s="198"/>
      <c r="J438" s="198"/>
    </row>
    <row r="439" spans="1:10" ht="15" customHeight="1">
      <c r="A439" s="198"/>
      <c r="B439" s="198"/>
      <c r="C439" s="198"/>
      <c r="D439" s="198"/>
      <c r="E439" s="198"/>
      <c r="F439" s="198"/>
      <c r="G439" s="198"/>
      <c r="H439" s="198"/>
      <c r="I439" s="198"/>
      <c r="J439" s="198"/>
    </row>
    <row r="440" spans="1:10" ht="15" customHeight="1">
      <c r="A440" s="198"/>
      <c r="B440" s="198"/>
      <c r="C440" s="198"/>
      <c r="D440" s="198"/>
      <c r="E440" s="198"/>
      <c r="F440" s="198"/>
      <c r="G440" s="198"/>
      <c r="H440" s="198"/>
      <c r="I440" s="198"/>
      <c r="J440" s="198"/>
    </row>
    <row r="441" spans="1:10" ht="15" customHeight="1">
      <c r="A441" s="198"/>
      <c r="B441" s="198"/>
      <c r="C441" s="198"/>
      <c r="D441" s="198"/>
      <c r="E441" s="198"/>
      <c r="F441" s="198"/>
      <c r="G441" s="198"/>
      <c r="H441" s="198"/>
      <c r="I441" s="198"/>
      <c r="J441" s="198"/>
    </row>
    <row r="442" spans="1:10" ht="15" customHeight="1">
      <c r="A442" s="198"/>
      <c r="B442" s="198"/>
      <c r="C442" s="198"/>
      <c r="D442" s="198"/>
      <c r="E442" s="198"/>
      <c r="F442" s="198"/>
      <c r="G442" s="198"/>
      <c r="H442" s="198"/>
      <c r="I442" s="198"/>
      <c r="J442" s="198"/>
    </row>
    <row r="443" spans="1:10" ht="15" customHeight="1">
      <c r="A443" s="198"/>
      <c r="B443" s="198"/>
      <c r="C443" s="198"/>
      <c r="D443" s="198"/>
      <c r="E443" s="198"/>
      <c r="F443" s="198"/>
      <c r="G443" s="198"/>
      <c r="H443" s="198"/>
      <c r="I443" s="198"/>
      <c r="J443" s="198"/>
    </row>
    <row r="444" spans="1:10" ht="15" customHeight="1">
      <c r="A444" s="198"/>
      <c r="B444" s="198"/>
      <c r="C444" s="198"/>
      <c r="D444" s="198"/>
      <c r="E444" s="198"/>
      <c r="F444" s="198"/>
      <c r="G444" s="198"/>
      <c r="H444" s="198"/>
      <c r="I444" s="198"/>
      <c r="J444" s="198"/>
    </row>
    <row r="445" spans="1:10" ht="15" customHeight="1">
      <c r="A445" s="198"/>
      <c r="B445" s="198"/>
      <c r="C445" s="198"/>
      <c r="D445" s="198"/>
      <c r="E445" s="198"/>
      <c r="F445" s="198"/>
      <c r="G445" s="198"/>
      <c r="H445" s="198"/>
      <c r="I445" s="198"/>
      <c r="J445" s="198"/>
    </row>
    <row r="446" spans="1:10" ht="15" customHeight="1">
      <c r="A446" s="198"/>
      <c r="B446" s="198"/>
      <c r="C446" s="198"/>
      <c r="D446" s="198"/>
      <c r="E446" s="198"/>
      <c r="F446" s="198"/>
      <c r="G446" s="198"/>
      <c r="H446" s="198"/>
      <c r="I446" s="198"/>
      <c r="J446" s="198"/>
    </row>
    <row r="447" spans="1:10" ht="15" customHeight="1">
      <c r="A447" s="198"/>
      <c r="B447" s="198"/>
      <c r="C447" s="198"/>
      <c r="D447" s="198"/>
      <c r="E447" s="198"/>
      <c r="F447" s="198"/>
      <c r="G447" s="198"/>
      <c r="H447" s="198"/>
      <c r="I447" s="198"/>
      <c r="J447" s="198"/>
    </row>
    <row r="448" spans="1:10" ht="15" customHeight="1">
      <c r="A448" s="198"/>
      <c r="B448" s="198"/>
      <c r="C448" s="198"/>
      <c r="D448" s="198"/>
      <c r="E448" s="198"/>
      <c r="F448" s="198"/>
      <c r="G448" s="198"/>
      <c r="H448" s="198"/>
      <c r="I448" s="198"/>
      <c r="J448" s="198"/>
    </row>
    <row r="449" spans="1:10" ht="15" customHeight="1">
      <c r="A449" s="198"/>
      <c r="B449" s="198"/>
      <c r="C449" s="198"/>
      <c r="D449" s="198"/>
      <c r="E449" s="198"/>
      <c r="F449" s="198"/>
      <c r="G449" s="198"/>
      <c r="H449" s="198"/>
      <c r="I449" s="198"/>
      <c r="J449" s="198"/>
    </row>
    <row r="450" spans="1:10" ht="15" customHeight="1">
      <c r="A450" s="198"/>
      <c r="B450" s="198"/>
      <c r="C450" s="198"/>
      <c r="D450" s="198"/>
      <c r="E450" s="198"/>
      <c r="F450" s="198"/>
      <c r="G450" s="198"/>
      <c r="H450" s="198"/>
      <c r="I450" s="198"/>
      <c r="J450" s="198"/>
    </row>
    <row r="451" spans="1:10" ht="15" customHeight="1">
      <c r="A451" s="198"/>
      <c r="B451" s="198"/>
      <c r="C451" s="198"/>
      <c r="D451" s="198"/>
      <c r="E451" s="198"/>
      <c r="F451" s="198"/>
      <c r="G451" s="198"/>
      <c r="H451" s="198"/>
      <c r="I451" s="198"/>
      <c r="J451" s="198"/>
    </row>
    <row r="452" spans="1:10" ht="15" customHeight="1">
      <c r="A452" s="198"/>
      <c r="B452" s="198"/>
      <c r="C452" s="198"/>
      <c r="D452" s="198"/>
      <c r="E452" s="198"/>
      <c r="F452" s="198"/>
      <c r="G452" s="198"/>
      <c r="H452" s="198"/>
      <c r="I452" s="198"/>
      <c r="J452" s="198"/>
    </row>
    <row r="453" spans="1:10" ht="15" customHeight="1">
      <c r="A453" s="198"/>
      <c r="B453" s="198"/>
      <c r="C453" s="198"/>
      <c r="D453" s="198"/>
      <c r="E453" s="198"/>
      <c r="F453" s="198"/>
      <c r="G453" s="198"/>
      <c r="H453" s="198"/>
      <c r="I453" s="198"/>
      <c r="J453" s="198"/>
    </row>
    <row r="454" spans="1:10" ht="15" customHeight="1">
      <c r="A454" s="198"/>
      <c r="B454" s="198"/>
      <c r="C454" s="198"/>
      <c r="D454" s="198"/>
      <c r="E454" s="198"/>
      <c r="F454" s="198"/>
      <c r="G454" s="198"/>
      <c r="H454" s="198"/>
      <c r="I454" s="198"/>
      <c r="J454" s="198"/>
    </row>
    <row r="455" spans="1:10" ht="15" customHeight="1">
      <c r="A455" s="198"/>
      <c r="B455" s="198"/>
      <c r="C455" s="198"/>
      <c r="D455" s="198"/>
      <c r="E455" s="198"/>
      <c r="F455" s="198"/>
      <c r="G455" s="198"/>
      <c r="H455" s="198"/>
      <c r="I455" s="198"/>
      <c r="J455" s="198"/>
    </row>
    <row r="456" spans="1:10" ht="15" customHeight="1">
      <c r="A456" s="198"/>
      <c r="B456" s="198"/>
      <c r="C456" s="198"/>
      <c r="D456" s="198"/>
      <c r="E456" s="198"/>
      <c r="F456" s="198"/>
      <c r="G456" s="198"/>
      <c r="H456" s="198"/>
      <c r="I456" s="198"/>
      <c r="J456" s="198"/>
    </row>
    <row r="457" spans="1:10" ht="15" customHeight="1">
      <c r="A457" s="198"/>
      <c r="B457" s="198"/>
      <c r="C457" s="198"/>
      <c r="D457" s="198"/>
      <c r="E457" s="198"/>
      <c r="F457" s="198"/>
      <c r="G457" s="198"/>
      <c r="H457" s="198"/>
      <c r="I457" s="198"/>
      <c r="J457" s="198"/>
    </row>
    <row r="458" spans="1:10" ht="15" customHeight="1">
      <c r="A458" s="198"/>
      <c r="B458" s="198"/>
      <c r="C458" s="198"/>
      <c r="D458" s="198"/>
      <c r="E458" s="198"/>
      <c r="F458" s="198"/>
      <c r="G458" s="198"/>
      <c r="H458" s="198"/>
      <c r="I458" s="198"/>
      <c r="J458" s="198"/>
    </row>
    <row r="459" spans="1:10" ht="15" customHeight="1">
      <c r="A459" s="198"/>
      <c r="B459" s="198"/>
      <c r="C459" s="198"/>
      <c r="D459" s="198"/>
      <c r="E459" s="198"/>
      <c r="F459" s="198"/>
      <c r="G459" s="198"/>
      <c r="H459" s="198"/>
      <c r="I459" s="198"/>
      <c r="J459" s="198"/>
    </row>
    <row r="460" spans="1:10" ht="15" customHeight="1">
      <c r="A460" s="198"/>
      <c r="B460" s="198"/>
      <c r="C460" s="198"/>
      <c r="D460" s="198"/>
      <c r="E460" s="198"/>
      <c r="F460" s="198"/>
      <c r="G460" s="198"/>
      <c r="H460" s="198"/>
      <c r="I460" s="198"/>
      <c r="J460" s="198"/>
    </row>
    <row r="461" spans="1:10" ht="15" customHeight="1">
      <c r="A461" s="198"/>
      <c r="B461" s="198"/>
      <c r="C461" s="198"/>
      <c r="D461" s="198"/>
      <c r="E461" s="198"/>
      <c r="F461" s="198"/>
      <c r="G461" s="198"/>
      <c r="H461" s="198"/>
      <c r="I461" s="198"/>
      <c r="J461" s="198"/>
    </row>
    <row r="462" spans="1:10" ht="15" customHeight="1">
      <c r="A462" s="198"/>
      <c r="B462" s="198"/>
      <c r="C462" s="198"/>
      <c r="D462" s="198"/>
      <c r="E462" s="198"/>
      <c r="F462" s="198"/>
      <c r="G462" s="198"/>
      <c r="H462" s="198"/>
      <c r="I462" s="198"/>
      <c r="J462" s="198"/>
    </row>
    <row r="463" spans="1:10" ht="15" customHeight="1">
      <c r="A463" s="198"/>
      <c r="B463" s="198"/>
      <c r="C463" s="198"/>
      <c r="D463" s="198"/>
      <c r="E463" s="198"/>
      <c r="F463" s="198"/>
      <c r="G463" s="198"/>
      <c r="H463" s="198"/>
      <c r="I463" s="198"/>
      <c r="J463" s="198"/>
    </row>
    <row r="464" spans="1:10" ht="15" customHeight="1">
      <c r="A464" s="198"/>
      <c r="B464" s="198"/>
      <c r="C464" s="198"/>
      <c r="D464" s="198"/>
      <c r="E464" s="198"/>
      <c r="F464" s="198"/>
      <c r="G464" s="198"/>
      <c r="H464" s="198"/>
      <c r="I464" s="198"/>
      <c r="J464" s="198"/>
    </row>
    <row r="465" spans="1:10" ht="15" customHeight="1">
      <c r="A465" s="198"/>
      <c r="B465" s="198"/>
      <c r="C465" s="198"/>
      <c r="D465" s="198"/>
      <c r="E465" s="198"/>
      <c r="F465" s="198"/>
      <c r="G465" s="198"/>
      <c r="H465" s="198"/>
      <c r="I465" s="198"/>
      <c r="J465" s="198"/>
    </row>
    <row r="466" spans="1:10" ht="15" customHeight="1">
      <c r="A466" s="198"/>
      <c r="B466" s="198"/>
      <c r="C466" s="198"/>
      <c r="D466" s="198"/>
      <c r="E466" s="198"/>
      <c r="F466" s="198"/>
      <c r="G466" s="198"/>
      <c r="H466" s="198"/>
      <c r="I466" s="198"/>
      <c r="J466" s="198"/>
    </row>
    <row r="467" spans="1:10" ht="15" customHeight="1">
      <c r="A467" s="198"/>
      <c r="B467" s="198"/>
      <c r="C467" s="198"/>
      <c r="D467" s="198"/>
      <c r="E467" s="198"/>
      <c r="F467" s="198"/>
      <c r="G467" s="198"/>
      <c r="H467" s="198"/>
      <c r="I467" s="198"/>
      <c r="J467" s="198"/>
    </row>
    <row r="468" spans="1:10" ht="15" customHeight="1">
      <c r="A468" s="198"/>
      <c r="B468" s="198"/>
      <c r="C468" s="198"/>
      <c r="D468" s="198"/>
      <c r="E468" s="198"/>
      <c r="F468" s="198"/>
      <c r="G468" s="198"/>
      <c r="H468" s="198"/>
      <c r="I468" s="198"/>
      <c r="J468" s="198"/>
    </row>
    <row r="469" spans="1:10" ht="15" customHeight="1">
      <c r="A469" s="198"/>
      <c r="B469" s="198"/>
      <c r="C469" s="198"/>
      <c r="D469" s="198"/>
      <c r="E469" s="198"/>
      <c r="F469" s="198"/>
      <c r="G469" s="198"/>
      <c r="H469" s="198"/>
      <c r="I469" s="198"/>
      <c r="J469" s="198"/>
    </row>
    <row r="470" spans="1:10" ht="15" customHeight="1">
      <c r="A470" s="198"/>
      <c r="B470" s="198"/>
      <c r="C470" s="198"/>
      <c r="D470" s="198"/>
      <c r="E470" s="198"/>
      <c r="F470" s="198"/>
      <c r="G470" s="198"/>
      <c r="H470" s="198"/>
      <c r="I470" s="198"/>
      <c r="J470" s="198"/>
    </row>
    <row r="471" spans="1:10" ht="15" customHeight="1">
      <c r="A471" s="198"/>
      <c r="B471" s="198"/>
      <c r="C471" s="198"/>
      <c r="D471" s="198"/>
      <c r="E471" s="198"/>
      <c r="F471" s="198"/>
      <c r="G471" s="198"/>
      <c r="H471" s="198"/>
      <c r="I471" s="198"/>
      <c r="J471" s="198"/>
    </row>
    <row r="472" spans="1:10" ht="15" customHeight="1">
      <c r="A472" s="198"/>
      <c r="B472" s="198"/>
      <c r="C472" s="198"/>
      <c r="D472" s="198"/>
      <c r="E472" s="198"/>
      <c r="F472" s="198"/>
      <c r="G472" s="198"/>
      <c r="H472" s="198"/>
      <c r="I472" s="198"/>
      <c r="J472" s="198"/>
    </row>
    <row r="473" spans="1:10" ht="15" customHeight="1">
      <c r="A473" s="198"/>
      <c r="B473" s="198"/>
      <c r="C473" s="198"/>
      <c r="D473" s="198"/>
      <c r="E473" s="198"/>
      <c r="F473" s="198"/>
      <c r="G473" s="198"/>
      <c r="H473" s="198"/>
      <c r="I473" s="198"/>
      <c r="J473" s="198"/>
    </row>
    <row r="474" spans="1:10" ht="15" customHeight="1">
      <c r="A474" s="198"/>
      <c r="B474" s="198"/>
      <c r="C474" s="198"/>
      <c r="D474" s="198"/>
      <c r="E474" s="198"/>
      <c r="F474" s="198"/>
      <c r="G474" s="198"/>
      <c r="H474" s="198"/>
      <c r="I474" s="198"/>
      <c r="J474" s="198"/>
    </row>
    <row r="475" spans="1:10" ht="15" customHeight="1">
      <c r="A475" s="198"/>
      <c r="B475" s="198"/>
      <c r="C475" s="198"/>
      <c r="D475" s="198"/>
      <c r="E475" s="198"/>
      <c r="F475" s="198"/>
      <c r="G475" s="198"/>
      <c r="H475" s="198"/>
      <c r="I475" s="198"/>
      <c r="J475" s="198"/>
    </row>
    <row r="476" spans="1:10" ht="15" customHeight="1">
      <c r="A476" s="198"/>
      <c r="B476" s="198"/>
      <c r="C476" s="198"/>
      <c r="D476" s="198"/>
      <c r="E476" s="198"/>
      <c r="F476" s="198"/>
      <c r="G476" s="198"/>
      <c r="H476" s="198"/>
      <c r="I476" s="198"/>
      <c r="J476" s="198"/>
    </row>
    <row r="477" spans="1:10" ht="15" customHeight="1">
      <c r="A477" s="198"/>
      <c r="B477" s="198"/>
      <c r="C477" s="198"/>
      <c r="D477" s="198"/>
      <c r="E477" s="198"/>
      <c r="F477" s="198"/>
      <c r="G477" s="198"/>
      <c r="H477" s="198"/>
      <c r="I477" s="198"/>
      <c r="J477" s="198"/>
    </row>
    <row r="478" spans="1:10" ht="15" customHeight="1">
      <c r="A478" s="198"/>
      <c r="B478" s="198"/>
      <c r="C478" s="198"/>
      <c r="D478" s="198"/>
      <c r="E478" s="198"/>
      <c r="F478" s="198"/>
      <c r="G478" s="198"/>
      <c r="H478" s="198"/>
      <c r="I478" s="198"/>
      <c r="J478" s="198"/>
    </row>
    <row r="479" spans="1:10" ht="15" customHeight="1">
      <c r="A479" s="198"/>
      <c r="B479" s="198"/>
      <c r="C479" s="198"/>
      <c r="D479" s="198"/>
      <c r="E479" s="198"/>
      <c r="F479" s="198"/>
      <c r="G479" s="198"/>
      <c r="H479" s="198"/>
      <c r="I479" s="198"/>
      <c r="J479" s="198"/>
    </row>
    <row r="480" spans="1:10" ht="15" customHeight="1">
      <c r="A480" s="198"/>
      <c r="B480" s="198"/>
      <c r="C480" s="198"/>
      <c r="D480" s="198"/>
      <c r="E480" s="198"/>
      <c r="F480" s="198"/>
      <c r="G480" s="198"/>
      <c r="H480" s="198"/>
      <c r="I480" s="198"/>
      <c r="J480" s="198"/>
    </row>
    <row r="481" spans="1:10" ht="15" customHeight="1">
      <c r="A481" s="198"/>
      <c r="B481" s="198"/>
      <c r="C481" s="198"/>
      <c r="D481" s="198"/>
      <c r="E481" s="198"/>
      <c r="F481" s="198"/>
      <c r="G481" s="198"/>
      <c r="H481" s="198"/>
      <c r="I481" s="198"/>
      <c r="J481" s="198"/>
    </row>
    <row r="482" spans="1:10" ht="15" customHeight="1">
      <c r="A482" s="198"/>
      <c r="B482" s="198"/>
      <c r="C482" s="198"/>
      <c r="D482" s="198"/>
      <c r="E482" s="198"/>
      <c r="F482" s="198"/>
      <c r="G482" s="198"/>
      <c r="H482" s="198"/>
      <c r="I482" s="198"/>
      <c r="J482" s="198"/>
    </row>
    <row r="483" spans="1:10" ht="15" customHeight="1">
      <c r="A483" s="198"/>
      <c r="B483" s="198"/>
      <c r="C483" s="198"/>
      <c r="D483" s="198"/>
      <c r="E483" s="198"/>
      <c r="F483" s="198"/>
      <c r="G483" s="198"/>
      <c r="H483" s="198"/>
      <c r="I483" s="198"/>
      <c r="J483" s="198"/>
    </row>
    <row r="484" spans="1:10" ht="15" customHeight="1">
      <c r="A484" s="198"/>
      <c r="B484" s="198"/>
      <c r="C484" s="198"/>
      <c r="D484" s="198"/>
      <c r="E484" s="198"/>
      <c r="F484" s="198"/>
      <c r="G484" s="198"/>
      <c r="H484" s="198"/>
      <c r="I484" s="198"/>
      <c r="J484" s="198"/>
    </row>
    <row r="485" spans="1:10" ht="15" customHeight="1">
      <c r="A485" s="198"/>
      <c r="B485" s="198"/>
      <c r="C485" s="198"/>
      <c r="D485" s="198"/>
      <c r="E485" s="198"/>
      <c r="F485" s="198"/>
      <c r="G485" s="198"/>
      <c r="H485" s="198"/>
      <c r="I485" s="198"/>
      <c r="J485" s="198"/>
    </row>
    <row r="486" spans="1:10" ht="15" customHeight="1">
      <c r="A486" s="198"/>
      <c r="B486" s="198"/>
      <c r="C486" s="198"/>
      <c r="D486" s="198"/>
      <c r="E486" s="198"/>
      <c r="F486" s="198"/>
      <c r="G486" s="198"/>
      <c r="H486" s="198"/>
      <c r="I486" s="198"/>
      <c r="J486" s="198"/>
    </row>
    <row r="487" spans="1:10" ht="15" customHeight="1">
      <c r="A487" s="198"/>
      <c r="B487" s="198"/>
      <c r="C487" s="198"/>
      <c r="D487" s="198"/>
      <c r="E487" s="198"/>
      <c r="F487" s="198"/>
      <c r="G487" s="198"/>
      <c r="H487" s="198"/>
      <c r="I487" s="198"/>
      <c r="J487" s="198"/>
    </row>
    <row r="488" spans="1:10" ht="15" customHeight="1">
      <c r="A488" s="198"/>
      <c r="B488" s="198"/>
      <c r="C488" s="198"/>
      <c r="D488" s="198"/>
      <c r="E488" s="198"/>
      <c r="F488" s="198"/>
      <c r="G488" s="198"/>
      <c r="H488" s="198"/>
      <c r="I488" s="198"/>
      <c r="J488" s="198"/>
    </row>
    <row r="489" spans="1:10" ht="15" customHeight="1">
      <c r="A489" s="198"/>
      <c r="B489" s="198"/>
      <c r="C489" s="198"/>
      <c r="D489" s="198"/>
      <c r="E489" s="198"/>
      <c r="F489" s="198"/>
      <c r="G489" s="198"/>
      <c r="H489" s="198"/>
      <c r="I489" s="198"/>
      <c r="J489" s="198"/>
    </row>
    <row r="490" spans="1:10" ht="15" customHeight="1">
      <c r="A490" s="198"/>
      <c r="B490" s="198"/>
      <c r="C490" s="198"/>
      <c r="D490" s="198"/>
      <c r="E490" s="198"/>
      <c r="F490" s="198"/>
      <c r="G490" s="198"/>
      <c r="H490" s="198"/>
      <c r="I490" s="198"/>
      <c r="J490" s="198"/>
    </row>
    <row r="491" spans="1:10" ht="15" customHeight="1">
      <c r="A491" s="198"/>
      <c r="B491" s="198"/>
      <c r="C491" s="198"/>
      <c r="D491" s="198"/>
      <c r="E491" s="198"/>
      <c r="F491" s="198"/>
      <c r="G491" s="198"/>
      <c r="H491" s="198"/>
      <c r="I491" s="198"/>
      <c r="J491" s="198"/>
    </row>
    <row r="492" spans="1:10" ht="15" customHeight="1">
      <c r="A492" s="198"/>
      <c r="B492" s="198"/>
      <c r="C492" s="198"/>
      <c r="D492" s="198"/>
      <c r="E492" s="198"/>
      <c r="F492" s="198"/>
      <c r="G492" s="198"/>
      <c r="H492" s="198"/>
      <c r="I492" s="198"/>
      <c r="J492" s="198"/>
    </row>
    <row r="493" spans="1:10" ht="15" customHeight="1">
      <c r="A493" s="198"/>
      <c r="B493" s="198"/>
      <c r="C493" s="198"/>
      <c r="D493" s="198"/>
      <c r="E493" s="198"/>
      <c r="F493" s="198"/>
      <c r="G493" s="198"/>
      <c r="H493" s="198"/>
      <c r="I493" s="198"/>
      <c r="J493" s="198"/>
    </row>
    <row r="494" spans="1:10" ht="15" customHeight="1">
      <c r="A494" s="198"/>
      <c r="B494" s="198"/>
      <c r="C494" s="198"/>
      <c r="D494" s="198"/>
      <c r="E494" s="198"/>
      <c r="F494" s="198"/>
      <c r="G494" s="198"/>
      <c r="H494" s="198"/>
      <c r="I494" s="198"/>
      <c r="J494" s="198"/>
    </row>
    <row r="495" spans="1:10" ht="15" customHeight="1">
      <c r="A495" s="198"/>
      <c r="B495" s="198"/>
      <c r="C495" s="198"/>
      <c r="D495" s="198"/>
      <c r="E495" s="198"/>
      <c r="F495" s="198"/>
      <c r="G495" s="198"/>
      <c r="H495" s="198"/>
      <c r="I495" s="198"/>
      <c r="J495" s="198"/>
    </row>
    <row r="496" spans="1:10" ht="15" customHeight="1">
      <c r="A496" s="198"/>
      <c r="B496" s="198"/>
      <c r="C496" s="198"/>
      <c r="D496" s="198"/>
      <c r="E496" s="198"/>
      <c r="F496" s="198"/>
      <c r="G496" s="198"/>
      <c r="H496" s="198"/>
      <c r="I496" s="198"/>
      <c r="J496" s="198"/>
    </row>
    <row r="497" spans="1:10" ht="15" customHeight="1">
      <c r="A497" s="198"/>
      <c r="B497" s="198"/>
      <c r="C497" s="198"/>
      <c r="D497" s="198"/>
      <c r="E497" s="198"/>
      <c r="F497" s="198"/>
      <c r="G497" s="198"/>
      <c r="H497" s="198"/>
      <c r="I497" s="198"/>
      <c r="J497" s="198"/>
    </row>
    <row r="498" spans="1:10" ht="15" customHeight="1">
      <c r="A498" s="198"/>
      <c r="B498" s="198"/>
      <c r="C498" s="198"/>
      <c r="D498" s="198"/>
      <c r="E498" s="198"/>
      <c r="F498" s="198"/>
      <c r="G498" s="198"/>
      <c r="H498" s="198"/>
      <c r="I498" s="198"/>
      <c r="J498" s="198"/>
    </row>
    <row r="499" spans="1:10" ht="15" customHeight="1">
      <c r="A499" s="198"/>
      <c r="B499" s="198"/>
      <c r="C499" s="198"/>
      <c r="D499" s="198"/>
      <c r="E499" s="198"/>
      <c r="F499" s="198"/>
      <c r="G499" s="198"/>
      <c r="H499" s="198"/>
      <c r="I499" s="198"/>
      <c r="J499" s="198"/>
    </row>
    <row r="500" spans="1:10" ht="15" customHeight="1">
      <c r="A500" s="198"/>
      <c r="B500" s="198"/>
      <c r="C500" s="198"/>
      <c r="D500" s="198"/>
      <c r="E500" s="198"/>
      <c r="F500" s="198"/>
      <c r="G500" s="198"/>
      <c r="H500" s="198"/>
      <c r="I500" s="198"/>
      <c r="J500" s="198"/>
    </row>
    <row r="501" spans="1:10" ht="15" customHeight="1">
      <c r="A501" s="198"/>
      <c r="B501" s="198"/>
      <c r="C501" s="198"/>
      <c r="D501" s="198"/>
      <c r="E501" s="198"/>
      <c r="F501" s="198"/>
      <c r="G501" s="198"/>
      <c r="H501" s="198"/>
      <c r="I501" s="198"/>
      <c r="J501" s="198"/>
    </row>
    <row r="502" spans="1:10" ht="15" customHeight="1">
      <c r="A502" s="198"/>
      <c r="B502" s="198"/>
      <c r="C502" s="198"/>
      <c r="D502" s="198"/>
      <c r="E502" s="198"/>
      <c r="F502" s="198"/>
      <c r="G502" s="198"/>
      <c r="H502" s="198"/>
      <c r="I502" s="198"/>
      <c r="J502" s="198"/>
    </row>
    <row r="503" spans="1:10" ht="15" customHeight="1">
      <c r="A503" s="198"/>
      <c r="B503" s="198"/>
      <c r="C503" s="198"/>
      <c r="D503" s="198"/>
      <c r="E503" s="198"/>
      <c r="F503" s="198"/>
      <c r="G503" s="198"/>
      <c r="H503" s="198"/>
      <c r="I503" s="198"/>
      <c r="J503" s="198"/>
    </row>
    <row r="504" spans="1:10" ht="15" customHeight="1">
      <c r="A504" s="198"/>
      <c r="B504" s="198"/>
      <c r="C504" s="198"/>
      <c r="D504" s="198"/>
      <c r="E504" s="198"/>
      <c r="F504" s="198"/>
      <c r="G504" s="198"/>
      <c r="H504" s="198"/>
      <c r="I504" s="198"/>
      <c r="J504" s="198"/>
    </row>
    <row r="505" spans="1:10" ht="15" customHeight="1">
      <c r="A505" s="198"/>
      <c r="B505" s="198"/>
      <c r="C505" s="198"/>
      <c r="D505" s="198"/>
      <c r="E505" s="198"/>
      <c r="F505" s="198"/>
      <c r="G505" s="198"/>
      <c r="H505" s="198"/>
      <c r="I505" s="198"/>
      <c r="J505" s="198"/>
    </row>
    <row r="506" spans="1:10" ht="15" customHeight="1">
      <c r="A506" s="198"/>
      <c r="B506" s="198"/>
      <c r="C506" s="198"/>
      <c r="D506" s="198"/>
      <c r="E506" s="198"/>
      <c r="F506" s="198"/>
      <c r="G506" s="198"/>
      <c r="H506" s="198"/>
      <c r="I506" s="198"/>
      <c r="J506" s="198"/>
    </row>
    <row r="507" spans="1:10" ht="15" customHeight="1">
      <c r="A507" s="198"/>
      <c r="B507" s="198"/>
      <c r="C507" s="198"/>
      <c r="D507" s="198"/>
      <c r="E507" s="198"/>
      <c r="F507" s="198"/>
      <c r="G507" s="198"/>
      <c r="H507" s="198"/>
      <c r="I507" s="198"/>
      <c r="J507" s="198"/>
    </row>
    <row r="508" spans="1:10" ht="15" customHeight="1">
      <c r="A508" s="198"/>
      <c r="B508" s="198"/>
      <c r="C508" s="198"/>
      <c r="D508" s="198"/>
      <c r="E508" s="198"/>
      <c r="F508" s="198"/>
      <c r="G508" s="198"/>
      <c r="H508" s="198"/>
      <c r="I508" s="198"/>
      <c r="J508" s="198"/>
    </row>
    <row r="509" spans="1:10" ht="15" customHeight="1">
      <c r="A509" s="198"/>
      <c r="B509" s="198"/>
      <c r="C509" s="198"/>
      <c r="D509" s="198"/>
      <c r="E509" s="198"/>
      <c r="F509" s="198"/>
      <c r="G509" s="198"/>
      <c r="H509" s="198"/>
      <c r="I509" s="198"/>
      <c r="J509" s="198"/>
    </row>
    <row r="510" spans="1:10" ht="15" customHeight="1">
      <c r="A510" s="198"/>
      <c r="B510" s="198"/>
      <c r="C510" s="198"/>
      <c r="D510" s="198"/>
      <c r="E510" s="198"/>
      <c r="F510" s="198"/>
      <c r="G510" s="198"/>
      <c r="H510" s="198"/>
      <c r="I510" s="198"/>
      <c r="J510" s="198"/>
    </row>
    <row r="511" spans="1:10" ht="15" customHeight="1">
      <c r="A511" s="198"/>
      <c r="B511" s="198"/>
      <c r="C511" s="198"/>
      <c r="D511" s="198"/>
      <c r="E511" s="198"/>
      <c r="F511" s="198"/>
      <c r="G511" s="198"/>
      <c r="H511" s="198"/>
      <c r="I511" s="198"/>
      <c r="J511" s="198"/>
    </row>
    <row r="512" spans="1:10" ht="15" customHeight="1">
      <c r="A512" s="198"/>
      <c r="B512" s="198"/>
      <c r="C512" s="198"/>
      <c r="D512" s="198"/>
      <c r="E512" s="198"/>
      <c r="F512" s="198"/>
      <c r="G512" s="198"/>
      <c r="H512" s="198"/>
      <c r="I512" s="198"/>
      <c r="J512" s="198"/>
    </row>
    <row r="513" spans="1:10" ht="15" customHeight="1">
      <c r="A513" s="198"/>
      <c r="B513" s="198"/>
      <c r="C513" s="198"/>
      <c r="D513" s="198"/>
      <c r="E513" s="198"/>
      <c r="F513" s="198"/>
      <c r="G513" s="198"/>
      <c r="H513" s="198"/>
      <c r="I513" s="198"/>
      <c r="J513" s="198"/>
    </row>
    <row r="514" spans="1:10" ht="15" customHeight="1">
      <c r="A514" s="198"/>
      <c r="B514" s="198"/>
      <c r="C514" s="198"/>
      <c r="D514" s="198"/>
      <c r="E514" s="198"/>
      <c r="F514" s="198"/>
      <c r="G514" s="198"/>
      <c r="H514" s="198"/>
      <c r="I514" s="198"/>
      <c r="J514" s="198"/>
    </row>
    <row r="515" spans="1:10" ht="15" customHeight="1">
      <c r="A515" s="198"/>
      <c r="B515" s="198"/>
      <c r="C515" s="198"/>
      <c r="D515" s="198"/>
      <c r="E515" s="198"/>
      <c r="F515" s="198"/>
      <c r="G515" s="198"/>
      <c r="H515" s="198"/>
      <c r="I515" s="198"/>
      <c r="J515" s="198"/>
    </row>
    <row r="516" spans="1:10" ht="15" customHeight="1">
      <c r="A516" s="198"/>
      <c r="B516" s="198"/>
      <c r="C516" s="198"/>
      <c r="D516" s="198"/>
      <c r="E516" s="198"/>
      <c r="F516" s="198"/>
      <c r="G516" s="198"/>
      <c r="H516" s="198"/>
      <c r="I516" s="198"/>
      <c r="J516" s="198"/>
    </row>
    <row r="517" spans="1:10" ht="15" customHeight="1">
      <c r="A517" s="198"/>
      <c r="B517" s="198"/>
      <c r="C517" s="198"/>
      <c r="D517" s="198"/>
      <c r="E517" s="198"/>
      <c r="F517" s="198"/>
      <c r="G517" s="198"/>
      <c r="H517" s="198"/>
      <c r="I517" s="198"/>
      <c r="J517" s="198"/>
    </row>
    <row r="518" spans="1:10" ht="15" customHeight="1">
      <c r="A518" s="198"/>
      <c r="B518" s="198"/>
      <c r="C518" s="198"/>
      <c r="D518" s="198"/>
      <c r="E518" s="198"/>
      <c r="F518" s="198"/>
      <c r="G518" s="198"/>
      <c r="H518" s="198"/>
      <c r="I518" s="198"/>
      <c r="J518" s="198"/>
    </row>
    <row r="519" spans="1:10" ht="15" customHeight="1">
      <c r="A519" s="198"/>
      <c r="B519" s="198"/>
      <c r="C519" s="198"/>
      <c r="D519" s="198"/>
      <c r="E519" s="198"/>
      <c r="F519" s="198"/>
      <c r="G519" s="198"/>
      <c r="H519" s="198"/>
      <c r="I519" s="198"/>
      <c r="J519" s="198"/>
    </row>
    <row r="520" spans="1:10" ht="15" customHeight="1">
      <c r="A520" s="198"/>
      <c r="B520" s="198"/>
      <c r="C520" s="198"/>
      <c r="D520" s="198"/>
      <c r="E520" s="198"/>
      <c r="F520" s="198"/>
      <c r="G520" s="198"/>
      <c r="H520" s="198"/>
      <c r="I520" s="198"/>
      <c r="J520" s="198"/>
    </row>
    <row r="521" spans="1:10" ht="15" customHeight="1">
      <c r="A521" s="198"/>
      <c r="B521" s="198"/>
      <c r="C521" s="198"/>
      <c r="D521" s="198"/>
      <c r="E521" s="198"/>
      <c r="F521" s="198"/>
      <c r="G521" s="198"/>
      <c r="H521" s="198"/>
      <c r="I521" s="198"/>
      <c r="J521" s="198"/>
    </row>
    <row r="522" spans="1:10" ht="15" customHeight="1">
      <c r="A522" s="198"/>
      <c r="B522" s="198"/>
      <c r="C522" s="198"/>
      <c r="D522" s="198"/>
      <c r="E522" s="198"/>
      <c r="F522" s="198"/>
      <c r="G522" s="198"/>
      <c r="H522" s="198"/>
      <c r="I522" s="198"/>
      <c r="J522" s="198"/>
    </row>
    <row r="523" spans="1:10" ht="15" customHeight="1">
      <c r="A523" s="198"/>
      <c r="B523" s="198"/>
      <c r="C523" s="198"/>
      <c r="D523" s="198"/>
      <c r="E523" s="198"/>
      <c r="F523" s="198"/>
      <c r="G523" s="198"/>
      <c r="H523" s="198"/>
      <c r="I523" s="198"/>
      <c r="J523" s="198"/>
    </row>
    <row r="524" spans="1:10" ht="15" customHeight="1">
      <c r="A524" s="198"/>
      <c r="B524" s="198"/>
      <c r="C524" s="198"/>
      <c r="D524" s="198"/>
      <c r="E524" s="198"/>
      <c r="F524" s="198"/>
      <c r="G524" s="198"/>
      <c r="H524" s="198"/>
      <c r="I524" s="198"/>
      <c r="J524" s="198"/>
    </row>
    <row r="525" spans="1:10" ht="15" customHeight="1">
      <c r="A525" s="198"/>
      <c r="B525" s="198"/>
      <c r="C525" s="198"/>
      <c r="D525" s="198"/>
      <c r="E525" s="198"/>
      <c r="F525" s="198"/>
      <c r="G525" s="198"/>
      <c r="H525" s="198"/>
      <c r="I525" s="198"/>
      <c r="J525" s="198"/>
    </row>
    <row r="526" spans="1:10" ht="15" customHeight="1">
      <c r="A526" s="198"/>
      <c r="B526" s="198"/>
      <c r="C526" s="198"/>
      <c r="D526" s="198"/>
      <c r="E526" s="198"/>
      <c r="F526" s="198"/>
      <c r="G526" s="198"/>
      <c r="H526" s="198"/>
      <c r="I526" s="198"/>
      <c r="J526" s="198"/>
    </row>
    <row r="527" spans="1:10" ht="15" customHeight="1">
      <c r="A527" s="198"/>
      <c r="B527" s="198"/>
      <c r="C527" s="198"/>
      <c r="D527" s="198"/>
      <c r="E527" s="198"/>
      <c r="F527" s="198"/>
      <c r="G527" s="198"/>
      <c r="H527" s="198"/>
      <c r="I527" s="198"/>
      <c r="J527" s="198"/>
    </row>
    <row r="528" spans="1:10" ht="15" customHeight="1">
      <c r="A528" s="198"/>
      <c r="B528" s="198"/>
      <c r="C528" s="198"/>
      <c r="D528" s="198"/>
      <c r="E528" s="198"/>
      <c r="F528" s="198"/>
      <c r="G528" s="198"/>
      <c r="H528" s="198"/>
      <c r="I528" s="198"/>
      <c r="J528" s="198"/>
    </row>
    <row r="529" spans="1:10" ht="15" customHeight="1">
      <c r="A529" s="198"/>
      <c r="B529" s="198"/>
      <c r="C529" s="198"/>
      <c r="D529" s="198"/>
      <c r="E529" s="198"/>
      <c r="F529" s="198"/>
      <c r="G529" s="198"/>
      <c r="H529" s="198"/>
      <c r="I529" s="198"/>
      <c r="J529" s="198"/>
    </row>
    <row r="530" spans="1:10" ht="15" customHeight="1">
      <c r="A530" s="198"/>
      <c r="B530" s="198"/>
      <c r="C530" s="198"/>
      <c r="D530" s="198"/>
      <c r="E530" s="198"/>
      <c r="F530" s="198"/>
      <c r="G530" s="198"/>
      <c r="H530" s="198"/>
      <c r="I530" s="198"/>
      <c r="J530" s="198"/>
    </row>
    <row r="531" spans="1:10" ht="15" customHeight="1">
      <c r="A531" s="198"/>
      <c r="B531" s="198"/>
      <c r="C531" s="198"/>
      <c r="D531" s="198"/>
      <c r="E531" s="198"/>
      <c r="F531" s="198"/>
      <c r="G531" s="198"/>
      <c r="H531" s="198"/>
      <c r="I531" s="198"/>
      <c r="J531" s="198"/>
    </row>
    <row r="532" spans="1:10" ht="15" customHeight="1">
      <c r="A532" s="198"/>
      <c r="B532" s="198"/>
      <c r="C532" s="198"/>
      <c r="D532" s="198"/>
      <c r="E532" s="198"/>
      <c r="F532" s="198"/>
      <c r="G532" s="198"/>
      <c r="H532" s="198"/>
      <c r="I532" s="198"/>
      <c r="J532" s="198"/>
    </row>
    <row r="533" spans="1:10" ht="15" customHeight="1">
      <c r="A533" s="198"/>
      <c r="B533" s="198"/>
      <c r="C533" s="198"/>
      <c r="D533" s="198"/>
      <c r="E533" s="198"/>
      <c r="F533" s="198"/>
      <c r="G533" s="198"/>
      <c r="H533" s="198"/>
      <c r="I533" s="198"/>
      <c r="J533" s="198"/>
    </row>
    <row r="534" spans="1:10" ht="15" customHeight="1">
      <c r="A534" s="198"/>
      <c r="B534" s="198"/>
      <c r="C534" s="198"/>
      <c r="D534" s="198"/>
      <c r="E534" s="198"/>
      <c r="F534" s="198"/>
      <c r="G534" s="198"/>
      <c r="H534" s="198"/>
      <c r="I534" s="198"/>
      <c r="J534" s="198"/>
    </row>
    <row r="535" spans="1:10" ht="15" customHeight="1">
      <c r="A535" s="198"/>
      <c r="B535" s="198"/>
      <c r="C535" s="198"/>
      <c r="D535" s="198"/>
      <c r="E535" s="198"/>
      <c r="F535" s="198"/>
      <c r="G535" s="198"/>
      <c r="H535" s="198"/>
      <c r="I535" s="198"/>
      <c r="J535" s="198"/>
    </row>
    <row r="536" spans="1:10" ht="15" customHeight="1">
      <c r="A536" s="198"/>
      <c r="B536" s="198"/>
      <c r="C536" s="198"/>
      <c r="D536" s="198"/>
      <c r="E536" s="198"/>
      <c r="F536" s="198"/>
      <c r="G536" s="198"/>
      <c r="H536" s="198"/>
      <c r="I536" s="198"/>
      <c r="J536" s="198"/>
    </row>
    <row r="537" spans="1:10" ht="15" customHeight="1">
      <c r="A537" s="198"/>
      <c r="B537" s="198"/>
      <c r="C537" s="198"/>
      <c r="D537" s="198"/>
      <c r="E537" s="198"/>
      <c r="F537" s="198"/>
      <c r="G537" s="198"/>
      <c r="H537" s="198"/>
      <c r="I537" s="198"/>
      <c r="J537" s="198"/>
    </row>
    <row r="538" spans="1:10" ht="15" customHeight="1">
      <c r="A538" s="198"/>
      <c r="B538" s="198"/>
      <c r="C538" s="198"/>
      <c r="D538" s="198"/>
      <c r="E538" s="198"/>
      <c r="F538" s="198"/>
      <c r="G538" s="198"/>
      <c r="H538" s="198"/>
      <c r="I538" s="198"/>
      <c r="J538" s="198"/>
    </row>
    <row r="539" spans="1:10" ht="15" customHeight="1">
      <c r="A539" s="198"/>
      <c r="B539" s="198"/>
      <c r="C539" s="198"/>
      <c r="D539" s="198"/>
      <c r="E539" s="198"/>
      <c r="F539" s="198"/>
      <c r="G539" s="198"/>
      <c r="H539" s="198"/>
      <c r="I539" s="198"/>
      <c r="J539" s="198"/>
    </row>
    <row r="540" spans="1:10" ht="15" customHeight="1">
      <c r="A540" s="198"/>
      <c r="B540" s="198"/>
      <c r="C540" s="198"/>
      <c r="D540" s="198"/>
      <c r="E540" s="198"/>
      <c r="F540" s="198"/>
      <c r="G540" s="198"/>
      <c r="H540" s="198"/>
      <c r="I540" s="198"/>
      <c r="J540" s="198"/>
    </row>
    <row r="541" spans="1:10" ht="15" customHeight="1">
      <c r="A541" s="198"/>
      <c r="B541" s="198"/>
      <c r="C541" s="198"/>
      <c r="D541" s="198"/>
      <c r="E541" s="198"/>
      <c r="F541" s="198"/>
      <c r="G541" s="198"/>
      <c r="H541" s="198"/>
      <c r="I541" s="198"/>
      <c r="J541" s="198"/>
    </row>
    <row r="542" spans="1:10" ht="15" customHeight="1">
      <c r="A542" s="198"/>
      <c r="B542" s="198"/>
      <c r="C542" s="198"/>
      <c r="D542" s="198"/>
      <c r="E542" s="198"/>
      <c r="F542" s="198"/>
      <c r="G542" s="198"/>
      <c r="H542" s="198"/>
      <c r="I542" s="198"/>
      <c r="J542" s="198"/>
    </row>
    <row r="543" spans="1:10" ht="15" customHeight="1">
      <c r="A543" s="198"/>
      <c r="B543" s="198"/>
      <c r="C543" s="198"/>
      <c r="D543" s="198"/>
      <c r="E543" s="198"/>
      <c r="F543" s="198"/>
      <c r="G543" s="198"/>
      <c r="H543" s="198"/>
      <c r="I543" s="198"/>
      <c r="J543" s="198"/>
    </row>
    <row r="544" spans="1:10" ht="15" customHeight="1">
      <c r="A544" s="198"/>
      <c r="B544" s="198"/>
      <c r="C544" s="198"/>
      <c r="D544" s="198"/>
      <c r="E544" s="198"/>
      <c r="F544" s="198"/>
      <c r="G544" s="198"/>
      <c r="H544" s="198"/>
      <c r="I544" s="198"/>
      <c r="J544" s="198"/>
    </row>
    <row r="545" spans="1:10" ht="15" customHeight="1">
      <c r="A545" s="198"/>
      <c r="B545" s="198"/>
      <c r="C545" s="198"/>
      <c r="D545" s="198"/>
      <c r="E545" s="198"/>
      <c r="F545" s="198"/>
      <c r="G545" s="198"/>
      <c r="H545" s="198"/>
      <c r="I545" s="198"/>
      <c r="J545" s="198"/>
    </row>
    <row r="546" spans="1:10" ht="15" customHeight="1">
      <c r="A546" s="198"/>
      <c r="B546" s="198"/>
      <c r="C546" s="198"/>
      <c r="D546" s="198"/>
      <c r="E546" s="198"/>
      <c r="F546" s="198"/>
      <c r="G546" s="198"/>
      <c r="H546" s="198"/>
      <c r="I546" s="198"/>
      <c r="J546" s="198"/>
    </row>
    <row r="547" spans="1:10" ht="15" customHeight="1">
      <c r="A547" s="198"/>
      <c r="B547" s="198"/>
      <c r="C547" s="198"/>
      <c r="D547" s="198"/>
      <c r="E547" s="198"/>
      <c r="F547" s="198"/>
      <c r="G547" s="198"/>
      <c r="H547" s="198"/>
      <c r="I547" s="198"/>
      <c r="J547" s="198"/>
    </row>
    <row r="548" spans="1:10" ht="15" customHeight="1">
      <c r="A548" s="198"/>
      <c r="B548" s="198"/>
      <c r="C548" s="198"/>
      <c r="D548" s="198"/>
      <c r="E548" s="198"/>
      <c r="F548" s="198"/>
      <c r="G548" s="198"/>
      <c r="H548" s="198"/>
      <c r="I548" s="198"/>
      <c r="J548" s="198"/>
    </row>
    <row r="549" spans="1:10" ht="15" customHeight="1">
      <c r="A549" s="198"/>
      <c r="B549" s="198"/>
      <c r="C549" s="198"/>
      <c r="D549" s="198"/>
      <c r="E549" s="198"/>
      <c r="F549" s="198"/>
      <c r="G549" s="198"/>
      <c r="H549" s="198"/>
      <c r="I549" s="198"/>
      <c r="J549" s="198"/>
    </row>
    <row r="550" spans="1:10" ht="15" customHeight="1">
      <c r="A550" s="198"/>
      <c r="B550" s="198"/>
      <c r="C550" s="198"/>
      <c r="D550" s="198"/>
      <c r="E550" s="198"/>
      <c r="F550" s="198"/>
      <c r="G550" s="198"/>
      <c r="H550" s="198"/>
      <c r="I550" s="198"/>
      <c r="J550" s="198"/>
    </row>
    <row r="551" spans="1:10" ht="15" customHeight="1">
      <c r="A551" s="198"/>
      <c r="B551" s="198"/>
      <c r="C551" s="198"/>
      <c r="D551" s="198"/>
      <c r="E551" s="198"/>
      <c r="F551" s="198"/>
      <c r="G551" s="198"/>
      <c r="H551" s="198"/>
      <c r="I551" s="198"/>
      <c r="J551" s="198"/>
    </row>
    <row r="552" spans="1:10" ht="15" customHeight="1">
      <c r="A552" s="198"/>
      <c r="B552" s="198"/>
      <c r="C552" s="198"/>
      <c r="D552" s="198"/>
      <c r="E552" s="198"/>
      <c r="F552" s="198"/>
      <c r="G552" s="198"/>
      <c r="H552" s="198"/>
      <c r="I552" s="198"/>
      <c r="J552" s="198"/>
    </row>
    <row r="553" spans="1:10" ht="15" customHeight="1">
      <c r="A553" s="198"/>
      <c r="B553" s="198"/>
      <c r="C553" s="198"/>
      <c r="D553" s="198"/>
      <c r="E553" s="198"/>
      <c r="F553" s="198"/>
      <c r="G553" s="198"/>
      <c r="H553" s="198"/>
      <c r="I553" s="198"/>
      <c r="J553" s="198"/>
    </row>
    <row r="554" spans="1:10" ht="15" customHeight="1">
      <c r="A554" s="198"/>
      <c r="B554" s="198"/>
      <c r="C554" s="198"/>
      <c r="D554" s="198"/>
      <c r="E554" s="198"/>
      <c r="F554" s="198"/>
      <c r="G554" s="198"/>
      <c r="H554" s="198"/>
      <c r="I554" s="198"/>
      <c r="J554" s="198"/>
    </row>
    <row r="555" spans="1:10" ht="15" customHeight="1">
      <c r="A555" s="198"/>
      <c r="B555" s="198"/>
      <c r="C555" s="198"/>
      <c r="D555" s="198"/>
      <c r="E555" s="198"/>
      <c r="F555" s="198"/>
      <c r="G555" s="198"/>
      <c r="H555" s="198"/>
      <c r="I555" s="198"/>
      <c r="J555" s="198"/>
    </row>
    <row r="556" spans="1:10" ht="15" customHeight="1">
      <c r="A556" s="198"/>
      <c r="B556" s="198"/>
      <c r="C556" s="198"/>
      <c r="D556" s="198"/>
      <c r="E556" s="198"/>
      <c r="F556" s="198"/>
      <c r="G556" s="198"/>
      <c r="H556" s="198"/>
      <c r="I556" s="198"/>
      <c r="J556" s="198"/>
    </row>
    <row r="557" spans="1:10" ht="15" customHeight="1">
      <c r="A557" s="198"/>
      <c r="B557" s="198"/>
      <c r="C557" s="198"/>
      <c r="D557" s="198"/>
      <c r="E557" s="198"/>
      <c r="F557" s="198"/>
      <c r="G557" s="198"/>
      <c r="H557" s="198"/>
      <c r="I557" s="198"/>
      <c r="J557" s="198"/>
    </row>
    <row r="558" spans="1:10" ht="15" customHeight="1">
      <c r="A558" s="198"/>
      <c r="B558" s="198"/>
      <c r="C558" s="198"/>
      <c r="D558" s="198"/>
      <c r="E558" s="198"/>
      <c r="F558" s="198"/>
      <c r="G558" s="198"/>
      <c r="H558" s="198"/>
      <c r="I558" s="198"/>
      <c r="J558" s="198"/>
    </row>
    <row r="559" spans="1:10" ht="15" customHeight="1">
      <c r="A559" s="198"/>
      <c r="B559" s="198"/>
      <c r="C559" s="198"/>
      <c r="D559" s="198"/>
      <c r="E559" s="198"/>
      <c r="F559" s="198"/>
      <c r="G559" s="198"/>
      <c r="H559" s="198"/>
      <c r="I559" s="198"/>
      <c r="J559" s="198"/>
    </row>
    <row r="560" spans="1:10" ht="15" customHeight="1">
      <c r="A560" s="198"/>
      <c r="B560" s="198"/>
      <c r="C560" s="198"/>
      <c r="D560" s="198"/>
      <c r="E560" s="198"/>
      <c r="F560" s="198"/>
      <c r="G560" s="198"/>
      <c r="H560" s="198"/>
      <c r="I560" s="198"/>
      <c r="J560" s="198"/>
    </row>
    <row r="561" spans="1:10" ht="15" customHeight="1">
      <c r="A561" s="198"/>
      <c r="B561" s="198"/>
      <c r="C561" s="198"/>
      <c r="D561" s="198"/>
      <c r="E561" s="198"/>
      <c r="F561" s="198"/>
      <c r="G561" s="198"/>
      <c r="H561" s="198"/>
      <c r="I561" s="198"/>
      <c r="J561" s="198"/>
    </row>
    <row r="562" spans="1:10" ht="15" customHeight="1">
      <c r="A562" s="198"/>
      <c r="B562" s="198"/>
      <c r="C562" s="198"/>
      <c r="D562" s="198"/>
      <c r="E562" s="198"/>
      <c r="F562" s="198"/>
      <c r="G562" s="198"/>
      <c r="H562" s="198"/>
      <c r="I562" s="198"/>
      <c r="J562" s="198"/>
    </row>
    <row r="563" spans="1:10" ht="15" customHeight="1">
      <c r="A563" s="198"/>
      <c r="B563" s="198"/>
      <c r="C563" s="198"/>
      <c r="D563" s="198"/>
      <c r="E563" s="198"/>
      <c r="F563" s="198"/>
      <c r="G563" s="198"/>
      <c r="H563" s="198"/>
      <c r="I563" s="198"/>
      <c r="J563" s="198"/>
    </row>
    <row r="564" spans="1:10" ht="15" customHeight="1">
      <c r="A564" s="198"/>
      <c r="B564" s="198"/>
      <c r="C564" s="198"/>
      <c r="D564" s="198"/>
      <c r="E564" s="198"/>
      <c r="F564" s="198"/>
      <c r="G564" s="198"/>
      <c r="H564" s="198"/>
      <c r="I564" s="198"/>
      <c r="J564" s="198"/>
    </row>
    <row r="565" spans="1:10" ht="15" customHeight="1">
      <c r="A565" s="198"/>
      <c r="B565" s="198"/>
      <c r="C565" s="198"/>
      <c r="D565" s="198"/>
      <c r="E565" s="198"/>
      <c r="F565" s="198"/>
      <c r="G565" s="198"/>
      <c r="H565" s="198"/>
      <c r="I565" s="198"/>
      <c r="J565" s="198"/>
    </row>
    <row r="566" spans="1:10" ht="15" customHeight="1">
      <c r="A566" s="198"/>
      <c r="B566" s="198"/>
      <c r="C566" s="198"/>
      <c r="D566" s="198"/>
      <c r="E566" s="198"/>
      <c r="F566" s="198"/>
      <c r="G566" s="198"/>
      <c r="H566" s="198"/>
      <c r="I566" s="198"/>
      <c r="J566" s="198"/>
    </row>
    <row r="567" spans="1:10" ht="15" customHeight="1">
      <c r="A567" s="198"/>
      <c r="B567" s="198"/>
      <c r="C567" s="198"/>
      <c r="D567" s="198"/>
      <c r="E567" s="198"/>
      <c r="F567" s="198"/>
      <c r="G567" s="198"/>
      <c r="H567" s="198"/>
      <c r="I567" s="198"/>
      <c r="J567" s="198"/>
    </row>
    <row r="568" spans="1:10" ht="15" customHeight="1">
      <c r="A568" s="198"/>
      <c r="B568" s="198"/>
      <c r="C568" s="198"/>
      <c r="D568" s="198"/>
      <c r="E568" s="198"/>
      <c r="F568" s="198"/>
      <c r="G568" s="198"/>
      <c r="H568" s="198"/>
      <c r="I568" s="198"/>
      <c r="J568" s="198"/>
    </row>
    <row r="569" spans="1:10" ht="15" customHeight="1">
      <c r="A569" s="198"/>
      <c r="B569" s="198"/>
      <c r="C569" s="198"/>
      <c r="D569" s="198"/>
      <c r="E569" s="198"/>
      <c r="F569" s="198"/>
      <c r="G569" s="198"/>
      <c r="H569" s="198"/>
      <c r="I569" s="198"/>
      <c r="J569" s="198"/>
    </row>
    <row r="570" spans="1:10" ht="15" customHeight="1">
      <c r="A570" s="198"/>
      <c r="B570" s="198"/>
      <c r="C570" s="198"/>
      <c r="D570" s="198"/>
      <c r="E570" s="198"/>
      <c r="F570" s="198"/>
      <c r="G570" s="198"/>
      <c r="H570" s="198"/>
      <c r="I570" s="198"/>
      <c r="J570" s="198"/>
    </row>
    <row r="571" spans="1:10" ht="15" customHeight="1">
      <c r="A571" s="198"/>
      <c r="B571" s="198"/>
      <c r="C571" s="198"/>
      <c r="D571" s="198"/>
      <c r="E571" s="198"/>
      <c r="F571" s="198"/>
      <c r="G571" s="198"/>
      <c r="H571" s="198"/>
      <c r="I571" s="198"/>
      <c r="J571" s="198"/>
    </row>
    <row r="572" spans="1:10" ht="15" customHeight="1">
      <c r="A572" s="198"/>
      <c r="B572" s="198"/>
      <c r="C572" s="198"/>
      <c r="D572" s="198"/>
      <c r="E572" s="198"/>
      <c r="F572" s="198"/>
      <c r="G572" s="198"/>
      <c r="H572" s="198"/>
      <c r="I572" s="198"/>
      <c r="J572" s="198"/>
    </row>
    <row r="573" spans="1:10" ht="15" customHeight="1">
      <c r="A573" s="198"/>
      <c r="B573" s="198"/>
      <c r="C573" s="198"/>
      <c r="D573" s="198"/>
      <c r="E573" s="198"/>
      <c r="F573" s="198"/>
      <c r="G573" s="198"/>
      <c r="H573" s="198"/>
      <c r="I573" s="198"/>
      <c r="J573" s="198"/>
    </row>
    <row r="574" spans="1:10" ht="15" customHeight="1">
      <c r="A574" s="198"/>
      <c r="B574" s="198"/>
      <c r="C574" s="198"/>
      <c r="D574" s="198"/>
      <c r="E574" s="198"/>
      <c r="F574" s="198"/>
      <c r="G574" s="198"/>
      <c r="H574" s="198"/>
      <c r="I574" s="198"/>
      <c r="J574" s="198"/>
    </row>
    <row r="575" spans="1:10" ht="15" customHeight="1">
      <c r="A575" s="198"/>
      <c r="B575" s="198"/>
      <c r="C575" s="198"/>
      <c r="D575" s="198"/>
      <c r="E575" s="198"/>
      <c r="F575" s="198"/>
      <c r="G575" s="198"/>
      <c r="H575" s="198"/>
      <c r="I575" s="198"/>
      <c r="J575" s="198"/>
    </row>
    <row r="576" spans="1:10" ht="15" customHeight="1">
      <c r="A576" s="198"/>
      <c r="B576" s="198"/>
      <c r="C576" s="198"/>
      <c r="D576" s="198"/>
      <c r="E576" s="198"/>
      <c r="F576" s="198"/>
      <c r="G576" s="198"/>
      <c r="H576" s="198"/>
      <c r="I576" s="198"/>
      <c r="J576" s="198"/>
    </row>
    <row r="577" spans="1:10" ht="15" customHeight="1">
      <c r="A577" s="198"/>
      <c r="B577" s="198"/>
      <c r="C577" s="198"/>
      <c r="D577" s="198"/>
      <c r="E577" s="198"/>
      <c r="F577" s="198"/>
      <c r="G577" s="198"/>
      <c r="H577" s="198"/>
      <c r="I577" s="198"/>
      <c r="J577" s="198"/>
    </row>
    <row r="578" spans="1:10" ht="15" customHeight="1">
      <c r="A578" s="198"/>
      <c r="B578" s="198"/>
      <c r="C578" s="198"/>
      <c r="D578" s="198"/>
      <c r="E578" s="198"/>
      <c r="F578" s="198"/>
      <c r="G578" s="198"/>
      <c r="H578" s="198"/>
      <c r="I578" s="198"/>
      <c r="J578" s="198"/>
    </row>
    <row r="579" spans="1:10" ht="15" customHeight="1">
      <c r="A579" s="198"/>
      <c r="B579" s="198"/>
      <c r="C579" s="198"/>
      <c r="D579" s="198"/>
      <c r="E579" s="198"/>
      <c r="F579" s="198"/>
      <c r="G579" s="198"/>
      <c r="H579" s="198"/>
      <c r="I579" s="198"/>
      <c r="J579" s="198"/>
    </row>
    <row r="580" spans="1:10" ht="15" customHeight="1">
      <c r="A580" s="198"/>
      <c r="B580" s="198"/>
      <c r="C580" s="198"/>
      <c r="D580" s="198"/>
      <c r="E580" s="198"/>
      <c r="F580" s="198"/>
      <c r="G580" s="198"/>
      <c r="H580" s="198"/>
      <c r="I580" s="198"/>
      <c r="J580" s="198"/>
    </row>
    <row r="581" spans="1:10" ht="15" customHeight="1">
      <c r="A581" s="198"/>
      <c r="B581" s="198"/>
      <c r="C581" s="198"/>
      <c r="D581" s="198"/>
      <c r="E581" s="198"/>
      <c r="F581" s="198"/>
      <c r="G581" s="198"/>
      <c r="H581" s="198"/>
      <c r="I581" s="198"/>
      <c r="J581" s="198"/>
    </row>
    <row r="582" spans="1:10" ht="15" customHeight="1">
      <c r="A582" s="198"/>
      <c r="B582" s="198"/>
      <c r="C582" s="198"/>
      <c r="D582" s="198"/>
      <c r="E582" s="198"/>
      <c r="F582" s="198"/>
      <c r="G582" s="198"/>
      <c r="H582" s="198"/>
      <c r="I582" s="198"/>
      <c r="J582" s="198"/>
    </row>
    <row r="583" spans="1:10" ht="15" customHeight="1">
      <c r="A583" s="198"/>
      <c r="B583" s="198"/>
      <c r="C583" s="198"/>
      <c r="D583" s="198"/>
      <c r="E583" s="198"/>
      <c r="F583" s="198"/>
      <c r="G583" s="198"/>
      <c r="H583" s="198"/>
      <c r="I583" s="198"/>
      <c r="J583" s="198"/>
    </row>
    <row r="584" spans="1:10" ht="15" customHeight="1">
      <c r="A584" s="198"/>
      <c r="B584" s="198"/>
      <c r="C584" s="198"/>
      <c r="D584" s="198"/>
      <c r="E584" s="198"/>
      <c r="F584" s="198"/>
      <c r="G584" s="198"/>
      <c r="H584" s="198"/>
      <c r="I584" s="198"/>
      <c r="J584" s="198"/>
    </row>
    <row r="585" spans="1:10" ht="15" customHeight="1">
      <c r="A585" s="198"/>
      <c r="B585" s="198"/>
      <c r="C585" s="198"/>
      <c r="D585" s="198"/>
      <c r="E585" s="198"/>
      <c r="F585" s="198"/>
      <c r="G585" s="198"/>
      <c r="H585" s="198"/>
      <c r="I585" s="198"/>
      <c r="J585" s="198"/>
    </row>
    <row r="586" spans="1:10" ht="15" customHeight="1">
      <c r="A586" s="198"/>
      <c r="B586" s="198"/>
      <c r="C586" s="198"/>
      <c r="D586" s="198"/>
      <c r="E586" s="198"/>
      <c r="F586" s="198"/>
      <c r="G586" s="198"/>
      <c r="H586" s="198"/>
      <c r="I586" s="198"/>
      <c r="J586" s="198"/>
    </row>
    <row r="587" spans="1:10" ht="15" customHeight="1">
      <c r="A587" s="198"/>
      <c r="B587" s="198"/>
      <c r="C587" s="198"/>
      <c r="D587" s="198"/>
      <c r="E587" s="198"/>
      <c r="F587" s="198"/>
      <c r="G587" s="198"/>
      <c r="H587" s="198"/>
      <c r="I587" s="198"/>
      <c r="J587" s="198"/>
    </row>
    <row r="588" spans="1:10" ht="15" customHeight="1">
      <c r="A588" s="198"/>
      <c r="B588" s="198"/>
      <c r="C588" s="198"/>
      <c r="D588" s="198"/>
      <c r="E588" s="198"/>
      <c r="F588" s="198"/>
      <c r="G588" s="198"/>
      <c r="H588" s="198"/>
      <c r="I588" s="198"/>
      <c r="J588" s="198"/>
    </row>
    <row r="589" spans="1:10" ht="15" customHeight="1">
      <c r="A589" s="198"/>
      <c r="B589" s="198"/>
      <c r="C589" s="198"/>
      <c r="D589" s="198"/>
      <c r="E589" s="198"/>
      <c r="F589" s="198"/>
      <c r="G589" s="198"/>
      <c r="H589" s="198"/>
      <c r="I589" s="198"/>
      <c r="J589" s="198"/>
    </row>
    <row r="590" spans="1:10" ht="15" customHeight="1">
      <c r="A590" s="198"/>
      <c r="B590" s="198"/>
      <c r="C590" s="198"/>
      <c r="D590" s="198"/>
      <c r="E590" s="198"/>
      <c r="F590" s="198"/>
      <c r="G590" s="198"/>
      <c r="H590" s="198"/>
      <c r="I590" s="198"/>
      <c r="J590" s="198"/>
    </row>
    <row r="591" spans="1:10" ht="15" customHeight="1">
      <c r="A591" s="198"/>
      <c r="B591" s="198"/>
      <c r="C591" s="198"/>
      <c r="D591" s="198"/>
      <c r="E591" s="198"/>
      <c r="F591" s="198"/>
      <c r="G591" s="198"/>
      <c r="H591" s="198"/>
      <c r="I591" s="198"/>
      <c r="J591" s="198"/>
    </row>
    <row r="592" spans="1:10" ht="15" customHeight="1">
      <c r="A592" s="198"/>
      <c r="B592" s="198"/>
      <c r="C592" s="198"/>
      <c r="D592" s="198"/>
      <c r="E592" s="198"/>
      <c r="F592" s="198"/>
      <c r="G592" s="198"/>
      <c r="H592" s="198"/>
      <c r="I592" s="198"/>
      <c r="J592" s="198"/>
    </row>
    <row r="593" spans="1:10" ht="15" customHeight="1">
      <c r="A593" s="198"/>
      <c r="B593" s="198"/>
      <c r="C593" s="198"/>
      <c r="D593" s="198"/>
      <c r="E593" s="198"/>
      <c r="F593" s="198"/>
      <c r="G593" s="198"/>
      <c r="H593" s="198"/>
      <c r="I593" s="198"/>
      <c r="J593" s="198"/>
    </row>
    <row r="594" spans="1:10" ht="15" customHeight="1">
      <c r="A594" s="198"/>
      <c r="B594" s="198"/>
      <c r="C594" s="198"/>
      <c r="D594" s="198"/>
      <c r="E594" s="198"/>
      <c r="F594" s="198"/>
      <c r="G594" s="198"/>
      <c r="H594" s="198"/>
      <c r="I594" s="198"/>
      <c r="J594" s="198"/>
    </row>
    <row r="595" spans="1:10" ht="15" customHeight="1">
      <c r="A595" s="198"/>
      <c r="B595" s="198"/>
      <c r="C595" s="198"/>
      <c r="D595" s="198"/>
      <c r="E595" s="198"/>
      <c r="F595" s="198"/>
      <c r="G595" s="198"/>
      <c r="H595" s="198"/>
      <c r="I595" s="198"/>
      <c r="J595" s="198"/>
    </row>
    <row r="596" spans="1:10" ht="15" customHeight="1">
      <c r="A596" s="198"/>
      <c r="B596" s="198"/>
      <c r="C596" s="198"/>
      <c r="D596" s="198"/>
      <c r="E596" s="198"/>
      <c r="F596" s="198"/>
      <c r="G596" s="198"/>
      <c r="H596" s="198"/>
      <c r="I596" s="198"/>
      <c r="J596" s="198"/>
    </row>
    <row r="597" spans="1:10" ht="15" customHeight="1">
      <c r="A597" s="198"/>
      <c r="B597" s="198"/>
      <c r="C597" s="198"/>
      <c r="D597" s="198"/>
      <c r="E597" s="198"/>
      <c r="F597" s="198"/>
      <c r="G597" s="198"/>
      <c r="H597" s="198"/>
      <c r="I597" s="198"/>
      <c r="J597" s="198"/>
    </row>
    <row r="598" spans="1:10" ht="15" customHeight="1">
      <c r="A598" s="198"/>
      <c r="B598" s="198"/>
      <c r="C598" s="198"/>
      <c r="D598" s="198"/>
      <c r="E598" s="198"/>
      <c r="F598" s="198"/>
      <c r="G598" s="198"/>
      <c r="H598" s="198"/>
      <c r="I598" s="198"/>
      <c r="J598" s="198"/>
    </row>
    <row r="599" spans="1:10" ht="15" customHeight="1">
      <c r="A599" s="198"/>
      <c r="B599" s="198"/>
      <c r="C599" s="198"/>
      <c r="D599" s="198"/>
      <c r="E599" s="198"/>
      <c r="F599" s="198"/>
      <c r="G599" s="198"/>
      <c r="H599" s="198"/>
      <c r="I599" s="198"/>
      <c r="J599" s="198"/>
    </row>
    <row r="600" spans="1:10" ht="15" customHeight="1">
      <c r="A600" s="198"/>
      <c r="B600" s="198"/>
      <c r="C600" s="198"/>
      <c r="D600" s="198"/>
      <c r="E600" s="198"/>
      <c r="F600" s="198"/>
      <c r="G600" s="198"/>
      <c r="H600" s="198"/>
      <c r="I600" s="198"/>
      <c r="J600" s="198"/>
    </row>
    <row r="601" spans="1:10" ht="15" customHeight="1">
      <c r="A601" s="198"/>
      <c r="B601" s="198"/>
      <c r="C601" s="198"/>
      <c r="D601" s="198"/>
      <c r="E601" s="198"/>
      <c r="F601" s="198"/>
      <c r="G601" s="198"/>
      <c r="H601" s="198"/>
      <c r="I601" s="198"/>
      <c r="J601" s="198"/>
    </row>
    <row r="602" spans="1:10" ht="15" customHeight="1">
      <c r="A602" s="198"/>
      <c r="B602" s="198"/>
      <c r="C602" s="198"/>
      <c r="D602" s="198"/>
      <c r="E602" s="198"/>
      <c r="F602" s="198"/>
      <c r="G602" s="198"/>
      <c r="H602" s="198"/>
      <c r="I602" s="198"/>
      <c r="J602" s="198"/>
    </row>
    <row r="603" spans="1:10" ht="15" customHeight="1">
      <c r="A603" s="198"/>
      <c r="B603" s="198"/>
      <c r="C603" s="198"/>
      <c r="D603" s="198"/>
      <c r="E603" s="198"/>
      <c r="F603" s="198"/>
      <c r="G603" s="198"/>
      <c r="H603" s="198"/>
      <c r="I603" s="198"/>
      <c r="J603" s="198"/>
    </row>
    <row r="604" spans="1:10" ht="15" customHeight="1">
      <c r="A604" s="198"/>
      <c r="B604" s="198"/>
      <c r="C604" s="198"/>
      <c r="D604" s="198"/>
      <c r="E604" s="198"/>
      <c r="F604" s="198"/>
      <c r="G604" s="198"/>
      <c r="H604" s="198"/>
      <c r="I604" s="198"/>
      <c r="J604" s="198"/>
    </row>
    <row r="605" spans="1:10" ht="15" customHeight="1">
      <c r="A605" s="198"/>
      <c r="B605" s="198"/>
      <c r="C605" s="198"/>
      <c r="D605" s="198"/>
      <c r="E605" s="198"/>
      <c r="F605" s="198"/>
      <c r="G605" s="198"/>
      <c r="H605" s="198"/>
      <c r="I605" s="198"/>
      <c r="J605" s="198"/>
    </row>
    <row r="606" spans="1:10" ht="15" customHeight="1">
      <c r="A606" s="198"/>
      <c r="B606" s="198"/>
      <c r="C606" s="198"/>
      <c r="D606" s="198"/>
      <c r="E606" s="198"/>
      <c r="F606" s="198"/>
      <c r="G606" s="198"/>
      <c r="H606" s="198"/>
      <c r="I606" s="198"/>
      <c r="J606" s="198"/>
    </row>
    <row r="607" spans="1:10" ht="15" customHeight="1">
      <c r="A607" s="198"/>
      <c r="B607" s="198"/>
      <c r="C607" s="198"/>
      <c r="D607" s="198"/>
      <c r="E607" s="198"/>
      <c r="F607" s="198"/>
      <c r="G607" s="198"/>
      <c r="H607" s="198"/>
      <c r="I607" s="198"/>
      <c r="J607" s="198"/>
    </row>
    <row r="608" spans="1:10" ht="15" customHeight="1">
      <c r="A608" s="198"/>
      <c r="B608" s="198"/>
      <c r="C608" s="198"/>
      <c r="D608" s="198"/>
      <c r="E608" s="198"/>
      <c r="F608" s="198"/>
      <c r="G608" s="198"/>
      <c r="H608" s="198"/>
      <c r="I608" s="198"/>
      <c r="J608" s="198"/>
    </row>
    <row r="609" spans="1:10" ht="15" customHeight="1">
      <c r="A609" s="198"/>
      <c r="B609" s="198"/>
      <c r="C609" s="198"/>
      <c r="D609" s="198"/>
      <c r="E609" s="198"/>
      <c r="F609" s="198"/>
      <c r="G609" s="198"/>
      <c r="H609" s="198"/>
      <c r="I609" s="198"/>
      <c r="J609" s="198"/>
    </row>
    <row r="610" spans="1:10" ht="15" customHeight="1">
      <c r="A610" s="198"/>
      <c r="B610" s="198"/>
      <c r="C610" s="198"/>
      <c r="D610" s="198"/>
      <c r="E610" s="198"/>
      <c r="F610" s="198"/>
      <c r="G610" s="198"/>
      <c r="H610" s="198"/>
      <c r="I610" s="198"/>
      <c r="J610" s="198"/>
    </row>
    <row r="611" spans="1:10" ht="15" customHeight="1">
      <c r="A611" s="198"/>
      <c r="B611" s="198"/>
      <c r="C611" s="198"/>
      <c r="D611" s="198"/>
      <c r="E611" s="198"/>
      <c r="F611" s="198"/>
      <c r="G611" s="198"/>
      <c r="H611" s="198"/>
      <c r="I611" s="198"/>
      <c r="J611" s="198"/>
    </row>
    <row r="612" spans="1:10" ht="15" customHeight="1">
      <c r="A612" s="198"/>
      <c r="B612" s="198"/>
      <c r="C612" s="198"/>
      <c r="D612" s="198"/>
      <c r="E612" s="198"/>
      <c r="F612" s="198"/>
      <c r="G612" s="198"/>
      <c r="H612" s="198"/>
      <c r="I612" s="198"/>
    </row>
    <row r="613" spans="1:10" ht="15" customHeight="1">
      <c r="A613" s="198"/>
      <c r="B613" s="198"/>
      <c r="C613" s="198"/>
      <c r="D613" s="198"/>
      <c r="E613" s="198"/>
      <c r="F613" s="198"/>
      <c r="G613" s="198"/>
      <c r="H613" s="198"/>
      <c r="I613" s="198"/>
    </row>
    <row r="614" spans="1:10" ht="15" customHeight="1">
      <c r="A614" s="198"/>
      <c r="B614" s="198"/>
      <c r="C614" s="198"/>
      <c r="D614" s="198"/>
      <c r="E614" s="198"/>
      <c r="F614" s="198"/>
      <c r="G614" s="198"/>
      <c r="H614" s="198"/>
      <c r="I614" s="198"/>
    </row>
    <row r="615" spans="1:10" ht="15" customHeight="1">
      <c r="A615" s="198"/>
      <c r="B615" s="198"/>
      <c r="C615" s="198"/>
      <c r="D615" s="198"/>
      <c r="E615" s="198"/>
      <c r="F615" s="198"/>
      <c r="G615" s="198"/>
      <c r="H615" s="198"/>
      <c r="I615" s="198"/>
    </row>
    <row r="616" spans="1:10" ht="15" customHeight="1">
      <c r="A616" s="198"/>
      <c r="B616" s="198"/>
      <c r="C616" s="198"/>
      <c r="D616" s="198"/>
      <c r="E616" s="198"/>
      <c r="F616" s="198"/>
      <c r="G616" s="198"/>
      <c r="H616" s="198"/>
      <c r="I616" s="198"/>
    </row>
    <row r="617" spans="1:10" ht="15" customHeight="1">
      <c r="A617" s="198"/>
      <c r="B617" s="198"/>
      <c r="C617" s="198"/>
      <c r="D617" s="198"/>
      <c r="E617" s="198"/>
      <c r="F617" s="198"/>
      <c r="G617" s="198"/>
      <c r="H617" s="198"/>
      <c r="I617" s="198"/>
    </row>
    <row r="618" spans="1:10" ht="15" customHeight="1">
      <c r="A618" s="198"/>
      <c r="B618" s="198"/>
      <c r="C618" s="198"/>
      <c r="D618" s="198"/>
      <c r="E618" s="198"/>
      <c r="F618" s="198"/>
      <c r="G618" s="198"/>
      <c r="H618" s="198"/>
      <c r="I618" s="198"/>
    </row>
    <row r="619" spans="1:10" ht="15" customHeight="1">
      <c r="A619" s="198"/>
      <c r="B619" s="198"/>
      <c r="C619" s="198"/>
      <c r="D619" s="198"/>
      <c r="E619" s="198"/>
      <c r="F619" s="198"/>
      <c r="G619" s="198"/>
      <c r="H619" s="198"/>
      <c r="I619" s="198"/>
    </row>
    <row r="620" spans="1:10" ht="15" customHeight="1">
      <c r="A620" s="198"/>
      <c r="B620" s="198"/>
      <c r="C620" s="198"/>
      <c r="D620" s="198"/>
      <c r="E620" s="198"/>
      <c r="F620" s="198"/>
      <c r="G620" s="198"/>
      <c r="H620" s="198"/>
      <c r="I620" s="198"/>
    </row>
    <row r="621" spans="1:10" ht="15" customHeight="1">
      <c r="A621" s="198"/>
      <c r="B621" s="198"/>
      <c r="C621" s="198"/>
      <c r="D621" s="198"/>
      <c r="E621" s="198"/>
      <c r="F621" s="198"/>
      <c r="G621" s="198"/>
      <c r="H621" s="198"/>
      <c r="I621" s="198"/>
    </row>
    <row r="622" spans="1:10" ht="15" customHeight="1">
      <c r="A622" s="198"/>
      <c r="B622" s="198"/>
      <c r="C622" s="198"/>
      <c r="D622" s="198"/>
      <c r="E622" s="198"/>
      <c r="F622" s="198"/>
      <c r="G622" s="198"/>
      <c r="H622" s="198"/>
      <c r="I622" s="198"/>
    </row>
    <row r="623" spans="1:10" ht="15" customHeight="1">
      <c r="A623" s="198"/>
      <c r="B623" s="198"/>
      <c r="C623" s="198"/>
      <c r="D623" s="198"/>
      <c r="E623" s="198"/>
      <c r="F623" s="198"/>
      <c r="G623" s="198"/>
      <c r="H623" s="198"/>
      <c r="I623" s="198"/>
    </row>
    <row r="624" spans="1:10" ht="15" customHeight="1">
      <c r="A624" s="198"/>
      <c r="B624" s="198"/>
      <c r="C624" s="198"/>
      <c r="D624" s="198"/>
      <c r="E624" s="198"/>
      <c r="F624" s="198"/>
      <c r="G624" s="198"/>
      <c r="H624" s="198"/>
      <c r="I624" s="198"/>
    </row>
    <row r="625" spans="1:9" ht="15" customHeight="1">
      <c r="A625" s="198"/>
      <c r="B625" s="198"/>
      <c r="C625" s="198"/>
      <c r="D625" s="198"/>
      <c r="E625" s="198"/>
      <c r="F625" s="198"/>
      <c r="G625" s="198"/>
      <c r="H625" s="198"/>
      <c r="I625" s="198"/>
    </row>
    <row r="626" spans="1:9" ht="15" customHeight="1">
      <c r="A626" s="198"/>
      <c r="B626" s="198"/>
      <c r="C626" s="198"/>
      <c r="D626" s="198"/>
      <c r="E626" s="198"/>
      <c r="F626" s="198"/>
      <c r="G626" s="198"/>
      <c r="H626" s="198"/>
      <c r="I626" s="198"/>
    </row>
    <row r="627" spans="1:9" ht="15" customHeight="1">
      <c r="A627" s="198"/>
      <c r="B627" s="198"/>
      <c r="C627" s="198"/>
      <c r="D627" s="198"/>
      <c r="E627" s="198"/>
      <c r="F627" s="198"/>
      <c r="G627" s="198"/>
      <c r="H627" s="198"/>
      <c r="I627" s="198"/>
    </row>
    <row r="628" spans="1:9" ht="15" customHeight="1">
      <c r="A628" s="198"/>
      <c r="B628" s="198"/>
      <c r="C628" s="198"/>
      <c r="D628" s="198"/>
      <c r="E628" s="198"/>
      <c r="F628" s="198"/>
      <c r="G628" s="198"/>
      <c r="H628" s="198"/>
      <c r="I628" s="198"/>
    </row>
    <row r="629" spans="1:9" ht="15" customHeight="1">
      <c r="A629" s="198"/>
      <c r="B629" s="198"/>
      <c r="C629" s="198"/>
      <c r="D629" s="198"/>
      <c r="E629" s="198"/>
      <c r="F629" s="198"/>
      <c r="G629" s="198"/>
      <c r="H629" s="198"/>
      <c r="I629" s="198"/>
    </row>
    <row r="630" spans="1:9" ht="15" customHeight="1">
      <c r="A630" s="198"/>
      <c r="B630" s="198"/>
      <c r="C630" s="198"/>
      <c r="D630" s="198"/>
      <c r="E630" s="198"/>
      <c r="F630" s="198"/>
      <c r="G630" s="198"/>
      <c r="H630" s="198"/>
      <c r="I630" s="198"/>
    </row>
    <row r="631" spans="1:9" ht="15" customHeight="1">
      <c r="A631" s="198"/>
      <c r="B631" s="198"/>
      <c r="C631" s="198"/>
      <c r="D631" s="198"/>
      <c r="E631" s="198"/>
      <c r="F631" s="198"/>
      <c r="G631" s="198"/>
      <c r="H631" s="198"/>
      <c r="I631" s="198"/>
    </row>
    <row r="632" spans="1:9" ht="15" customHeight="1">
      <c r="A632" s="198"/>
      <c r="B632" s="198"/>
      <c r="C632" s="198"/>
      <c r="D632" s="198"/>
      <c r="E632" s="198"/>
      <c r="F632" s="198"/>
      <c r="G632" s="198"/>
      <c r="H632" s="198"/>
      <c r="I632" s="198"/>
    </row>
    <row r="633" spans="1:9" ht="15" customHeight="1">
      <c r="A633" s="198"/>
      <c r="B633" s="198"/>
      <c r="C633" s="198"/>
      <c r="D633" s="198"/>
      <c r="E633" s="198"/>
      <c r="F633" s="198"/>
      <c r="G633" s="198"/>
      <c r="H633" s="198"/>
      <c r="I633" s="198"/>
    </row>
    <row r="634" spans="1:9" ht="15" customHeight="1">
      <c r="A634" s="198"/>
      <c r="B634" s="198"/>
      <c r="C634" s="198"/>
      <c r="D634" s="198"/>
      <c r="E634" s="198"/>
      <c r="F634" s="198"/>
      <c r="G634" s="198"/>
      <c r="H634" s="198"/>
      <c r="I634" s="198"/>
    </row>
    <row r="635" spans="1:9" ht="15" customHeight="1">
      <c r="A635" s="198"/>
      <c r="B635" s="198"/>
      <c r="C635" s="198"/>
      <c r="D635" s="198"/>
      <c r="E635" s="198"/>
      <c r="F635" s="198"/>
      <c r="G635" s="198"/>
      <c r="H635" s="198"/>
      <c r="I635" s="198"/>
    </row>
    <row r="636" spans="1:9" ht="15" customHeight="1">
      <c r="A636" s="198"/>
      <c r="B636" s="198"/>
      <c r="C636" s="198"/>
      <c r="D636" s="198"/>
      <c r="E636" s="198"/>
      <c r="F636" s="198"/>
      <c r="G636" s="198"/>
      <c r="H636" s="198"/>
      <c r="I636" s="198"/>
    </row>
    <row r="637" spans="1:9" ht="15" customHeight="1">
      <c r="A637" s="198"/>
      <c r="B637" s="198"/>
      <c r="C637" s="198"/>
      <c r="D637" s="198"/>
      <c r="E637" s="198"/>
      <c r="F637" s="198"/>
      <c r="G637" s="198"/>
      <c r="H637" s="198"/>
      <c r="I637" s="198"/>
    </row>
    <row r="638" spans="1:9" ht="15" customHeight="1">
      <c r="A638" s="198"/>
      <c r="B638" s="198"/>
      <c r="C638" s="198"/>
      <c r="D638" s="198"/>
      <c r="E638" s="198"/>
      <c r="F638" s="198"/>
      <c r="G638" s="198"/>
      <c r="H638" s="198"/>
      <c r="I638" s="198"/>
    </row>
    <row r="639" spans="1:9" ht="15" customHeight="1">
      <c r="A639" s="198"/>
      <c r="B639" s="198"/>
      <c r="C639" s="198"/>
      <c r="D639" s="198"/>
      <c r="E639" s="198"/>
      <c r="F639" s="198"/>
      <c r="G639" s="198"/>
      <c r="H639" s="198"/>
      <c r="I639" s="198"/>
    </row>
  </sheetData>
  <mergeCells count="7">
    <mergeCell ref="B51:J51"/>
    <mergeCell ref="A8:A9"/>
    <mergeCell ref="B8:F8"/>
    <mergeCell ref="G8:I8"/>
    <mergeCell ref="B17:J17"/>
    <mergeCell ref="B19:J19"/>
    <mergeCell ref="B49:J49"/>
  </mergeCells>
  <pageMargins left="0.59055118110236227" right="0.59055118110236227" top="0.78740157480314965" bottom="0.78740157480314965" header="0" footer="0"/>
  <pageSetup paperSize="9" scale="94"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zoomScale="106" zoomScaleNormal="106" workbookViewId="0">
      <selection activeCell="T1" sqref="T1"/>
    </sheetView>
  </sheetViews>
  <sheetFormatPr defaultColWidth="8.85546875" defaultRowHeight="12.75"/>
  <cols>
    <col min="1" max="1" width="22.7109375" style="285" customWidth="1"/>
    <col min="2" max="3" width="8.85546875" style="285" customWidth="1"/>
    <col min="4" max="4" width="0.85546875" style="285" customWidth="1"/>
    <col min="5" max="5" width="9.5703125" style="285" customWidth="1"/>
    <col min="6" max="6" width="0.85546875" style="285" customWidth="1"/>
    <col min="7" max="8" width="8.85546875" style="285" customWidth="1"/>
    <col min="9" max="9" width="0.85546875" style="285" customWidth="1"/>
    <col min="10" max="10" width="9.42578125" style="285" customWidth="1"/>
    <col min="11" max="233" width="8.85546875" style="285"/>
    <col min="234" max="234" width="32.85546875" style="285" customWidth="1"/>
    <col min="235" max="235" width="10.85546875" style="285" customWidth="1"/>
    <col min="236" max="236" width="15.85546875" style="285" customWidth="1"/>
    <col min="237" max="237" width="9" style="285" customWidth="1"/>
    <col min="238" max="238" width="10.140625" style="285" customWidth="1"/>
    <col min="239" max="489" width="8.85546875" style="285"/>
    <col min="490" max="490" width="32.85546875" style="285" customWidth="1"/>
    <col min="491" max="491" width="10.85546875" style="285" customWidth="1"/>
    <col min="492" max="492" width="15.85546875" style="285" customWidth="1"/>
    <col min="493" max="493" width="9" style="285" customWidth="1"/>
    <col min="494" max="494" width="10.140625" style="285" customWidth="1"/>
    <col min="495" max="745" width="8.85546875" style="285"/>
    <col min="746" max="746" width="32.85546875" style="285" customWidth="1"/>
    <col min="747" max="747" width="10.85546875" style="285" customWidth="1"/>
    <col min="748" max="748" width="15.85546875" style="285" customWidth="1"/>
    <col min="749" max="749" width="9" style="285" customWidth="1"/>
    <col min="750" max="750" width="10.140625" style="285" customWidth="1"/>
    <col min="751" max="1001" width="8.85546875" style="285"/>
    <col min="1002" max="1002" width="32.85546875" style="285" customWidth="1"/>
    <col min="1003" max="1003" width="10.85546875" style="285" customWidth="1"/>
    <col min="1004" max="1004" width="15.85546875" style="285" customWidth="1"/>
    <col min="1005" max="1005" width="9" style="285" customWidth="1"/>
    <col min="1006" max="1006" width="10.140625" style="285" customWidth="1"/>
    <col min="1007" max="1257" width="8.85546875" style="285"/>
    <col min="1258" max="1258" width="32.85546875" style="285" customWidth="1"/>
    <col min="1259" max="1259" width="10.85546875" style="285" customWidth="1"/>
    <col min="1260" max="1260" width="15.85546875" style="285" customWidth="1"/>
    <col min="1261" max="1261" width="9" style="285" customWidth="1"/>
    <col min="1262" max="1262" width="10.140625" style="285" customWidth="1"/>
    <col min="1263" max="1513" width="8.85546875" style="285"/>
    <col min="1514" max="1514" width="32.85546875" style="285" customWidth="1"/>
    <col min="1515" max="1515" width="10.85546875" style="285" customWidth="1"/>
    <col min="1516" max="1516" width="15.85546875" style="285" customWidth="1"/>
    <col min="1517" max="1517" width="9" style="285" customWidth="1"/>
    <col min="1518" max="1518" width="10.140625" style="285" customWidth="1"/>
    <col min="1519" max="1769" width="8.85546875" style="285"/>
    <col min="1770" max="1770" width="32.85546875" style="285" customWidth="1"/>
    <col min="1771" max="1771" width="10.85546875" style="285" customWidth="1"/>
    <col min="1772" max="1772" width="15.85546875" style="285" customWidth="1"/>
    <col min="1773" max="1773" width="9" style="285" customWidth="1"/>
    <col min="1774" max="1774" width="10.140625" style="285" customWidth="1"/>
    <col min="1775" max="2025" width="8.85546875" style="285"/>
    <col min="2026" max="2026" width="32.85546875" style="285" customWidth="1"/>
    <col min="2027" max="2027" width="10.85546875" style="285" customWidth="1"/>
    <col min="2028" max="2028" width="15.85546875" style="285" customWidth="1"/>
    <col min="2029" max="2029" width="9" style="285" customWidth="1"/>
    <col min="2030" max="2030" width="10.140625" style="285" customWidth="1"/>
    <col min="2031" max="2281" width="8.85546875" style="285"/>
    <col min="2282" max="2282" width="32.85546875" style="285" customWidth="1"/>
    <col min="2283" max="2283" width="10.85546875" style="285" customWidth="1"/>
    <col min="2284" max="2284" width="15.85546875" style="285" customWidth="1"/>
    <col min="2285" max="2285" width="9" style="285" customWidth="1"/>
    <col min="2286" max="2286" width="10.140625" style="285" customWidth="1"/>
    <col min="2287" max="2537" width="8.85546875" style="285"/>
    <col min="2538" max="2538" width="32.85546875" style="285" customWidth="1"/>
    <col min="2539" max="2539" width="10.85546875" style="285" customWidth="1"/>
    <col min="2540" max="2540" width="15.85546875" style="285" customWidth="1"/>
    <col min="2541" max="2541" width="9" style="285" customWidth="1"/>
    <col min="2542" max="2542" width="10.140625" style="285" customWidth="1"/>
    <col min="2543" max="2793" width="8.85546875" style="285"/>
    <col min="2794" max="2794" width="32.85546875" style="285" customWidth="1"/>
    <col min="2795" max="2795" width="10.85546875" style="285" customWidth="1"/>
    <col min="2796" max="2796" width="15.85546875" style="285" customWidth="1"/>
    <col min="2797" max="2797" width="9" style="285" customWidth="1"/>
    <col min="2798" max="2798" width="10.140625" style="285" customWidth="1"/>
    <col min="2799" max="3049" width="8.85546875" style="285"/>
    <col min="3050" max="3050" width="32.85546875" style="285" customWidth="1"/>
    <col min="3051" max="3051" width="10.85546875" style="285" customWidth="1"/>
    <col min="3052" max="3052" width="15.85546875" style="285" customWidth="1"/>
    <col min="3053" max="3053" width="9" style="285" customWidth="1"/>
    <col min="3054" max="3054" width="10.140625" style="285" customWidth="1"/>
    <col min="3055" max="3305" width="8.85546875" style="285"/>
    <col min="3306" max="3306" width="32.85546875" style="285" customWidth="1"/>
    <col min="3307" max="3307" width="10.85546875" style="285" customWidth="1"/>
    <col min="3308" max="3308" width="15.85546875" style="285" customWidth="1"/>
    <col min="3309" max="3309" width="9" style="285" customWidth="1"/>
    <col min="3310" max="3310" width="10.140625" style="285" customWidth="1"/>
    <col min="3311" max="3561" width="8.85546875" style="285"/>
    <col min="3562" max="3562" width="32.85546875" style="285" customWidth="1"/>
    <col min="3563" max="3563" width="10.85546875" style="285" customWidth="1"/>
    <col min="3564" max="3564" width="15.85546875" style="285" customWidth="1"/>
    <col min="3565" max="3565" width="9" style="285" customWidth="1"/>
    <col min="3566" max="3566" width="10.140625" style="285" customWidth="1"/>
    <col min="3567" max="3817" width="8.85546875" style="285"/>
    <col min="3818" max="3818" width="32.85546875" style="285" customWidth="1"/>
    <col min="3819" max="3819" width="10.85546875" style="285" customWidth="1"/>
    <col min="3820" max="3820" width="15.85546875" style="285" customWidth="1"/>
    <col min="3821" max="3821" width="9" style="285" customWidth="1"/>
    <col min="3822" max="3822" width="10.140625" style="285" customWidth="1"/>
    <col min="3823" max="4073" width="8.85546875" style="285"/>
    <col min="4074" max="4074" width="32.85546875" style="285" customWidth="1"/>
    <col min="4075" max="4075" width="10.85546875" style="285" customWidth="1"/>
    <col min="4076" max="4076" width="15.85546875" style="285" customWidth="1"/>
    <col min="4077" max="4077" width="9" style="285" customWidth="1"/>
    <col min="4078" max="4078" width="10.140625" style="285" customWidth="1"/>
    <col min="4079" max="4329" width="8.85546875" style="285"/>
    <col min="4330" max="4330" width="32.85546875" style="285" customWidth="1"/>
    <col min="4331" max="4331" width="10.85546875" style="285" customWidth="1"/>
    <col min="4332" max="4332" width="15.85546875" style="285" customWidth="1"/>
    <col min="4333" max="4333" width="9" style="285" customWidth="1"/>
    <col min="4334" max="4334" width="10.140625" style="285" customWidth="1"/>
    <col min="4335" max="4585" width="8.85546875" style="285"/>
    <col min="4586" max="4586" width="32.85546875" style="285" customWidth="1"/>
    <col min="4587" max="4587" width="10.85546875" style="285" customWidth="1"/>
    <col min="4588" max="4588" width="15.85546875" style="285" customWidth="1"/>
    <col min="4589" max="4589" width="9" style="285" customWidth="1"/>
    <col min="4590" max="4590" width="10.140625" style="285" customWidth="1"/>
    <col min="4591" max="4841" width="8.85546875" style="285"/>
    <col min="4842" max="4842" width="32.85546875" style="285" customWidth="1"/>
    <col min="4843" max="4843" width="10.85546875" style="285" customWidth="1"/>
    <col min="4844" max="4844" width="15.85546875" style="285" customWidth="1"/>
    <col min="4845" max="4845" width="9" style="285" customWidth="1"/>
    <col min="4846" max="4846" width="10.140625" style="285" customWidth="1"/>
    <col min="4847" max="5097" width="8.85546875" style="285"/>
    <col min="5098" max="5098" width="32.85546875" style="285" customWidth="1"/>
    <col min="5099" max="5099" width="10.85546875" style="285" customWidth="1"/>
    <col min="5100" max="5100" width="15.85546875" style="285" customWidth="1"/>
    <col min="5101" max="5101" width="9" style="285" customWidth="1"/>
    <col min="5102" max="5102" width="10.140625" style="285" customWidth="1"/>
    <col min="5103" max="5353" width="8.85546875" style="285"/>
    <col min="5354" max="5354" width="32.85546875" style="285" customWidth="1"/>
    <col min="5355" max="5355" width="10.85546875" style="285" customWidth="1"/>
    <col min="5356" max="5356" width="15.85546875" style="285" customWidth="1"/>
    <col min="5357" max="5357" width="9" style="285" customWidth="1"/>
    <col min="5358" max="5358" width="10.140625" style="285" customWidth="1"/>
    <col min="5359" max="5609" width="8.85546875" style="285"/>
    <col min="5610" max="5610" width="32.85546875" style="285" customWidth="1"/>
    <col min="5611" max="5611" width="10.85546875" style="285" customWidth="1"/>
    <col min="5612" max="5612" width="15.85546875" style="285" customWidth="1"/>
    <col min="5613" max="5613" width="9" style="285" customWidth="1"/>
    <col min="5614" max="5614" width="10.140625" style="285" customWidth="1"/>
    <col min="5615" max="5865" width="8.85546875" style="285"/>
    <col min="5866" max="5866" width="32.85546875" style="285" customWidth="1"/>
    <col min="5867" max="5867" width="10.85546875" style="285" customWidth="1"/>
    <col min="5868" max="5868" width="15.85546875" style="285" customWidth="1"/>
    <col min="5869" max="5869" width="9" style="285" customWidth="1"/>
    <col min="5870" max="5870" width="10.140625" style="285" customWidth="1"/>
    <col min="5871" max="6121" width="8.85546875" style="285"/>
    <col min="6122" max="6122" width="32.85546875" style="285" customWidth="1"/>
    <col min="6123" max="6123" width="10.85546875" style="285" customWidth="1"/>
    <col min="6124" max="6124" width="15.85546875" style="285" customWidth="1"/>
    <col min="6125" max="6125" width="9" style="285" customWidth="1"/>
    <col min="6126" max="6126" width="10.140625" style="285" customWidth="1"/>
    <col min="6127" max="6377" width="8.85546875" style="285"/>
    <col min="6378" max="6378" width="32.85546875" style="285" customWidth="1"/>
    <col min="6379" max="6379" width="10.85546875" style="285" customWidth="1"/>
    <col min="6380" max="6380" width="15.85546875" style="285" customWidth="1"/>
    <col min="6381" max="6381" width="9" style="285" customWidth="1"/>
    <col min="6382" max="6382" width="10.140625" style="285" customWidth="1"/>
    <col min="6383" max="6633" width="8.85546875" style="285"/>
    <col min="6634" max="6634" width="32.85546875" style="285" customWidth="1"/>
    <col min="6635" max="6635" width="10.85546875" style="285" customWidth="1"/>
    <col min="6636" max="6636" width="15.85546875" style="285" customWidth="1"/>
    <col min="6637" max="6637" width="9" style="285" customWidth="1"/>
    <col min="6638" max="6638" width="10.140625" style="285" customWidth="1"/>
    <col min="6639" max="6889" width="8.85546875" style="285"/>
    <col min="6890" max="6890" width="32.85546875" style="285" customWidth="1"/>
    <col min="6891" max="6891" width="10.85546875" style="285" customWidth="1"/>
    <col min="6892" max="6892" width="15.85546875" style="285" customWidth="1"/>
    <col min="6893" max="6893" width="9" style="285" customWidth="1"/>
    <col min="6894" max="6894" width="10.140625" style="285" customWidth="1"/>
    <col min="6895" max="7145" width="8.85546875" style="285"/>
    <col min="7146" max="7146" width="32.85546875" style="285" customWidth="1"/>
    <col min="7147" max="7147" width="10.85546875" style="285" customWidth="1"/>
    <col min="7148" max="7148" width="15.85546875" style="285" customWidth="1"/>
    <col min="7149" max="7149" width="9" style="285" customWidth="1"/>
    <col min="7150" max="7150" width="10.140625" style="285" customWidth="1"/>
    <col min="7151" max="7401" width="8.85546875" style="285"/>
    <col min="7402" max="7402" width="32.85546875" style="285" customWidth="1"/>
    <col min="7403" max="7403" width="10.85546875" style="285" customWidth="1"/>
    <col min="7404" max="7404" width="15.85546875" style="285" customWidth="1"/>
    <col min="7405" max="7405" width="9" style="285" customWidth="1"/>
    <col min="7406" max="7406" width="10.140625" style="285" customWidth="1"/>
    <col min="7407" max="7657" width="8.85546875" style="285"/>
    <col min="7658" max="7658" width="32.85546875" style="285" customWidth="1"/>
    <col min="7659" max="7659" width="10.85546875" style="285" customWidth="1"/>
    <col min="7660" max="7660" width="15.85546875" style="285" customWidth="1"/>
    <col min="7661" max="7661" width="9" style="285" customWidth="1"/>
    <col min="7662" max="7662" width="10.140625" style="285" customWidth="1"/>
    <col min="7663" max="7913" width="8.85546875" style="285"/>
    <col min="7914" max="7914" width="32.85546875" style="285" customWidth="1"/>
    <col min="7915" max="7915" width="10.85546875" style="285" customWidth="1"/>
    <col min="7916" max="7916" width="15.85546875" style="285" customWidth="1"/>
    <col min="7917" max="7917" width="9" style="285" customWidth="1"/>
    <col min="7918" max="7918" width="10.140625" style="285" customWidth="1"/>
    <col min="7919" max="8169" width="8.85546875" style="285"/>
    <col min="8170" max="8170" width="32.85546875" style="285" customWidth="1"/>
    <col min="8171" max="8171" width="10.85546875" style="285" customWidth="1"/>
    <col min="8172" max="8172" width="15.85546875" style="285" customWidth="1"/>
    <col min="8173" max="8173" width="9" style="285" customWidth="1"/>
    <col min="8174" max="8174" width="10.140625" style="285" customWidth="1"/>
    <col min="8175" max="8425" width="8.85546875" style="285"/>
    <col min="8426" max="8426" width="32.85546875" style="285" customWidth="1"/>
    <col min="8427" max="8427" width="10.85546875" style="285" customWidth="1"/>
    <col min="8428" max="8428" width="15.85546875" style="285" customWidth="1"/>
    <col min="8429" max="8429" width="9" style="285" customWidth="1"/>
    <col min="8430" max="8430" width="10.140625" style="285" customWidth="1"/>
    <col min="8431" max="8681" width="8.85546875" style="285"/>
    <col min="8682" max="8682" width="32.85546875" style="285" customWidth="1"/>
    <col min="8683" max="8683" width="10.85546875" style="285" customWidth="1"/>
    <col min="8684" max="8684" width="15.85546875" style="285" customWidth="1"/>
    <col min="8685" max="8685" width="9" style="285" customWidth="1"/>
    <col min="8686" max="8686" width="10.140625" style="285" customWidth="1"/>
    <col min="8687" max="8937" width="8.85546875" style="285"/>
    <col min="8938" max="8938" width="32.85546875" style="285" customWidth="1"/>
    <col min="8939" max="8939" width="10.85546875" style="285" customWidth="1"/>
    <col min="8940" max="8940" width="15.85546875" style="285" customWidth="1"/>
    <col min="8941" max="8941" width="9" style="285" customWidth="1"/>
    <col min="8942" max="8942" width="10.140625" style="285" customWidth="1"/>
    <col min="8943" max="9193" width="8.85546875" style="285"/>
    <col min="9194" max="9194" width="32.85546875" style="285" customWidth="1"/>
    <col min="9195" max="9195" width="10.85546875" style="285" customWidth="1"/>
    <col min="9196" max="9196" width="15.85546875" style="285" customWidth="1"/>
    <col min="9197" max="9197" width="9" style="285" customWidth="1"/>
    <col min="9198" max="9198" width="10.140625" style="285" customWidth="1"/>
    <col min="9199" max="9449" width="8.85546875" style="285"/>
    <col min="9450" max="9450" width="32.85546875" style="285" customWidth="1"/>
    <col min="9451" max="9451" width="10.85546875" style="285" customWidth="1"/>
    <col min="9452" max="9452" width="15.85546875" style="285" customWidth="1"/>
    <col min="9453" max="9453" width="9" style="285" customWidth="1"/>
    <col min="9454" max="9454" width="10.140625" style="285" customWidth="1"/>
    <col min="9455" max="9705" width="8.85546875" style="285"/>
    <col min="9706" max="9706" width="32.85546875" style="285" customWidth="1"/>
    <col min="9707" max="9707" width="10.85546875" style="285" customWidth="1"/>
    <col min="9708" max="9708" width="15.85546875" style="285" customWidth="1"/>
    <col min="9709" max="9709" width="9" style="285" customWidth="1"/>
    <col min="9710" max="9710" width="10.140625" style="285" customWidth="1"/>
    <col min="9711" max="9961" width="8.85546875" style="285"/>
    <col min="9962" max="9962" width="32.85546875" style="285" customWidth="1"/>
    <col min="9963" max="9963" width="10.85546875" style="285" customWidth="1"/>
    <col min="9964" max="9964" width="15.85546875" style="285" customWidth="1"/>
    <col min="9965" max="9965" width="9" style="285" customWidth="1"/>
    <col min="9966" max="9966" width="10.140625" style="285" customWidth="1"/>
    <col min="9967" max="10217" width="8.85546875" style="285"/>
    <col min="10218" max="10218" width="32.85546875" style="285" customWidth="1"/>
    <col min="10219" max="10219" width="10.85546875" style="285" customWidth="1"/>
    <col min="10220" max="10220" width="15.85546875" style="285" customWidth="1"/>
    <col min="10221" max="10221" width="9" style="285" customWidth="1"/>
    <col min="10222" max="10222" width="10.140625" style="285" customWidth="1"/>
    <col min="10223" max="10473" width="8.85546875" style="285"/>
    <col min="10474" max="10474" width="32.85546875" style="285" customWidth="1"/>
    <col min="10475" max="10475" width="10.85546875" style="285" customWidth="1"/>
    <col min="10476" max="10476" width="15.85546875" style="285" customWidth="1"/>
    <col min="10477" max="10477" width="9" style="285" customWidth="1"/>
    <col min="10478" max="10478" width="10.140625" style="285" customWidth="1"/>
    <col min="10479" max="10729" width="8.85546875" style="285"/>
    <col min="10730" max="10730" width="32.85546875" style="285" customWidth="1"/>
    <col min="10731" max="10731" width="10.85546875" style="285" customWidth="1"/>
    <col min="10732" max="10732" width="15.85546875" style="285" customWidth="1"/>
    <col min="10733" max="10733" width="9" style="285" customWidth="1"/>
    <col min="10734" max="10734" width="10.140625" style="285" customWidth="1"/>
    <col min="10735" max="10985" width="8.85546875" style="285"/>
    <col min="10986" max="10986" width="32.85546875" style="285" customWidth="1"/>
    <col min="10987" max="10987" width="10.85546875" style="285" customWidth="1"/>
    <col min="10988" max="10988" width="15.85546875" style="285" customWidth="1"/>
    <col min="10989" max="10989" width="9" style="285" customWidth="1"/>
    <col min="10990" max="10990" width="10.140625" style="285" customWidth="1"/>
    <col min="10991" max="11241" width="8.85546875" style="285"/>
    <col min="11242" max="11242" width="32.85546875" style="285" customWidth="1"/>
    <col min="11243" max="11243" width="10.85546875" style="285" customWidth="1"/>
    <col min="11244" max="11244" width="15.85546875" style="285" customWidth="1"/>
    <col min="11245" max="11245" width="9" style="285" customWidth="1"/>
    <col min="11246" max="11246" width="10.140625" style="285" customWidth="1"/>
    <col min="11247" max="11497" width="8.85546875" style="285"/>
    <col min="11498" max="11498" width="32.85546875" style="285" customWidth="1"/>
    <col min="11499" max="11499" width="10.85546875" style="285" customWidth="1"/>
    <col min="11500" max="11500" width="15.85546875" style="285" customWidth="1"/>
    <col min="11501" max="11501" width="9" style="285" customWidth="1"/>
    <col min="11502" max="11502" width="10.140625" style="285" customWidth="1"/>
    <col min="11503" max="11753" width="8.85546875" style="285"/>
    <col min="11754" max="11754" width="32.85546875" style="285" customWidth="1"/>
    <col min="11755" max="11755" width="10.85546875" style="285" customWidth="1"/>
    <col min="11756" max="11756" width="15.85546875" style="285" customWidth="1"/>
    <col min="11757" max="11757" width="9" style="285" customWidth="1"/>
    <col min="11758" max="11758" width="10.140625" style="285" customWidth="1"/>
    <col min="11759" max="12009" width="8.85546875" style="285"/>
    <col min="12010" max="12010" width="32.85546875" style="285" customWidth="1"/>
    <col min="12011" max="12011" width="10.85546875" style="285" customWidth="1"/>
    <col min="12012" max="12012" width="15.85546875" style="285" customWidth="1"/>
    <col min="12013" max="12013" width="9" style="285" customWidth="1"/>
    <col min="12014" max="12014" width="10.140625" style="285" customWidth="1"/>
    <col min="12015" max="12265" width="8.85546875" style="285"/>
    <col min="12266" max="12266" width="32.85546875" style="285" customWidth="1"/>
    <col min="12267" max="12267" width="10.85546875" style="285" customWidth="1"/>
    <col min="12268" max="12268" width="15.85546875" style="285" customWidth="1"/>
    <col min="12269" max="12269" width="9" style="285" customWidth="1"/>
    <col min="12270" max="12270" width="10.140625" style="285" customWidth="1"/>
    <col min="12271" max="12521" width="8.85546875" style="285"/>
    <col min="12522" max="12522" width="32.85546875" style="285" customWidth="1"/>
    <col min="12523" max="12523" width="10.85546875" style="285" customWidth="1"/>
    <col min="12524" max="12524" width="15.85546875" style="285" customWidth="1"/>
    <col min="12525" max="12525" width="9" style="285" customWidth="1"/>
    <col min="12526" max="12526" width="10.140625" style="285" customWidth="1"/>
    <col min="12527" max="12777" width="8.85546875" style="285"/>
    <col min="12778" max="12778" width="32.85546875" style="285" customWidth="1"/>
    <col min="12779" max="12779" width="10.85546875" style="285" customWidth="1"/>
    <col min="12780" max="12780" width="15.85546875" style="285" customWidth="1"/>
    <col min="12781" max="12781" width="9" style="285" customWidth="1"/>
    <col min="12782" max="12782" width="10.140625" style="285" customWidth="1"/>
    <col min="12783" max="13033" width="8.85546875" style="285"/>
    <col min="13034" max="13034" width="32.85546875" style="285" customWidth="1"/>
    <col min="13035" max="13035" width="10.85546875" style="285" customWidth="1"/>
    <col min="13036" max="13036" width="15.85546875" style="285" customWidth="1"/>
    <col min="13037" max="13037" width="9" style="285" customWidth="1"/>
    <col min="13038" max="13038" width="10.140625" style="285" customWidth="1"/>
    <col min="13039" max="13289" width="8.85546875" style="285"/>
    <col min="13290" max="13290" width="32.85546875" style="285" customWidth="1"/>
    <col min="13291" max="13291" width="10.85546875" style="285" customWidth="1"/>
    <col min="13292" max="13292" width="15.85546875" style="285" customWidth="1"/>
    <col min="13293" max="13293" width="9" style="285" customWidth="1"/>
    <col min="13294" max="13294" width="10.140625" style="285" customWidth="1"/>
    <col min="13295" max="13545" width="8.85546875" style="285"/>
    <col min="13546" max="13546" width="32.85546875" style="285" customWidth="1"/>
    <col min="13547" max="13547" width="10.85546875" style="285" customWidth="1"/>
    <col min="13548" max="13548" width="15.85546875" style="285" customWidth="1"/>
    <col min="13549" max="13549" width="9" style="285" customWidth="1"/>
    <col min="13550" max="13550" width="10.140625" style="285" customWidth="1"/>
    <col min="13551" max="13801" width="8.85546875" style="285"/>
    <col min="13802" max="13802" width="32.85546875" style="285" customWidth="1"/>
    <col min="13803" max="13803" width="10.85546875" style="285" customWidth="1"/>
    <col min="13804" max="13804" width="15.85546875" style="285" customWidth="1"/>
    <col min="13805" max="13805" width="9" style="285" customWidth="1"/>
    <col min="13806" max="13806" width="10.140625" style="285" customWidth="1"/>
    <col min="13807" max="14057" width="8.85546875" style="285"/>
    <col min="14058" max="14058" width="32.85546875" style="285" customWidth="1"/>
    <col min="14059" max="14059" width="10.85546875" style="285" customWidth="1"/>
    <col min="14060" max="14060" width="15.85546875" style="285" customWidth="1"/>
    <col min="14061" max="14061" width="9" style="285" customWidth="1"/>
    <col min="14062" max="14062" width="10.140625" style="285" customWidth="1"/>
    <col min="14063" max="14313" width="8.85546875" style="285"/>
    <col min="14314" max="14314" width="32.85546875" style="285" customWidth="1"/>
    <col min="14315" max="14315" width="10.85546875" style="285" customWidth="1"/>
    <col min="14316" max="14316" width="15.85546875" style="285" customWidth="1"/>
    <col min="14317" max="14317" width="9" style="285" customWidth="1"/>
    <col min="14318" max="14318" width="10.140625" style="285" customWidth="1"/>
    <col min="14319" max="14569" width="8.85546875" style="285"/>
    <col min="14570" max="14570" width="32.85546875" style="285" customWidth="1"/>
    <col min="14571" max="14571" width="10.85546875" style="285" customWidth="1"/>
    <col min="14572" max="14572" width="15.85546875" style="285" customWidth="1"/>
    <col min="14573" max="14573" width="9" style="285" customWidth="1"/>
    <col min="14574" max="14574" width="10.140625" style="285" customWidth="1"/>
    <col min="14575" max="14825" width="8.85546875" style="285"/>
    <col min="14826" max="14826" width="32.85546875" style="285" customWidth="1"/>
    <col min="14827" max="14827" width="10.85546875" style="285" customWidth="1"/>
    <col min="14828" max="14828" width="15.85546875" style="285" customWidth="1"/>
    <col min="14829" max="14829" width="9" style="285" customWidth="1"/>
    <col min="14830" max="14830" width="10.140625" style="285" customWidth="1"/>
    <col min="14831" max="15081" width="8.85546875" style="285"/>
    <col min="15082" max="15082" width="32.85546875" style="285" customWidth="1"/>
    <col min="15083" max="15083" width="10.85546875" style="285" customWidth="1"/>
    <col min="15084" max="15084" width="15.85546875" style="285" customWidth="1"/>
    <col min="15085" max="15085" width="9" style="285" customWidth="1"/>
    <col min="15086" max="15086" width="10.140625" style="285" customWidth="1"/>
    <col min="15087" max="15337" width="8.85546875" style="285"/>
    <col min="15338" max="15338" width="32.85546875" style="285" customWidth="1"/>
    <col min="15339" max="15339" width="10.85546875" style="285" customWidth="1"/>
    <col min="15340" max="15340" width="15.85546875" style="285" customWidth="1"/>
    <col min="15341" max="15341" width="9" style="285" customWidth="1"/>
    <col min="15342" max="15342" width="10.140625" style="285" customWidth="1"/>
    <col min="15343" max="15593" width="8.85546875" style="285"/>
    <col min="15594" max="15594" width="32.85546875" style="285" customWidth="1"/>
    <col min="15595" max="15595" width="10.85546875" style="285" customWidth="1"/>
    <col min="15596" max="15596" width="15.85546875" style="285" customWidth="1"/>
    <col min="15597" max="15597" width="9" style="285" customWidth="1"/>
    <col min="15598" max="15598" width="10.140625" style="285" customWidth="1"/>
    <col min="15599" max="15849" width="8.85546875" style="285"/>
    <col min="15850" max="15850" width="32.85546875" style="285" customWidth="1"/>
    <col min="15851" max="15851" width="10.85546875" style="285" customWidth="1"/>
    <col min="15852" max="15852" width="15.85546875" style="285" customWidth="1"/>
    <col min="15853" max="15853" width="9" style="285" customWidth="1"/>
    <col min="15854" max="15854" width="10.140625" style="285" customWidth="1"/>
    <col min="15855" max="16105" width="8.85546875" style="285"/>
    <col min="16106" max="16106" width="32.85546875" style="285" customWidth="1"/>
    <col min="16107" max="16107" width="10.85546875" style="285" customWidth="1"/>
    <col min="16108" max="16108" width="15.85546875" style="285" customWidth="1"/>
    <col min="16109" max="16109" width="9" style="285" customWidth="1"/>
    <col min="16110" max="16110" width="10.140625" style="285" customWidth="1"/>
    <col min="16111" max="16384" width="8.85546875" style="285"/>
  </cols>
  <sheetData>
    <row r="1" spans="1:10" ht="12" customHeight="1"/>
    <row r="2" spans="1:10" ht="12" customHeight="1"/>
    <row r="3" spans="1:10" ht="12" customHeight="1"/>
    <row r="4" spans="1:10" ht="12" customHeight="1">
      <c r="A4" s="352" t="s">
        <v>560</v>
      </c>
      <c r="B4" s="353"/>
      <c r="C4" s="353"/>
      <c r="D4" s="353"/>
      <c r="E4" s="353"/>
      <c r="F4" s="353"/>
      <c r="G4" s="353"/>
      <c r="H4" s="353"/>
    </row>
    <row r="5" spans="1:10" ht="12" customHeight="1">
      <c r="A5" s="849" t="s">
        <v>679</v>
      </c>
      <c r="B5" s="849"/>
      <c r="C5" s="849"/>
      <c r="D5" s="849"/>
      <c r="E5" s="849"/>
      <c r="F5" s="849"/>
      <c r="G5" s="849"/>
      <c r="H5" s="849"/>
      <c r="I5" s="849"/>
      <c r="J5" s="849"/>
    </row>
    <row r="6" spans="1:10" ht="12" customHeight="1">
      <c r="A6" s="336" t="s">
        <v>627</v>
      </c>
      <c r="B6" s="355"/>
      <c r="C6" s="355"/>
      <c r="D6" s="355"/>
      <c r="E6" s="355"/>
      <c r="F6" s="355"/>
      <c r="G6" s="355"/>
      <c r="H6" s="355"/>
    </row>
    <row r="7" spans="1:10" ht="6" customHeight="1">
      <c r="B7" s="356"/>
      <c r="C7" s="356"/>
      <c r="D7" s="356"/>
      <c r="E7" s="356"/>
      <c r="F7" s="356"/>
      <c r="G7" s="356"/>
      <c r="H7" s="356"/>
    </row>
    <row r="8" spans="1:10" ht="12" customHeight="1">
      <c r="A8" s="847" t="s">
        <v>2</v>
      </c>
      <c r="B8" s="955" t="s">
        <v>628</v>
      </c>
      <c r="C8" s="955"/>
      <c r="D8" s="693"/>
      <c r="E8" s="956" t="s">
        <v>629</v>
      </c>
      <c r="F8" s="694"/>
      <c r="G8" s="955" t="s">
        <v>630</v>
      </c>
      <c r="H8" s="955"/>
      <c r="J8" s="956" t="s">
        <v>631</v>
      </c>
    </row>
    <row r="9" spans="1:10" ht="12" customHeight="1">
      <c r="A9" s="953"/>
      <c r="B9" s="959" t="s">
        <v>0</v>
      </c>
      <c r="C9" s="961" t="s">
        <v>680</v>
      </c>
      <c r="D9" s="695"/>
      <c r="E9" s="957"/>
      <c r="F9" s="696"/>
      <c r="G9" s="697" t="s">
        <v>681</v>
      </c>
      <c r="H9" s="698" t="s">
        <v>104</v>
      </c>
      <c r="J9" s="957"/>
    </row>
    <row r="10" spans="1:10" ht="30" customHeight="1">
      <c r="A10" s="954"/>
      <c r="B10" s="960"/>
      <c r="C10" s="962"/>
      <c r="D10" s="293"/>
      <c r="E10" s="958"/>
      <c r="F10" s="292"/>
      <c r="G10" s="292"/>
      <c r="H10" s="293" t="s">
        <v>633</v>
      </c>
      <c r="J10" s="958"/>
    </row>
    <row r="11" spans="1:10" ht="3" customHeight="1">
      <c r="A11" s="357"/>
    </row>
    <row r="12" spans="1:10" ht="9.9499999999999993" customHeight="1">
      <c r="A12" s="601">
        <v>2017</v>
      </c>
      <c r="B12" s="3">
        <v>211</v>
      </c>
      <c r="C12" s="358">
        <v>6.8429421537884769E-2</v>
      </c>
      <c r="D12" s="3"/>
      <c r="E12" s="1">
        <v>9.3000000000000007</v>
      </c>
      <c r="F12" s="3"/>
      <c r="G12" s="3">
        <v>1786</v>
      </c>
      <c r="H12" s="3">
        <v>1446</v>
      </c>
      <c r="J12" s="3">
        <v>99</v>
      </c>
    </row>
    <row r="13" spans="1:10" ht="9.9499999999999993" customHeight="1">
      <c r="A13" s="601">
        <v>2018</v>
      </c>
      <c r="B13" s="3">
        <v>222</v>
      </c>
      <c r="C13" s="358">
        <v>7.2234142482626953E-2</v>
      </c>
      <c r="D13" s="3"/>
      <c r="E13" s="1">
        <v>8.91</v>
      </c>
      <c r="F13" s="3"/>
      <c r="G13" s="3">
        <v>1940</v>
      </c>
      <c r="H13" s="3">
        <v>1565</v>
      </c>
      <c r="J13" s="3">
        <v>121</v>
      </c>
    </row>
    <row r="14" spans="1:10" ht="9.9499999999999993" customHeight="1">
      <c r="A14" s="601">
        <v>2019</v>
      </c>
      <c r="B14" s="3">
        <v>257</v>
      </c>
      <c r="C14" s="358">
        <v>8.3881569016172011E-2</v>
      </c>
      <c r="D14" s="3"/>
      <c r="E14" s="1">
        <v>9.35</v>
      </c>
      <c r="F14" s="3"/>
      <c r="G14" s="3">
        <v>2193</v>
      </c>
      <c r="H14" s="3">
        <v>1763</v>
      </c>
      <c r="J14" s="3">
        <v>127</v>
      </c>
    </row>
    <row r="15" spans="1:10" ht="3" customHeight="1">
      <c r="A15" s="601"/>
      <c r="B15" s="3"/>
      <c r="C15" s="3"/>
      <c r="D15" s="3"/>
      <c r="E15" s="3"/>
      <c r="F15" s="3"/>
      <c r="G15" s="3"/>
      <c r="H15" s="3"/>
      <c r="J15" s="359"/>
    </row>
    <row r="16" spans="1:10" ht="9.9499999999999993" customHeight="1">
      <c r="A16" s="127"/>
      <c r="B16" s="822" t="s">
        <v>175</v>
      </c>
      <c r="C16" s="822"/>
      <c r="D16" s="822"/>
      <c r="E16" s="822"/>
      <c r="F16" s="822"/>
      <c r="G16" s="822"/>
      <c r="H16" s="822"/>
      <c r="I16" s="822"/>
      <c r="J16" s="822"/>
    </row>
    <row r="17" spans="1:10" ht="3" customHeight="1">
      <c r="A17" s="127"/>
      <c r="B17" s="602"/>
      <c r="C17" s="602"/>
      <c r="D17" s="602"/>
      <c r="E17" s="602"/>
      <c r="F17" s="602"/>
      <c r="G17" s="602"/>
      <c r="H17" s="602"/>
      <c r="I17" s="602"/>
      <c r="J17" s="602"/>
    </row>
    <row r="18" spans="1:10" ht="9.9499999999999993" customHeight="1">
      <c r="A18" s="699" t="s">
        <v>3</v>
      </c>
      <c r="B18" s="3">
        <v>12</v>
      </c>
      <c r="C18" s="358">
        <v>5.4400760885308916E-2</v>
      </c>
      <c r="D18" s="3"/>
      <c r="E18" s="700">
        <v>9.17</v>
      </c>
      <c r="F18" s="3"/>
      <c r="G18" s="3">
        <v>84</v>
      </c>
      <c r="H18" s="3">
        <v>60</v>
      </c>
      <c r="J18" s="3">
        <v>149</v>
      </c>
    </row>
    <row r="19" spans="1:10" ht="9.9499999999999993" customHeight="1">
      <c r="A19" s="309" t="s">
        <v>98</v>
      </c>
      <c r="B19" s="3">
        <v>1</v>
      </c>
      <c r="C19" s="358">
        <v>0.157121533506167</v>
      </c>
      <c r="D19" s="3"/>
      <c r="E19" s="700">
        <v>15</v>
      </c>
      <c r="F19" s="3"/>
      <c r="G19" s="3">
        <v>9</v>
      </c>
      <c r="H19" s="3">
        <v>9</v>
      </c>
      <c r="J19" s="3">
        <v>113</v>
      </c>
    </row>
    <row r="20" spans="1:10" ht="9.9499999999999993" customHeight="1">
      <c r="A20" s="699" t="s">
        <v>4</v>
      </c>
      <c r="B20" s="3">
        <v>6</v>
      </c>
      <c r="C20" s="358">
        <v>7.5752554281439677E-2</v>
      </c>
      <c r="D20" s="3"/>
      <c r="E20" s="700">
        <v>6</v>
      </c>
      <c r="F20" s="3"/>
      <c r="G20" s="3">
        <v>36</v>
      </c>
      <c r="H20" s="3">
        <v>28</v>
      </c>
      <c r="I20"/>
      <c r="J20" s="3">
        <v>107</v>
      </c>
    </row>
    <row r="21" spans="1:10" ht="9.9499999999999993" customHeight="1">
      <c r="A21" s="699" t="s">
        <v>5</v>
      </c>
      <c r="B21" s="3">
        <v>54</v>
      </c>
      <c r="C21" s="358">
        <v>0.10586849662323607</v>
      </c>
      <c r="D21" s="3"/>
      <c r="E21" s="700">
        <v>8.33</v>
      </c>
      <c r="F21" s="3"/>
      <c r="G21" s="3">
        <v>346</v>
      </c>
      <c r="H21" s="3">
        <v>220</v>
      </c>
      <c r="J21" s="3">
        <v>148</v>
      </c>
    </row>
    <row r="22" spans="1:10" ht="9.9499999999999993" customHeight="1">
      <c r="A22" s="309" t="s">
        <v>6</v>
      </c>
      <c r="B22" s="3">
        <v>6</v>
      </c>
      <c r="C22" s="358">
        <v>0.10994750006871719</v>
      </c>
      <c r="D22" s="3"/>
      <c r="E22" s="700">
        <v>20.83</v>
      </c>
      <c r="F22" s="3"/>
      <c r="G22" s="3">
        <v>113</v>
      </c>
      <c r="H22" s="3">
        <v>66</v>
      </c>
      <c r="J22" s="3">
        <v>130</v>
      </c>
    </row>
    <row r="23" spans="1:10" ht="9.9499999999999993" customHeight="1">
      <c r="A23" s="311" t="s">
        <v>7</v>
      </c>
      <c r="B23" s="4">
        <v>5</v>
      </c>
      <c r="C23" s="701">
        <v>0.18569446946161605</v>
      </c>
      <c r="D23" s="4"/>
      <c r="E23" s="702">
        <v>21.2</v>
      </c>
      <c r="F23" s="4"/>
      <c r="G23" s="4">
        <v>95</v>
      </c>
      <c r="H23" s="4">
        <v>55</v>
      </c>
      <c r="I23" s="703"/>
      <c r="J23" s="4">
        <v>128</v>
      </c>
    </row>
    <row r="24" spans="1:10" ht="9.9499999999999993" customHeight="1">
      <c r="A24" s="704" t="s">
        <v>1</v>
      </c>
      <c r="B24" s="4">
        <v>1</v>
      </c>
      <c r="C24" s="701">
        <v>3.6172186843813924E-2</v>
      </c>
      <c r="D24" s="4"/>
      <c r="E24" s="702">
        <v>19</v>
      </c>
      <c r="F24" s="4"/>
      <c r="G24" s="4">
        <v>18</v>
      </c>
      <c r="H24" s="4">
        <v>11</v>
      </c>
      <c r="I24" s="703"/>
      <c r="J24" s="4">
        <v>143</v>
      </c>
    </row>
    <row r="25" spans="1:10" ht="9.9499999999999993" customHeight="1">
      <c r="A25" s="699" t="s">
        <v>8</v>
      </c>
      <c r="B25" s="3">
        <v>26</v>
      </c>
      <c r="C25" s="358">
        <v>0.10466818073215796</v>
      </c>
      <c r="D25" s="3"/>
      <c r="E25" s="700">
        <v>8.73</v>
      </c>
      <c r="F25" s="3"/>
      <c r="G25" s="3">
        <v>156</v>
      </c>
      <c r="H25" s="3">
        <v>118</v>
      </c>
      <c r="J25" s="3">
        <v>169</v>
      </c>
    </row>
    <row r="26" spans="1:10" ht="9.9499999999999993" customHeight="1">
      <c r="A26" s="699" t="s">
        <v>9</v>
      </c>
      <c r="B26" s="3">
        <v>15</v>
      </c>
      <c r="C26" s="358">
        <v>0.24288626607704678</v>
      </c>
      <c r="D26" s="3"/>
      <c r="E26" s="700">
        <v>6.07</v>
      </c>
      <c r="F26" s="3"/>
      <c r="G26" s="3">
        <v>67</v>
      </c>
      <c r="H26" s="3">
        <v>50</v>
      </c>
      <c r="J26" s="3">
        <v>118</v>
      </c>
    </row>
    <row r="27" spans="1:10" ht="9.9499999999999993" customHeight="1">
      <c r="A27" s="699" t="s">
        <v>10</v>
      </c>
      <c r="B27" s="3">
        <v>44</v>
      </c>
      <c r="C27" s="358">
        <v>0.19284344815480595</v>
      </c>
      <c r="D27" s="3"/>
      <c r="E27" s="700">
        <v>7.68</v>
      </c>
      <c r="F27" s="3"/>
      <c r="G27" s="3">
        <v>301</v>
      </c>
      <c r="H27" s="3">
        <v>223</v>
      </c>
      <c r="J27" s="3">
        <v>127</v>
      </c>
    </row>
    <row r="28" spans="1:10" ht="9.9499999999999993" customHeight="1">
      <c r="A28" s="699" t="s">
        <v>11</v>
      </c>
      <c r="B28" s="3">
        <v>20</v>
      </c>
      <c r="C28" s="358">
        <v>0.10491660179323455</v>
      </c>
      <c r="D28" s="3"/>
      <c r="E28" s="700">
        <v>7.4</v>
      </c>
      <c r="F28" s="3"/>
      <c r="G28" s="3">
        <v>112</v>
      </c>
      <c r="H28" s="3">
        <v>65</v>
      </c>
      <c r="J28" s="3">
        <v>184</v>
      </c>
    </row>
    <row r="29" spans="1:10" ht="9.9499999999999993" customHeight="1">
      <c r="A29" s="699" t="s">
        <v>12</v>
      </c>
      <c r="B29" s="3">
        <v>1</v>
      </c>
      <c r="C29" s="358">
        <v>2.2271342906298893E-2</v>
      </c>
      <c r="D29" s="3"/>
      <c r="E29" s="700">
        <v>34</v>
      </c>
      <c r="F29" s="3"/>
      <c r="G29" s="3">
        <v>24</v>
      </c>
      <c r="H29" s="3">
        <v>17</v>
      </c>
      <c r="J29" s="3">
        <v>89</v>
      </c>
    </row>
    <row r="30" spans="1:10" ht="9.9499999999999993" customHeight="1">
      <c r="A30" s="699" t="s">
        <v>13</v>
      </c>
      <c r="B30" s="3">
        <v>8</v>
      </c>
      <c r="C30" s="358">
        <v>0.10351739156876726</v>
      </c>
      <c r="D30" s="3"/>
      <c r="E30" s="700">
        <v>10.25</v>
      </c>
      <c r="F30" s="3"/>
      <c r="G30" s="3">
        <v>114</v>
      </c>
      <c r="H30" s="3">
        <v>85</v>
      </c>
      <c r="J30" s="3">
        <v>152</v>
      </c>
    </row>
    <row r="31" spans="1:10" ht="9.9499999999999993" customHeight="1">
      <c r="A31" s="699" t="s">
        <v>14</v>
      </c>
      <c r="B31" s="3">
        <v>9</v>
      </c>
      <c r="C31" s="358">
        <v>3.0304331246543411E-2</v>
      </c>
      <c r="D31" s="3"/>
      <c r="E31" s="700">
        <v>11.11</v>
      </c>
      <c r="F31" s="3"/>
      <c r="G31" s="3">
        <v>94</v>
      </c>
      <c r="H31" s="3">
        <v>57</v>
      </c>
      <c r="J31" s="3">
        <v>132</v>
      </c>
    </row>
    <row r="32" spans="1:10" ht="9.9499999999999993" customHeight="1">
      <c r="A32" s="699" t="s">
        <v>15</v>
      </c>
      <c r="B32" s="3">
        <v>6</v>
      </c>
      <c r="C32" s="358">
        <v>9.1072953230243808E-2</v>
      </c>
      <c r="D32" s="3"/>
      <c r="E32" s="700">
        <v>6.33</v>
      </c>
      <c r="F32" s="3"/>
      <c r="G32" s="3">
        <v>32</v>
      </c>
      <c r="H32" s="3">
        <v>25</v>
      </c>
      <c r="J32" s="3">
        <v>98</v>
      </c>
    </row>
    <row r="33" spans="1:10" ht="9.9499999999999993" customHeight="1">
      <c r="A33" s="699" t="s">
        <v>16</v>
      </c>
      <c r="B33" s="3">
        <v>1</v>
      </c>
      <c r="C33" s="358">
        <v>6.6226700618888523E-2</v>
      </c>
      <c r="D33" s="3"/>
      <c r="E33" s="700">
        <v>11</v>
      </c>
      <c r="F33" s="3"/>
      <c r="G33" s="3">
        <v>16</v>
      </c>
      <c r="H33" s="3">
        <v>12</v>
      </c>
      <c r="J33" s="3">
        <v>140</v>
      </c>
    </row>
    <row r="34" spans="1:10" ht="9.9499999999999993" customHeight="1">
      <c r="A34" s="699" t="s">
        <v>17</v>
      </c>
      <c r="B34" s="3">
        <v>9</v>
      </c>
      <c r="C34" s="358">
        <v>3.0966415374205903E-2</v>
      </c>
      <c r="D34" s="3"/>
      <c r="E34" s="700">
        <v>9.11</v>
      </c>
      <c r="F34" s="3"/>
      <c r="G34" s="3">
        <v>77</v>
      </c>
      <c r="H34" s="3">
        <v>59</v>
      </c>
      <c r="J34" s="3">
        <v>88</v>
      </c>
    </row>
    <row r="35" spans="1:10" ht="9.9499999999999993" customHeight="1">
      <c r="A35" s="699" t="s">
        <v>18</v>
      </c>
      <c r="B35" s="3">
        <v>9</v>
      </c>
      <c r="C35" s="358">
        <v>4.4441185424180005E-2</v>
      </c>
      <c r="D35" s="3"/>
      <c r="E35" s="700">
        <v>8.7799999999999994</v>
      </c>
      <c r="F35" s="3"/>
      <c r="G35" s="3">
        <v>71</v>
      </c>
      <c r="H35" s="3">
        <v>55</v>
      </c>
      <c r="J35" s="3">
        <v>117</v>
      </c>
    </row>
    <row r="36" spans="1:10" ht="9.9499999999999993" customHeight="1">
      <c r="A36" s="699" t="s">
        <v>19</v>
      </c>
      <c r="B36" s="3" t="s">
        <v>298</v>
      </c>
      <c r="C36" s="358" t="s">
        <v>298</v>
      </c>
      <c r="D36" s="3"/>
      <c r="E36" s="700" t="s">
        <v>298</v>
      </c>
      <c r="F36" s="3"/>
      <c r="G36" s="700" t="s">
        <v>298</v>
      </c>
      <c r="H36" s="700" t="s">
        <v>298</v>
      </c>
      <c r="J36" s="700" t="s">
        <v>298</v>
      </c>
    </row>
    <row r="37" spans="1:10" ht="9.9499999999999993" customHeight="1">
      <c r="A37" s="699" t="s">
        <v>20</v>
      </c>
      <c r="B37" s="3">
        <v>5</v>
      </c>
      <c r="C37" s="358">
        <v>5.2110637135916009E-2</v>
      </c>
      <c r="D37" s="3"/>
      <c r="E37" s="700">
        <v>10.6</v>
      </c>
      <c r="F37" s="3"/>
      <c r="G37" s="3">
        <v>30</v>
      </c>
      <c r="H37" s="3">
        <v>29</v>
      </c>
      <c r="J37" s="3">
        <v>67</v>
      </c>
    </row>
    <row r="38" spans="1:10" ht="9.9499999999999993" customHeight="1">
      <c r="A38" s="699" t="s">
        <v>21</v>
      </c>
      <c r="B38" s="3">
        <v>5</v>
      </c>
      <c r="C38" s="358">
        <v>2.003488474131157E-2</v>
      </c>
      <c r="D38" s="3"/>
      <c r="E38" s="700">
        <v>9.6</v>
      </c>
      <c r="F38" s="3"/>
      <c r="G38" s="3">
        <v>33</v>
      </c>
      <c r="H38" s="3">
        <v>31</v>
      </c>
      <c r="J38" s="3">
        <v>109</v>
      </c>
    </row>
    <row r="39" spans="1:10" ht="9.9499999999999993" customHeight="1">
      <c r="A39" s="699" t="s">
        <v>22</v>
      </c>
      <c r="B39" s="3">
        <v>5</v>
      </c>
      <c r="C39" s="358">
        <v>6.1279804198769626E-2</v>
      </c>
      <c r="D39" s="3"/>
      <c r="E39" s="700">
        <v>11.8</v>
      </c>
      <c r="F39" s="3"/>
      <c r="G39" s="3">
        <v>57</v>
      </c>
      <c r="H39" s="3">
        <v>45</v>
      </c>
      <c r="J39" s="3">
        <v>86</v>
      </c>
    </row>
    <row r="40" spans="1:10" ht="9.9499999999999993" customHeight="1">
      <c r="A40" s="363" t="s">
        <v>23</v>
      </c>
      <c r="B40" s="5">
        <v>73</v>
      </c>
      <c r="C40" s="367">
        <v>8.9436490688528048E-2</v>
      </c>
      <c r="D40" s="5"/>
      <c r="E40" s="705">
        <v>8.3699999999999992</v>
      </c>
      <c r="F40" s="5"/>
      <c r="G40" s="5">
        <v>475</v>
      </c>
      <c r="H40" s="5">
        <v>317</v>
      </c>
      <c r="I40" s="706"/>
      <c r="J40" s="5">
        <v>145</v>
      </c>
    </row>
    <row r="41" spans="1:10" ht="9.9499999999999993" customHeight="1">
      <c r="A41" s="363" t="s">
        <v>24</v>
      </c>
      <c r="B41" s="5">
        <v>91</v>
      </c>
      <c r="C41" s="367">
        <v>0.15348360558963681</v>
      </c>
      <c r="D41" s="5"/>
      <c r="E41" s="705">
        <v>8.58</v>
      </c>
      <c r="F41" s="5"/>
      <c r="G41" s="5">
        <v>637</v>
      </c>
      <c r="H41" s="5">
        <v>457</v>
      </c>
      <c r="I41" s="706"/>
      <c r="J41" s="5">
        <v>137</v>
      </c>
    </row>
    <row r="42" spans="1:10" ht="9.9499999999999993" customHeight="1">
      <c r="A42" s="363" t="s">
        <v>25</v>
      </c>
      <c r="B42" s="5">
        <v>38</v>
      </c>
      <c r="C42" s="367">
        <v>6.2315789197492345E-2</v>
      </c>
      <c r="D42" s="5"/>
      <c r="E42" s="705">
        <v>9.58</v>
      </c>
      <c r="F42" s="5"/>
      <c r="G42" s="5">
        <v>344</v>
      </c>
      <c r="H42" s="5">
        <v>224</v>
      </c>
      <c r="I42" s="706"/>
      <c r="J42" s="5">
        <v>162</v>
      </c>
    </row>
    <row r="43" spans="1:10" ht="9.9499999999999993" customHeight="1">
      <c r="A43" s="363" t="s">
        <v>26</v>
      </c>
      <c r="B43" s="5">
        <v>30</v>
      </c>
      <c r="C43" s="367">
        <v>4.298024133835314E-2</v>
      </c>
      <c r="D43" s="5"/>
      <c r="E43" s="705">
        <v>8.77</v>
      </c>
      <c r="F43" s="5"/>
      <c r="G43" s="5">
        <v>226</v>
      </c>
      <c r="H43" s="5">
        <v>180</v>
      </c>
      <c r="I43" s="706"/>
      <c r="J43" s="5">
        <v>97</v>
      </c>
    </row>
    <row r="44" spans="1:10" ht="9.9499999999999993" customHeight="1">
      <c r="A44" s="363" t="s">
        <v>27</v>
      </c>
      <c r="B44" s="5">
        <v>10</v>
      </c>
      <c r="C44" s="367">
        <v>3.0197097968293951E-2</v>
      </c>
      <c r="D44" s="5"/>
      <c r="E44" s="705">
        <v>10.7</v>
      </c>
      <c r="F44" s="5"/>
      <c r="G44" s="5">
        <v>90</v>
      </c>
      <c r="H44" s="5">
        <v>76</v>
      </c>
      <c r="I44" s="706"/>
      <c r="J44" s="5">
        <v>98</v>
      </c>
    </row>
    <row r="45" spans="1:10" ht="9.9499999999999993" customHeight="1">
      <c r="A45" s="364" t="s">
        <v>28</v>
      </c>
      <c r="B45" s="349">
        <v>242</v>
      </c>
      <c r="C45" s="365">
        <v>7.9394529444617709E-2</v>
      </c>
      <c r="D45" s="349"/>
      <c r="E45" s="707">
        <v>8.7899999999999991</v>
      </c>
      <c r="F45" s="349"/>
      <c r="G45" s="349">
        <v>1772</v>
      </c>
      <c r="H45" s="349">
        <v>1254</v>
      </c>
      <c r="I45" s="349"/>
      <c r="J45" s="349">
        <v>137</v>
      </c>
    </row>
    <row r="46" spans="1:10" ht="3" customHeight="1">
      <c r="A46" s="363"/>
      <c r="B46" s="5"/>
      <c r="C46" s="5"/>
      <c r="D46" s="5"/>
      <c r="E46" s="5"/>
      <c r="F46" s="5"/>
      <c r="G46" s="5"/>
      <c r="H46" s="367"/>
      <c r="I46" s="366"/>
      <c r="J46" s="362"/>
    </row>
    <row r="47" spans="1:10" ht="9.9499999999999993" customHeight="1">
      <c r="A47" s="843" t="s">
        <v>634</v>
      </c>
      <c r="B47" s="843"/>
      <c r="C47" s="843"/>
      <c r="D47" s="843"/>
      <c r="E47" s="843"/>
      <c r="F47" s="843"/>
      <c r="G47" s="843"/>
      <c r="H47" s="843"/>
      <c r="I47" s="366"/>
      <c r="J47" s="366"/>
    </row>
    <row r="48" spans="1:10" ht="19.5" customHeight="1">
      <c r="A48" s="843" t="s">
        <v>683</v>
      </c>
      <c r="B48" s="843"/>
      <c r="C48" s="843"/>
      <c r="D48" s="843"/>
      <c r="E48" s="843"/>
      <c r="F48" s="843"/>
      <c r="G48" s="843"/>
      <c r="H48" s="843"/>
      <c r="I48" s="843"/>
      <c r="J48" s="843"/>
    </row>
    <row r="49" spans="1:10" ht="9.9499999999999993" customHeight="1">
      <c r="A49" s="843" t="s">
        <v>682</v>
      </c>
      <c r="B49" s="843"/>
      <c r="C49" s="843"/>
      <c r="D49" s="843"/>
      <c r="E49" s="843"/>
      <c r="F49" s="843"/>
      <c r="G49" s="843"/>
      <c r="H49" s="843"/>
      <c r="I49" s="843"/>
      <c r="J49" s="843"/>
    </row>
    <row r="50" spans="1:10" ht="20.25" customHeight="1">
      <c r="A50" s="952" t="s">
        <v>684</v>
      </c>
      <c r="B50" s="952"/>
      <c r="C50" s="952"/>
      <c r="D50" s="952"/>
      <c r="E50" s="952"/>
      <c r="F50" s="952"/>
      <c r="G50" s="952"/>
      <c r="H50" s="952"/>
      <c r="I50" s="952"/>
      <c r="J50" s="952"/>
    </row>
    <row r="51" spans="1:10" ht="10.5" customHeight="1"/>
  </sheetData>
  <mergeCells count="13">
    <mergeCell ref="B16:J16"/>
    <mergeCell ref="A47:H47"/>
    <mergeCell ref="A50:J50"/>
    <mergeCell ref="A5:J5"/>
    <mergeCell ref="A8:A10"/>
    <mergeCell ref="B8:C8"/>
    <mergeCell ref="E8:E10"/>
    <mergeCell ref="G8:H8"/>
    <mergeCell ref="J8:J10"/>
    <mergeCell ref="B9:B10"/>
    <mergeCell ref="C9:C10"/>
    <mergeCell ref="A49:J49"/>
    <mergeCell ref="A48:J48"/>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90"/>
  <sheetViews>
    <sheetView zoomScale="96" zoomScaleNormal="96" workbookViewId="0">
      <selection activeCell="A5" sqref="A5"/>
    </sheetView>
  </sheetViews>
  <sheetFormatPr defaultRowHeight="15"/>
  <cols>
    <col min="1" max="1" width="29.85546875" style="577" customWidth="1"/>
    <col min="2" max="2" width="9.140625" style="552" customWidth="1"/>
    <col min="3" max="3" width="6.42578125" style="552" customWidth="1"/>
    <col min="4" max="4" width="8.28515625" style="552" customWidth="1"/>
    <col min="5" max="5" width="0.85546875" style="552" customWidth="1"/>
    <col min="6" max="6" width="9.140625" style="552" customWidth="1"/>
    <col min="7" max="7" width="6.42578125" style="552" customWidth="1"/>
    <col min="8" max="8" width="8.28515625" style="552" customWidth="1"/>
    <col min="9" max="9" width="0.85546875" style="552" customWidth="1"/>
    <col min="10" max="10" width="9.140625" style="552" customWidth="1"/>
    <col min="11" max="11" width="6.42578125" style="552" customWidth="1"/>
    <col min="12" max="12" width="8.28515625" style="553" customWidth="1"/>
  </cols>
  <sheetData>
    <row r="1" spans="1:12" ht="12.75" customHeight="1"/>
    <row r="2" spans="1:12" ht="12.75" customHeight="1"/>
    <row r="3" spans="1:12" ht="12.75" customHeight="1">
      <c r="A3" s="551"/>
    </row>
    <row r="4" spans="1:12" ht="12" customHeight="1">
      <c r="A4" s="554" t="s">
        <v>221</v>
      </c>
      <c r="C4" s="555"/>
      <c r="D4" s="555"/>
      <c r="E4" s="555"/>
      <c r="F4" s="555"/>
      <c r="G4" s="555"/>
      <c r="H4" s="555"/>
      <c r="I4" s="555"/>
      <c r="J4" s="555"/>
      <c r="K4" s="555"/>
      <c r="L4" s="556"/>
    </row>
    <row r="5" spans="1:12" ht="12" customHeight="1">
      <c r="A5" s="554" t="s">
        <v>222</v>
      </c>
      <c r="B5" s="554"/>
      <c r="C5" s="555"/>
      <c r="D5" s="555"/>
      <c r="E5" s="555"/>
      <c r="F5" s="555"/>
      <c r="G5" s="555"/>
      <c r="H5" s="555"/>
      <c r="I5" s="555"/>
      <c r="J5" s="555"/>
      <c r="K5" s="555"/>
      <c r="L5" s="556"/>
    </row>
    <row r="6" spans="1:12" ht="12" customHeight="1">
      <c r="A6" s="556" t="s">
        <v>587</v>
      </c>
      <c r="B6" s="555"/>
      <c r="C6" s="555"/>
      <c r="D6" s="555"/>
      <c r="E6" s="555"/>
      <c r="F6" s="555"/>
      <c r="G6" s="555"/>
      <c r="H6" s="555"/>
      <c r="I6" s="555"/>
      <c r="J6" s="555"/>
      <c r="K6" s="555"/>
      <c r="L6" s="556"/>
    </row>
    <row r="7" spans="1:12" ht="6" customHeight="1">
      <c r="A7" s="496"/>
      <c r="B7" s="557"/>
      <c r="C7" s="557"/>
      <c r="D7" s="557"/>
      <c r="E7" s="557"/>
      <c r="F7" s="557"/>
      <c r="G7" s="557"/>
      <c r="H7" s="557"/>
      <c r="I7" s="557"/>
      <c r="J7" s="557"/>
      <c r="K7" s="557"/>
      <c r="L7" s="558"/>
    </row>
    <row r="8" spans="1:12">
      <c r="A8" s="760" t="s">
        <v>223</v>
      </c>
      <c r="B8" s="762" t="s">
        <v>224</v>
      </c>
      <c r="C8" s="762"/>
      <c r="D8" s="762"/>
      <c r="E8" s="559"/>
      <c r="F8" s="762" t="s">
        <v>225</v>
      </c>
      <c r="G8" s="762"/>
      <c r="H8" s="762"/>
      <c r="I8" s="559"/>
      <c r="J8" s="763" t="s">
        <v>226</v>
      </c>
      <c r="K8" s="763"/>
      <c r="L8" s="763"/>
    </row>
    <row r="9" spans="1:12" ht="27">
      <c r="A9" s="761"/>
      <c r="B9" s="560" t="s">
        <v>227</v>
      </c>
      <c r="C9" s="560" t="s">
        <v>228</v>
      </c>
      <c r="D9" s="560" t="s">
        <v>588</v>
      </c>
      <c r="E9" s="560"/>
      <c r="F9" s="560" t="s">
        <v>227</v>
      </c>
      <c r="G9" s="560" t="s">
        <v>228</v>
      </c>
      <c r="H9" s="560" t="s">
        <v>588</v>
      </c>
      <c r="I9" s="560"/>
      <c r="J9" s="560" t="s">
        <v>227</v>
      </c>
      <c r="K9" s="560" t="s">
        <v>228</v>
      </c>
      <c r="L9" s="560" t="s">
        <v>588</v>
      </c>
    </row>
    <row r="10" spans="1:12" ht="3" customHeight="1">
      <c r="A10" s="561"/>
      <c r="B10" s="562"/>
      <c r="C10" s="562"/>
      <c r="D10" s="562"/>
      <c r="E10" s="562"/>
      <c r="F10" s="562"/>
      <c r="G10" s="562"/>
      <c r="H10" s="562"/>
      <c r="I10" s="562"/>
      <c r="J10" s="562"/>
      <c r="K10" s="562"/>
      <c r="L10" s="521"/>
    </row>
    <row r="11" spans="1:12">
      <c r="A11" s="561"/>
      <c r="B11" s="758" t="s">
        <v>572</v>
      </c>
      <c r="C11" s="758"/>
      <c r="D11" s="758"/>
      <c r="E11" s="758"/>
      <c r="F11" s="758"/>
      <c r="G11" s="758"/>
      <c r="H11" s="758"/>
      <c r="I11" s="758"/>
      <c r="J11" s="758"/>
      <c r="K11" s="758"/>
      <c r="L11" s="758"/>
    </row>
    <row r="12" spans="1:12" ht="9.75" customHeight="1">
      <c r="A12" s="521"/>
      <c r="B12" s="758" t="s">
        <v>229</v>
      </c>
      <c r="C12" s="758"/>
      <c r="D12" s="758"/>
      <c r="E12" s="758"/>
      <c r="F12" s="758"/>
      <c r="G12" s="758"/>
      <c r="H12" s="758"/>
      <c r="I12" s="758"/>
      <c r="J12" s="758"/>
      <c r="K12" s="758"/>
      <c r="L12" s="758"/>
    </row>
    <row r="13" spans="1:12" ht="3" customHeight="1">
      <c r="A13" s="561"/>
      <c r="B13" s="562"/>
      <c r="C13" s="562"/>
      <c r="D13" s="562"/>
      <c r="E13" s="563"/>
      <c r="F13" s="562"/>
      <c r="G13" s="562"/>
      <c r="H13" s="562"/>
      <c r="I13" s="563"/>
      <c r="J13" s="562"/>
      <c r="K13" s="562"/>
      <c r="L13" s="521"/>
    </row>
    <row r="14" spans="1:12" ht="9.75" customHeight="1">
      <c r="A14" s="503" t="s">
        <v>230</v>
      </c>
      <c r="B14" s="566">
        <v>146932.42828427211</v>
      </c>
      <c r="C14" s="207">
        <v>52.552349837191713</v>
      </c>
      <c r="D14" s="570">
        <v>-28.010294713294275</v>
      </c>
      <c r="E14" s="565"/>
      <c r="F14" s="566">
        <v>159540.69345115009</v>
      </c>
      <c r="G14" s="207">
        <v>53.115741428809692</v>
      </c>
      <c r="H14" s="570">
        <v>-21.198517501741048</v>
      </c>
      <c r="I14" s="565"/>
      <c r="J14" s="566">
        <v>233243.25920322668</v>
      </c>
      <c r="K14" s="207">
        <v>40.750337042365075</v>
      </c>
      <c r="L14" s="570">
        <v>-3.2374353535921689</v>
      </c>
    </row>
    <row r="15" spans="1:12" ht="9.75" customHeight="1">
      <c r="A15" s="561" t="s">
        <v>573</v>
      </c>
      <c r="B15" s="566">
        <v>101651.88439719481</v>
      </c>
      <c r="C15" s="207">
        <v>36.3571571832722</v>
      </c>
      <c r="D15" s="570">
        <v>-20.065515654605441</v>
      </c>
      <c r="E15" s="565"/>
      <c r="F15" s="566">
        <v>110290.63634122907</v>
      </c>
      <c r="G15" s="207">
        <v>36.718963639914996</v>
      </c>
      <c r="H15" s="570">
        <v>-16.822675972134313</v>
      </c>
      <c r="I15" s="565"/>
      <c r="J15" s="566">
        <v>288774.20596001658</v>
      </c>
      <c r="K15" s="207">
        <v>50.452245703524412</v>
      </c>
      <c r="L15" s="570">
        <v>-7.0637815803733295</v>
      </c>
    </row>
    <row r="16" spans="1:12" ht="9.75" customHeight="1">
      <c r="A16" s="503" t="s">
        <v>574</v>
      </c>
      <c r="B16" s="566">
        <v>687.20382364765271</v>
      </c>
      <c r="C16" s="207">
        <v>0.24578764654945109</v>
      </c>
      <c r="D16" s="570">
        <v>-22.349850435293479</v>
      </c>
      <c r="E16" s="565"/>
      <c r="F16" s="566">
        <v>807.39670094003156</v>
      </c>
      <c r="G16" s="207">
        <v>0.26880586682880281</v>
      </c>
      <c r="H16" s="570">
        <v>-10.883366342159871</v>
      </c>
      <c r="I16" s="565"/>
      <c r="J16" s="566">
        <v>2456.6434859231472</v>
      </c>
      <c r="K16" s="207">
        <v>0.42920447255915373</v>
      </c>
      <c r="L16" s="570">
        <v>98.276310405419466</v>
      </c>
    </row>
    <row r="17" spans="1:12" ht="9.75" customHeight="1">
      <c r="A17" s="503" t="s">
        <v>575</v>
      </c>
      <c r="B17" s="566">
        <v>64.052173136195108</v>
      </c>
      <c r="C17" s="207">
        <v>2.2909117134940937E-2</v>
      </c>
      <c r="D17" s="570">
        <v>8.5630053155849293</v>
      </c>
      <c r="E17" s="565"/>
      <c r="F17" s="566">
        <v>53.048382873874694</v>
      </c>
      <c r="G17" s="207">
        <v>1.7661351013294802E-2</v>
      </c>
      <c r="H17" s="570">
        <v>-15.79621766051636</v>
      </c>
      <c r="I17" s="565"/>
      <c r="J17" s="566">
        <v>147.85209995396787</v>
      </c>
      <c r="K17" s="207">
        <v>2.5831498522733254E-2</v>
      </c>
      <c r="L17" s="570">
        <v>19.235564479006342</v>
      </c>
    </row>
    <row r="18" spans="1:12" ht="9.75" customHeight="1">
      <c r="A18" s="561" t="s">
        <v>231</v>
      </c>
      <c r="B18" s="566">
        <v>19307.930495376782</v>
      </c>
      <c r="C18" s="207">
        <v>6.9057398007614328</v>
      </c>
      <c r="D18" s="570">
        <v>-24.751820042180981</v>
      </c>
      <c r="E18" s="565"/>
      <c r="F18" s="566">
        <v>19193.942683236364</v>
      </c>
      <c r="G18" s="207">
        <v>6.3902222969485738</v>
      </c>
      <c r="H18" s="570">
        <v>-25.085115010201147</v>
      </c>
      <c r="I18" s="565"/>
      <c r="J18" s="566">
        <v>37138.129256803026</v>
      </c>
      <c r="K18" s="207">
        <v>6.4884674031201586</v>
      </c>
      <c r="L18" s="570">
        <v>-27.966853663318219</v>
      </c>
    </row>
    <row r="19" spans="1:12" ht="9.75" customHeight="1">
      <c r="A19" s="561" t="s">
        <v>232</v>
      </c>
      <c r="B19" s="243">
        <v>10949</v>
      </c>
      <c r="C19" s="207">
        <v>3.9160564150902508</v>
      </c>
      <c r="D19" s="570">
        <v>-7.5253378378378377</v>
      </c>
      <c r="E19" s="243"/>
      <c r="F19" s="565">
        <v>10478.523171315641</v>
      </c>
      <c r="G19" s="207">
        <v>3.4886054164846074</v>
      </c>
      <c r="H19" s="570">
        <v>-20.169715287858899</v>
      </c>
      <c r="I19" s="565"/>
      <c r="J19" s="565">
        <v>10611.272127207272</v>
      </c>
      <c r="K19" s="207">
        <v>1.8539138799084685</v>
      </c>
      <c r="L19" s="570">
        <v>-10.012956858825712</v>
      </c>
    </row>
    <row r="20" spans="1:12" ht="9.75" customHeight="1">
      <c r="A20" s="564" t="s">
        <v>0</v>
      </c>
      <c r="B20" s="582">
        <v>279592.49917362758</v>
      </c>
      <c r="C20" s="208">
        <v>100</v>
      </c>
      <c r="D20" s="583">
        <v>-24.369867461500206</v>
      </c>
      <c r="E20" s="582"/>
      <c r="F20" s="582">
        <v>300364.24073074514</v>
      </c>
      <c r="G20" s="208">
        <v>100</v>
      </c>
      <c r="H20" s="583">
        <v>-19.854140455865128</v>
      </c>
      <c r="I20" s="582"/>
      <c r="J20" s="582">
        <v>572371.36213313066</v>
      </c>
      <c r="K20" s="208">
        <v>100</v>
      </c>
      <c r="L20" s="583">
        <v>-7.1552191088903383</v>
      </c>
    </row>
    <row r="21" spans="1:12" ht="3" customHeight="1">
      <c r="A21" s="561"/>
      <c r="B21"/>
      <c r="C21"/>
      <c r="D21"/>
      <c r="E21"/>
      <c r="F21"/>
      <c r="G21"/>
      <c r="H21"/>
      <c r="I21"/>
      <c r="J21"/>
      <c r="K21"/>
      <c r="L21" s="521"/>
    </row>
    <row r="22" spans="1:12" ht="12" customHeight="1">
      <c r="A22" s="521"/>
      <c r="B22" s="759" t="s">
        <v>233</v>
      </c>
      <c r="C22" s="759"/>
      <c r="D22" s="759"/>
      <c r="E22" s="759"/>
      <c r="F22" s="759"/>
      <c r="G22" s="759"/>
      <c r="H22" s="759"/>
      <c r="I22" s="759"/>
      <c r="J22" s="759"/>
      <c r="K22" s="759"/>
      <c r="L22" s="759"/>
    </row>
    <row r="23" spans="1:12" ht="3" customHeight="1">
      <c r="A23" s="561"/>
      <c r="B23" s="557"/>
      <c r="C23" s="557"/>
      <c r="D23" s="557"/>
      <c r="E23" s="557"/>
      <c r="F23" s="557"/>
      <c r="G23" s="557"/>
      <c r="H23" s="557"/>
      <c r="I23" s="557"/>
      <c r="J23" s="557"/>
      <c r="K23" s="557"/>
      <c r="L23" s="521"/>
    </row>
    <row r="24" spans="1:12" ht="9.75" customHeight="1">
      <c r="A24" s="521" t="s">
        <v>583</v>
      </c>
      <c r="B24" s="566">
        <v>319828</v>
      </c>
      <c r="C24" s="587">
        <v>72.157490371069059</v>
      </c>
      <c r="D24" s="588">
        <v>-22.377685174173788</v>
      </c>
      <c r="E24" s="566"/>
      <c r="F24" s="566">
        <v>316842</v>
      </c>
      <c r="G24" s="587">
        <v>71.742776501500515</v>
      </c>
      <c r="H24" s="588">
        <v>-21.032128784310206</v>
      </c>
      <c r="I24" s="566"/>
      <c r="J24" s="566">
        <v>93108</v>
      </c>
      <c r="K24" s="587">
        <v>35.373295292714815</v>
      </c>
      <c r="L24" s="588">
        <v>28.821063408829918</v>
      </c>
    </row>
    <row r="25" spans="1:12" ht="9.75" customHeight="1">
      <c r="A25" s="521" t="s">
        <v>584</v>
      </c>
      <c r="B25" s="584">
        <v>118110.03600303749</v>
      </c>
      <c r="C25" s="587">
        <v>26.647209705265951</v>
      </c>
      <c r="D25" s="588">
        <v>-22.263809340030747</v>
      </c>
      <c r="E25" s="584"/>
      <c r="F25" s="566">
        <v>120462.09975893974</v>
      </c>
      <c r="G25" s="587">
        <v>27.276325423735088</v>
      </c>
      <c r="H25" s="588">
        <v>-24.18713119504843</v>
      </c>
      <c r="I25" s="566"/>
      <c r="J25" s="566">
        <v>165449.51110669563</v>
      </c>
      <c r="K25" s="587">
        <v>62.857052158916993</v>
      </c>
      <c r="L25" s="588">
        <v>8.8361901015647124</v>
      </c>
    </row>
    <row r="26" spans="1:12" ht="9.75" customHeight="1">
      <c r="A26" s="521" t="s">
        <v>585</v>
      </c>
      <c r="B26" s="566">
        <v>3545</v>
      </c>
      <c r="C26" s="587">
        <v>0.79979959029678405</v>
      </c>
      <c r="D26" s="588">
        <v>-17.825683820120538</v>
      </c>
      <c r="E26" s="566"/>
      <c r="F26" s="566">
        <v>2619</v>
      </c>
      <c r="G26" s="587">
        <v>0.59302217400922175</v>
      </c>
      <c r="H26" s="588">
        <v>-32.238033635187577</v>
      </c>
      <c r="I26" s="566"/>
      <c r="J26" s="566">
        <v>4324</v>
      </c>
      <c r="K26" s="587">
        <v>1.6427603304302405</v>
      </c>
      <c r="L26" s="588">
        <v>28.613920285544321</v>
      </c>
    </row>
    <row r="27" spans="1:12" ht="9.75" customHeight="1">
      <c r="A27" s="521" t="s">
        <v>234</v>
      </c>
      <c r="B27" s="566">
        <v>1753</v>
      </c>
      <c r="C27" s="587">
        <v>0.39550033336819818</v>
      </c>
      <c r="D27" s="588">
        <v>-6.0053619302949066</v>
      </c>
      <c r="E27" s="566"/>
      <c r="F27" s="566">
        <v>1713</v>
      </c>
      <c r="G27" s="587">
        <v>0.38787590075517253</v>
      </c>
      <c r="H27" s="588">
        <v>46.535500427715995</v>
      </c>
      <c r="I27" s="566"/>
      <c r="J27" s="566">
        <v>334</v>
      </c>
      <c r="K27" s="587">
        <v>0.12689221793795105</v>
      </c>
      <c r="L27" s="588">
        <v>7.0512820512820511</v>
      </c>
    </row>
    <row r="28" spans="1:12" ht="9.75" customHeight="1">
      <c r="A28" s="585" t="s">
        <v>0</v>
      </c>
      <c r="B28" s="586">
        <v>443236.03600303747</v>
      </c>
      <c r="C28" s="589">
        <v>100</v>
      </c>
      <c r="D28" s="590">
        <v>-22.259340836128668</v>
      </c>
      <c r="E28" s="586"/>
      <c r="F28" s="586">
        <v>441636.09975893976</v>
      </c>
      <c r="G28" s="589">
        <v>100</v>
      </c>
      <c r="H28" s="590">
        <v>-21.856032968017779</v>
      </c>
      <c r="I28" s="586"/>
      <c r="J28" s="586">
        <v>263215.51110669563</v>
      </c>
      <c r="K28" s="589">
        <v>100</v>
      </c>
      <c r="L28" s="590">
        <v>15.461604745708007</v>
      </c>
    </row>
    <row r="29" spans="1:12" ht="3" customHeight="1">
      <c r="A29" s="561"/>
      <c r="B29" s="567"/>
      <c r="C29" s="567"/>
      <c r="D29" s="567"/>
      <c r="E29" s="567"/>
      <c r="F29" s="567"/>
      <c r="G29" s="567"/>
      <c r="H29" s="567"/>
      <c r="I29" s="567"/>
      <c r="J29" s="567"/>
      <c r="K29" s="567"/>
      <c r="L29" s="521"/>
    </row>
    <row r="30" spans="1:12" ht="12" customHeight="1">
      <c r="A30" s="521"/>
      <c r="B30" s="759" t="s">
        <v>235</v>
      </c>
      <c r="C30" s="759"/>
      <c r="D30" s="759"/>
      <c r="E30" s="759"/>
      <c r="F30" s="759"/>
      <c r="G30" s="759"/>
      <c r="H30" s="759"/>
      <c r="I30" s="759"/>
      <c r="J30" s="759"/>
      <c r="K30" s="759"/>
      <c r="L30" s="759"/>
    </row>
    <row r="31" spans="1:12" ht="3" customHeight="1">
      <c r="A31" s="561"/>
      <c r="B31" s="567"/>
      <c r="C31" s="567"/>
      <c r="D31" s="567"/>
      <c r="E31" s="567"/>
      <c r="F31" s="567"/>
      <c r="G31" s="567"/>
      <c r="H31" s="567"/>
      <c r="I31" s="567"/>
      <c r="J31" s="567"/>
      <c r="K31" s="567"/>
      <c r="L31" s="521"/>
    </row>
    <row r="32" spans="1:12" ht="9.75" customHeight="1">
      <c r="A32" s="561" t="s">
        <v>236</v>
      </c>
      <c r="B32" s="565">
        <v>766</v>
      </c>
      <c r="C32" s="207">
        <v>12.176124622476554</v>
      </c>
      <c r="D32" s="570">
        <v>73.696145124716551</v>
      </c>
      <c r="E32" s="565"/>
      <c r="F32" s="565">
        <v>731</v>
      </c>
      <c r="G32" s="207">
        <v>12.142857142857142</v>
      </c>
      <c r="H32" s="570">
        <v>68.045977011494259</v>
      </c>
      <c r="I32" s="565"/>
      <c r="J32" s="565">
        <v>245</v>
      </c>
      <c r="K32" s="207">
        <v>4.2461005199306765</v>
      </c>
      <c r="L32" s="570">
        <v>17.78846153846154</v>
      </c>
    </row>
    <row r="33" spans="1:12" ht="9.75" customHeight="1">
      <c r="A33" s="561" t="s">
        <v>237</v>
      </c>
      <c r="B33" s="565">
        <v>5525</v>
      </c>
      <c r="C33" s="207">
        <v>87.823875377523436</v>
      </c>
      <c r="D33" s="570">
        <v>-24.44961028305757</v>
      </c>
      <c r="E33" s="565"/>
      <c r="F33" s="565">
        <v>5289</v>
      </c>
      <c r="G33" s="207">
        <v>87.857142857142861</v>
      </c>
      <c r="H33" s="570">
        <v>-21.795061363300309</v>
      </c>
      <c r="I33" s="565"/>
      <c r="J33" s="565">
        <v>5525</v>
      </c>
      <c r="K33" s="207">
        <v>95.753899480069322</v>
      </c>
      <c r="L33" s="570">
        <v>27.657116451016634</v>
      </c>
    </row>
    <row r="34" spans="1:12" ht="9.75" customHeight="1">
      <c r="A34" s="564" t="s">
        <v>40</v>
      </c>
      <c r="B34" s="568">
        <v>6291</v>
      </c>
      <c r="C34" s="208">
        <v>100</v>
      </c>
      <c r="D34" s="583">
        <v>-18.867681196801652</v>
      </c>
      <c r="E34" s="244"/>
      <c r="F34" s="569">
        <v>6020</v>
      </c>
      <c r="G34" s="208">
        <v>100</v>
      </c>
      <c r="H34" s="583">
        <v>-16.365657126979716</v>
      </c>
      <c r="I34" s="244"/>
      <c r="J34" s="568">
        <v>5770</v>
      </c>
      <c r="K34" s="208">
        <v>100</v>
      </c>
      <c r="L34" s="583">
        <v>27.204585537918874</v>
      </c>
    </row>
    <row r="35" spans="1:12" ht="6.75" customHeight="1">
      <c r="A35" s="564"/>
      <c r="B35" s="243"/>
      <c r="C35" s="591"/>
      <c r="D35" s="591"/>
      <c r="E35" s="242"/>
      <c r="F35" s="243"/>
      <c r="G35" s="591"/>
      <c r="H35" s="591"/>
      <c r="I35" s="242"/>
      <c r="J35" s="243"/>
      <c r="K35" s="591"/>
      <c r="L35" s="591"/>
    </row>
    <row r="36" spans="1:12" ht="9.75" customHeight="1">
      <c r="A36" s="561" t="s">
        <v>576</v>
      </c>
      <c r="B36" s="243">
        <v>397703</v>
      </c>
      <c r="C36" s="207">
        <v>54.545587655980441</v>
      </c>
      <c r="D36" s="570">
        <v>-23.756417940101144</v>
      </c>
      <c r="E36" s="243"/>
      <c r="F36" s="243">
        <v>420826</v>
      </c>
      <c r="G36" s="207">
        <v>56.258676096186733</v>
      </c>
      <c r="H36" s="570">
        <v>-21.144247433847219</v>
      </c>
      <c r="I36" s="243"/>
      <c r="J36" s="243">
        <v>737821</v>
      </c>
      <c r="K36" s="207">
        <v>87.694163642912642</v>
      </c>
      <c r="L36" s="570">
        <v>-3.9919540246862657</v>
      </c>
    </row>
    <row r="37" spans="1:12" ht="9.75" customHeight="1">
      <c r="A37" s="561" t="s">
        <v>577</v>
      </c>
      <c r="B37" s="243">
        <v>331417</v>
      </c>
      <c r="C37" s="207">
        <v>45.454412344019552</v>
      </c>
      <c r="D37" s="570">
        <v>-22.196007174315199</v>
      </c>
      <c r="E37" s="243"/>
      <c r="F37" s="243">
        <v>327194</v>
      </c>
      <c r="G37" s="207">
        <v>43.741323903813282</v>
      </c>
      <c r="H37" s="570">
        <v>-20.864603916693472</v>
      </c>
      <c r="I37" s="243"/>
      <c r="J37" s="243">
        <v>103536</v>
      </c>
      <c r="K37" s="207">
        <v>12.305836357087365</v>
      </c>
      <c r="L37" s="570">
        <v>28.636922732863688</v>
      </c>
    </row>
    <row r="38" spans="1:12" ht="9.75" customHeight="1">
      <c r="A38" s="564" t="s">
        <v>238</v>
      </c>
      <c r="B38" s="244">
        <v>729119.53517666506</v>
      </c>
      <c r="C38" s="208">
        <v>100</v>
      </c>
      <c r="D38" s="583">
        <v>-23.054972886161657</v>
      </c>
      <c r="E38" s="244"/>
      <c r="F38" s="244">
        <v>748020.34048968484</v>
      </c>
      <c r="G38" s="208">
        <v>100</v>
      </c>
      <c r="H38" s="583">
        <v>-21.022171209385348</v>
      </c>
      <c r="I38" s="244"/>
      <c r="J38" s="244">
        <v>841356.87323982629</v>
      </c>
      <c r="K38" s="208">
        <v>100</v>
      </c>
      <c r="L38" s="583">
        <v>-0.89861632113765189</v>
      </c>
    </row>
    <row r="39" spans="1:12" ht="3" customHeight="1">
      <c r="A39" s="564"/>
      <c r="B39" s="244"/>
      <c r="C39" s="208"/>
      <c r="D39" s="583"/>
      <c r="E39" s="244"/>
      <c r="F39" s="244"/>
      <c r="G39" s="208"/>
      <c r="H39" s="583"/>
      <c r="I39" s="244"/>
      <c r="J39" s="244"/>
      <c r="K39" s="208"/>
      <c r="L39" s="583"/>
    </row>
    <row r="40" spans="1:12" ht="6" customHeight="1">
      <c r="A40" s="564"/>
      <c r="B40" s="244"/>
      <c r="C40" s="208"/>
      <c r="D40" s="583"/>
      <c r="E40" s="244"/>
      <c r="F40" s="244"/>
      <c r="G40" s="208"/>
      <c r="H40" s="583"/>
      <c r="I40" s="244"/>
      <c r="J40" s="244"/>
      <c r="K40" s="208"/>
      <c r="L40" s="583"/>
    </row>
    <row r="41" spans="1:12" ht="15" customHeight="1">
      <c r="A41" s="564"/>
      <c r="B41" s="758" t="s">
        <v>549</v>
      </c>
      <c r="C41" s="758"/>
      <c r="D41" s="758"/>
      <c r="E41" s="758"/>
      <c r="F41" s="758"/>
      <c r="G41" s="758"/>
      <c r="H41" s="758"/>
      <c r="I41" s="758"/>
      <c r="J41" s="758"/>
      <c r="K41" s="758"/>
      <c r="L41" s="758"/>
    </row>
    <row r="42" spans="1:12" ht="3" customHeight="1">
      <c r="A42" s="564"/>
      <c r="B42" s="596"/>
      <c r="C42" s="596"/>
      <c r="D42" s="596"/>
      <c r="E42" s="596"/>
      <c r="F42" s="596"/>
      <c r="G42" s="596"/>
      <c r="H42" s="596"/>
      <c r="I42" s="596"/>
      <c r="J42" s="596"/>
      <c r="K42" s="596"/>
      <c r="L42" s="596"/>
    </row>
    <row r="43" spans="1:12" ht="9.75" customHeight="1">
      <c r="A43" s="561"/>
      <c r="B43" s="758" t="s">
        <v>229</v>
      </c>
      <c r="C43" s="758"/>
      <c r="D43" s="758"/>
      <c r="E43" s="758"/>
      <c r="F43" s="758"/>
      <c r="G43" s="758"/>
      <c r="H43" s="758"/>
      <c r="I43" s="758"/>
      <c r="J43" s="758"/>
      <c r="K43" s="758"/>
      <c r="L43" s="758"/>
    </row>
    <row r="44" spans="1:12" ht="3" customHeight="1">
      <c r="A44" s="561"/>
      <c r="B44" s="596"/>
      <c r="C44" s="596"/>
      <c r="D44" s="596"/>
      <c r="E44" s="596"/>
      <c r="F44" s="596"/>
      <c r="G44" s="596"/>
      <c r="H44" s="596"/>
      <c r="I44" s="596"/>
      <c r="J44" s="596"/>
      <c r="K44" s="596"/>
      <c r="L44" s="596"/>
    </row>
    <row r="45" spans="1:12" ht="9.75" customHeight="1">
      <c r="A45" s="503" t="s">
        <v>230</v>
      </c>
      <c r="B45" s="597">
        <v>175510.08118394218</v>
      </c>
      <c r="C45" s="598">
        <v>52.418460745133423</v>
      </c>
      <c r="D45" s="598">
        <v>19.449520594855006</v>
      </c>
      <c r="E45" s="598"/>
      <c r="F45" s="597">
        <v>170869.56301452316</v>
      </c>
      <c r="G45" s="598">
        <v>52.145918903563604</v>
      </c>
      <c r="H45" s="598">
        <v>7.100927868814777</v>
      </c>
      <c r="I45" s="598"/>
      <c r="J45" s="597">
        <v>233101.45204675899</v>
      </c>
      <c r="K45" s="598">
        <v>38.170230676685065</v>
      </c>
      <c r="L45" s="598">
        <v>-6.0797965588422931E-2</v>
      </c>
    </row>
    <row r="46" spans="1:12" ht="9.75" customHeight="1">
      <c r="A46" s="561" t="s">
        <v>573</v>
      </c>
      <c r="B46" s="597">
        <v>117016.07303942551</v>
      </c>
      <c r="C46" s="598">
        <v>34.948433672811653</v>
      </c>
      <c r="D46" s="598">
        <v>15.114514338166751</v>
      </c>
      <c r="E46" s="598"/>
      <c r="F46" s="597">
        <v>117838.48079523176</v>
      </c>
      <c r="G46" s="598">
        <v>35.961910095977792</v>
      </c>
      <c r="H46" s="598">
        <v>6.8435949817628776</v>
      </c>
      <c r="I46" s="598"/>
      <c r="J46" s="597">
        <v>312796.15740491915</v>
      </c>
      <c r="K46" s="598">
        <v>51.220193516990406</v>
      </c>
      <c r="L46" s="598">
        <v>8.3185931946527916</v>
      </c>
    </row>
    <row r="47" spans="1:12" ht="9.75" customHeight="1">
      <c r="A47" s="503" t="s">
        <v>574</v>
      </c>
      <c r="B47" s="597">
        <v>911.84438774520515</v>
      </c>
      <c r="C47" s="598">
        <v>0.27233466546345236</v>
      </c>
      <c r="D47" s="598">
        <v>32.689073658695399</v>
      </c>
      <c r="E47" s="598"/>
      <c r="F47" s="597">
        <v>1109.1797865475569</v>
      </c>
      <c r="G47" s="598">
        <v>0.33849913453494823</v>
      </c>
      <c r="H47" s="598">
        <v>37.377299815092989</v>
      </c>
      <c r="I47" s="598"/>
      <c r="J47" s="597">
        <v>2290.7606764638103</v>
      </c>
      <c r="K47" s="598">
        <v>0.37511076262263254</v>
      </c>
      <c r="L47" s="598">
        <v>-6.7524168814019871</v>
      </c>
    </row>
    <row r="48" spans="1:12" ht="9.75" customHeight="1">
      <c r="A48" s="503" t="s">
        <v>575</v>
      </c>
      <c r="B48" s="597">
        <v>74.458299117655812</v>
      </c>
      <c r="C48" s="598">
        <v>2.2237978599974218E-2</v>
      </c>
      <c r="D48" s="598">
        <v>16.246327754304293</v>
      </c>
      <c r="E48" s="598"/>
      <c r="F48" s="597">
        <v>74.828084377832241</v>
      </c>
      <c r="G48" s="598">
        <v>2.2836010994794924E-2</v>
      </c>
      <c r="H48" s="598">
        <v>41.056296769196386</v>
      </c>
      <c r="I48" s="598"/>
      <c r="J48" s="597">
        <v>147.05036637289587</v>
      </c>
      <c r="K48" s="598">
        <v>2.407941416177261E-2</v>
      </c>
      <c r="L48" s="598">
        <v>-0.54225376665032887</v>
      </c>
    </row>
    <row r="49" spans="1:12" ht="9.75" customHeight="1">
      <c r="A49" s="561" t="s">
        <v>231</v>
      </c>
      <c r="B49" s="597">
        <v>22325.619571669289</v>
      </c>
      <c r="C49" s="598">
        <v>6.6678483949980656</v>
      </c>
      <c r="D49" s="598">
        <v>15.629272526204103</v>
      </c>
      <c r="E49" s="598"/>
      <c r="F49" s="597">
        <v>23451.864739016273</v>
      </c>
      <c r="G49" s="598">
        <v>7.1570326232656356</v>
      </c>
      <c r="H49" s="598">
        <v>22.183675996379314</v>
      </c>
      <c r="I49" s="598"/>
      <c r="J49" s="597">
        <v>35681.140977670075</v>
      </c>
      <c r="K49" s="598">
        <v>5.8427666149921063</v>
      </c>
      <c r="L49" s="598">
        <v>-3.9231601275825096</v>
      </c>
    </row>
    <row r="50" spans="1:12" ht="9.75" customHeight="1">
      <c r="A50" s="561" t="s">
        <v>232</v>
      </c>
      <c r="B50" s="597">
        <v>18986.86627500223</v>
      </c>
      <c r="C50" s="598">
        <v>5.6706845429934249</v>
      </c>
      <c r="D50" s="598">
        <v>73.41187574209728</v>
      </c>
      <c r="E50" s="598"/>
      <c r="F50" s="597">
        <v>14331.895239739173</v>
      </c>
      <c r="G50" s="598">
        <v>4.3738032316632474</v>
      </c>
      <c r="H50" s="598">
        <v>36.77399959349156</v>
      </c>
      <c r="I50" s="598"/>
      <c r="J50" s="597">
        <v>26672.574837228945</v>
      </c>
      <c r="K50" s="598">
        <v>4.3676190145480049</v>
      </c>
      <c r="L50" s="598">
        <v>151.36076539626703</v>
      </c>
    </row>
    <row r="51" spans="1:12" ht="9.75" customHeight="1">
      <c r="A51" s="564" t="s">
        <v>0</v>
      </c>
      <c r="B51" s="599">
        <v>334824.94275690208</v>
      </c>
      <c r="C51" s="600">
        <v>100</v>
      </c>
      <c r="D51" s="600">
        <v>19.754622798008263</v>
      </c>
      <c r="E51" s="600"/>
      <c r="F51" s="599">
        <v>327675.81165943568</v>
      </c>
      <c r="G51" s="600">
        <v>100</v>
      </c>
      <c r="H51" s="600">
        <v>9.0928170617931183</v>
      </c>
      <c r="I51" s="600"/>
      <c r="J51" s="599">
        <v>610689.13630941394</v>
      </c>
      <c r="K51" s="600">
        <v>100</v>
      </c>
      <c r="L51" s="600">
        <v>6.6945652265828688</v>
      </c>
    </row>
    <row r="52" spans="1:12" ht="3" customHeight="1">
      <c r="A52" s="561"/>
      <c r="B52" s="596"/>
      <c r="C52" s="596"/>
      <c r="D52" s="596"/>
      <c r="E52" s="596"/>
      <c r="F52" s="596"/>
      <c r="G52" s="596"/>
      <c r="H52" s="596"/>
      <c r="I52" s="596"/>
      <c r="J52" s="596"/>
      <c r="K52" s="596"/>
      <c r="L52" s="596"/>
    </row>
    <row r="53" spans="1:12" ht="9.75" customHeight="1">
      <c r="A53" s="521"/>
      <c r="B53" s="759" t="s">
        <v>233</v>
      </c>
      <c r="C53" s="759"/>
      <c r="D53" s="759"/>
      <c r="E53" s="759"/>
      <c r="F53" s="759"/>
      <c r="G53" s="759"/>
      <c r="H53" s="759"/>
      <c r="I53" s="759"/>
      <c r="J53" s="759"/>
      <c r="K53" s="759"/>
      <c r="L53" s="759"/>
    </row>
    <row r="54" spans="1:12" ht="3" customHeight="1">
      <c r="A54" s="561"/>
      <c r="B54" s="596"/>
      <c r="C54" s="596"/>
      <c r="D54" s="596"/>
      <c r="E54" s="596"/>
      <c r="F54" s="596"/>
      <c r="G54" s="596"/>
      <c r="H54" s="596"/>
      <c r="I54" s="596"/>
      <c r="J54" s="596"/>
      <c r="K54" s="596"/>
      <c r="L54" s="596"/>
    </row>
    <row r="55" spans="1:12" ht="9.75" customHeight="1">
      <c r="A55" s="521" t="s">
        <v>583</v>
      </c>
      <c r="B55" s="597">
        <v>357046</v>
      </c>
      <c r="C55" s="598">
        <v>72.300861565901585</v>
      </c>
      <c r="D55" s="598">
        <v>11.636879822904811</v>
      </c>
      <c r="E55" s="597"/>
      <c r="F55" s="597">
        <v>363787</v>
      </c>
      <c r="G55" s="598">
        <v>70.479844234496667</v>
      </c>
      <c r="H55" s="598">
        <v>14.816533161638922</v>
      </c>
      <c r="I55" s="597"/>
      <c r="J55" s="597">
        <v>79655</v>
      </c>
      <c r="K55" s="598">
        <v>34.291995545872894</v>
      </c>
      <c r="L55" s="598">
        <v>-14.448812132147616</v>
      </c>
    </row>
    <row r="56" spans="1:12" ht="9.75" customHeight="1">
      <c r="A56" s="521" t="s">
        <v>584</v>
      </c>
      <c r="B56" s="597">
        <v>128987.67261060339</v>
      </c>
      <c r="C56" s="598">
        <v>26.119659262747856</v>
      </c>
      <c r="D56" s="598">
        <v>9.2097479398669879</v>
      </c>
      <c r="E56" s="597"/>
      <c r="F56" s="597">
        <v>144081.49715568018</v>
      </c>
      <c r="G56" s="598">
        <v>27.914250582361145</v>
      </c>
      <c r="H56" s="598">
        <v>19.607326656272722</v>
      </c>
      <c r="I56" s="597"/>
      <c r="J56" s="597">
        <v>148519.52801308795</v>
      </c>
      <c r="K56" s="598">
        <v>63.938622724247786</v>
      </c>
      <c r="L56" s="598">
        <v>-10.232718719059745</v>
      </c>
    </row>
    <row r="57" spans="1:12" ht="9.75" customHeight="1">
      <c r="A57" s="521" t="s">
        <v>585</v>
      </c>
      <c r="B57" s="597">
        <v>4495</v>
      </c>
      <c r="C57" s="598">
        <v>0.91022549682317577</v>
      </c>
      <c r="D57" s="598">
        <v>26.798307475317351</v>
      </c>
      <c r="E57" s="597"/>
      <c r="F57" s="597">
        <v>4897</v>
      </c>
      <c r="G57" s="598">
        <v>0.94874142620910096</v>
      </c>
      <c r="H57" s="598">
        <v>86.979763268423056</v>
      </c>
      <c r="I57" s="597"/>
      <c r="J57" s="597">
        <v>3773</v>
      </c>
      <c r="K57" s="598">
        <v>1.6243010381592922</v>
      </c>
      <c r="L57" s="598">
        <v>-12.742830712303425</v>
      </c>
    </row>
    <row r="58" spans="1:12" ht="9.75" customHeight="1">
      <c r="A58" s="521" t="s">
        <v>234</v>
      </c>
      <c r="B58" s="597">
        <v>3305</v>
      </c>
      <c r="C58" s="598">
        <v>0.66925367452738516</v>
      </c>
      <c r="D58" s="598">
        <v>88.533941814033085</v>
      </c>
      <c r="E58" s="597"/>
      <c r="F58" s="597">
        <v>3392</v>
      </c>
      <c r="G58" s="598">
        <v>0.65716375693307549</v>
      </c>
      <c r="H58" s="598">
        <v>98.015178050204327</v>
      </c>
      <c r="I58" s="597"/>
      <c r="J58" s="597">
        <v>337</v>
      </c>
      <c r="K58" s="598">
        <v>0.14508069172003221</v>
      </c>
      <c r="L58" s="598">
        <v>0.89820359281437123</v>
      </c>
    </row>
    <row r="59" spans="1:12" ht="9.75" customHeight="1">
      <c r="A59" s="585" t="s">
        <v>0</v>
      </c>
      <c r="B59" s="599">
        <v>493833.67261060339</v>
      </c>
      <c r="C59" s="600">
        <v>100</v>
      </c>
      <c r="D59" s="600">
        <v>11.415506072980756</v>
      </c>
      <c r="E59" s="599"/>
      <c r="F59" s="599">
        <v>516157.4971556802</v>
      </c>
      <c r="G59" s="600">
        <v>100</v>
      </c>
      <c r="H59" s="600">
        <v>16.873937034906522</v>
      </c>
      <c r="I59" s="599"/>
      <c r="J59" s="599">
        <v>232284.52801308795</v>
      </c>
      <c r="K59" s="600">
        <v>100</v>
      </c>
      <c r="L59" s="600">
        <v>-11.751200741763906</v>
      </c>
    </row>
    <row r="60" spans="1:12" ht="3" customHeight="1">
      <c r="A60" s="561"/>
      <c r="B60" s="596"/>
      <c r="C60" s="596"/>
      <c r="D60" s="596"/>
      <c r="E60" s="596"/>
      <c r="F60" s="596"/>
      <c r="G60" s="596"/>
      <c r="H60" s="596"/>
      <c r="I60" s="596"/>
      <c r="J60" s="596"/>
      <c r="K60" s="596"/>
      <c r="L60" s="596"/>
    </row>
    <row r="61" spans="1:12" ht="9.75" customHeight="1">
      <c r="A61" s="521"/>
      <c r="B61" s="759" t="s">
        <v>235</v>
      </c>
      <c r="C61" s="759"/>
      <c r="D61" s="759"/>
      <c r="E61" s="759"/>
      <c r="F61" s="759"/>
      <c r="G61" s="759"/>
      <c r="H61" s="759"/>
      <c r="I61" s="759"/>
      <c r="J61" s="759"/>
      <c r="K61" s="759"/>
      <c r="L61" s="759"/>
    </row>
    <row r="62" spans="1:12" ht="3" customHeight="1">
      <c r="A62" s="561"/>
      <c r="B62" s="596"/>
      <c r="C62" s="596"/>
      <c r="D62" s="596"/>
      <c r="E62" s="596"/>
      <c r="F62" s="596"/>
      <c r="G62" s="596"/>
      <c r="H62" s="596"/>
      <c r="I62" s="596"/>
      <c r="J62" s="596"/>
      <c r="K62" s="596"/>
      <c r="L62" s="596"/>
    </row>
    <row r="63" spans="1:12" ht="9.75" customHeight="1">
      <c r="A63" s="561" t="s">
        <v>236</v>
      </c>
      <c r="B63" s="597">
        <v>451</v>
      </c>
      <c r="C63" s="598">
        <v>7.7852580700845841</v>
      </c>
      <c r="D63" s="598">
        <v>-41.12271540469974</v>
      </c>
      <c r="E63" s="562"/>
      <c r="F63" s="597">
        <v>479</v>
      </c>
      <c r="G63" s="598">
        <v>7.5113689822800689</v>
      </c>
      <c r="H63" s="598">
        <v>-34.473324213406293</v>
      </c>
      <c r="I63" s="562"/>
      <c r="J63" s="597">
        <v>217</v>
      </c>
      <c r="K63" s="598">
        <v>5.1827083830905183</v>
      </c>
      <c r="L63" s="598">
        <v>-11.428571428571429</v>
      </c>
    </row>
    <row r="64" spans="1:12" ht="9.75" customHeight="1">
      <c r="A64" s="561" t="s">
        <v>237</v>
      </c>
      <c r="B64" s="597">
        <v>5342</v>
      </c>
      <c r="C64" s="598">
        <v>92.214741929915405</v>
      </c>
      <c r="D64" s="598">
        <v>-3.3122171945701355</v>
      </c>
      <c r="E64" s="562"/>
      <c r="F64" s="597">
        <v>5898</v>
      </c>
      <c r="G64" s="598">
        <v>92.488631017719939</v>
      </c>
      <c r="H64" s="598">
        <v>11.514463981849122</v>
      </c>
      <c r="I64" s="562"/>
      <c r="J64" s="597">
        <v>3970</v>
      </c>
      <c r="K64" s="598">
        <v>94.817291616909486</v>
      </c>
      <c r="L64" s="598">
        <v>-28.144796380090497</v>
      </c>
    </row>
    <row r="65" spans="1:18" ht="9.75" customHeight="1">
      <c r="A65" s="564" t="s">
        <v>40</v>
      </c>
      <c r="B65" s="599">
        <v>5793</v>
      </c>
      <c r="C65" s="600">
        <v>100</v>
      </c>
      <c r="D65" s="600">
        <v>-7.916070577014783</v>
      </c>
      <c r="E65" s="563"/>
      <c r="F65" s="599">
        <v>6377</v>
      </c>
      <c r="G65" s="600">
        <v>100</v>
      </c>
      <c r="H65" s="600">
        <v>5.9302325581395348</v>
      </c>
      <c r="I65" s="563"/>
      <c r="J65" s="599">
        <v>4187</v>
      </c>
      <c r="K65" s="600">
        <v>100</v>
      </c>
      <c r="L65" s="600">
        <v>-27.435008665511269</v>
      </c>
    </row>
    <row r="66" spans="1:18" ht="6.75" customHeight="1">
      <c r="A66" s="564"/>
      <c r="B66" s="596"/>
      <c r="C66" s="596"/>
      <c r="D66" s="596"/>
      <c r="E66" s="596"/>
      <c r="F66" s="596"/>
      <c r="G66" s="596"/>
      <c r="H66" s="596"/>
      <c r="I66" s="596"/>
      <c r="J66" s="596"/>
      <c r="K66" s="596"/>
      <c r="L66" s="596"/>
    </row>
    <row r="67" spans="1:18" ht="9.75" customHeight="1">
      <c r="A67" s="561" t="s">
        <v>576</v>
      </c>
      <c r="B67" s="597">
        <v>463812.61536750547</v>
      </c>
      <c r="C67" s="598">
        <v>55.58292498040587</v>
      </c>
      <c r="D67" s="598">
        <v>16.622860618980866</v>
      </c>
      <c r="E67" s="562"/>
      <c r="F67" s="597">
        <v>471757.30881511583</v>
      </c>
      <c r="G67" s="598">
        <v>55.487151270288024</v>
      </c>
      <c r="H67" s="598">
        <v>12.102700121930638</v>
      </c>
      <c r="I67" s="562"/>
      <c r="J67" s="597">
        <v>759208.66432250186</v>
      </c>
      <c r="K67" s="598">
        <v>89.617990479082707</v>
      </c>
      <c r="L67" s="598">
        <v>2.8987605831904841</v>
      </c>
    </row>
    <row r="68" spans="1:18" ht="9.75" customHeight="1">
      <c r="A68" s="561" t="s">
        <v>577</v>
      </c>
      <c r="B68" s="597">
        <v>370639</v>
      </c>
      <c r="C68" s="598">
        <v>44.41707501959413</v>
      </c>
      <c r="D68" s="598">
        <v>11.83463733001023</v>
      </c>
      <c r="E68" s="562"/>
      <c r="F68" s="597">
        <v>378453</v>
      </c>
      <c r="G68" s="598">
        <v>44.51288505192835</v>
      </c>
      <c r="H68" s="598">
        <v>15.666240823486982</v>
      </c>
      <c r="I68" s="562"/>
      <c r="J68" s="597">
        <v>87952</v>
      </c>
      <c r="K68" s="598">
        <v>10.381969897103383</v>
      </c>
      <c r="L68" s="598">
        <v>-15.051769432854273</v>
      </c>
    </row>
    <row r="69" spans="1:18" ht="9.75" customHeight="1">
      <c r="A69" s="564" t="s">
        <v>238</v>
      </c>
      <c r="B69" s="599">
        <v>834451.61536750547</v>
      </c>
      <c r="C69" s="600">
        <v>100</v>
      </c>
      <c r="D69" s="600">
        <v>14.446476209873946</v>
      </c>
      <c r="E69" s="563"/>
      <c r="F69" s="599">
        <v>850210</v>
      </c>
      <c r="G69" s="600">
        <v>100</v>
      </c>
      <c r="H69" s="600">
        <v>13.661347690547776</v>
      </c>
      <c r="I69" s="563"/>
      <c r="J69" s="599">
        <v>847161</v>
      </c>
      <c r="K69" s="600">
        <v>100</v>
      </c>
      <c r="L69" s="600">
        <v>0.68985313423822903</v>
      </c>
    </row>
    <row r="70" spans="1:18" ht="3" customHeight="1">
      <c r="A70" s="571"/>
      <c r="B70" s="572"/>
      <c r="C70" s="573"/>
      <c r="D70" s="573"/>
      <c r="E70" s="558"/>
      <c r="F70" s="572"/>
      <c r="G70" s="573"/>
      <c r="H70" s="573"/>
      <c r="I70" s="573"/>
      <c r="J70" s="572"/>
      <c r="K70" s="573"/>
      <c r="L70" s="574"/>
    </row>
    <row r="71" spans="1:18" ht="3" customHeight="1">
      <c r="A71" s="575"/>
      <c r="B71" s="576"/>
      <c r="C71" s="576"/>
      <c r="D71" s="576"/>
      <c r="E71" s="576"/>
      <c r="F71" s="576"/>
      <c r="G71" s="576"/>
      <c r="H71" s="576"/>
      <c r="I71" s="576"/>
      <c r="J71" s="576"/>
      <c r="K71" s="576"/>
      <c r="L71" s="558"/>
    </row>
    <row r="72" spans="1:18" ht="9.75" customHeight="1">
      <c r="A72" s="530" t="s">
        <v>676</v>
      </c>
      <c r="B72" s="567"/>
      <c r="C72" s="567"/>
      <c r="D72" s="567"/>
      <c r="E72" s="567"/>
      <c r="F72" s="567"/>
      <c r="G72" s="567"/>
      <c r="H72" s="567"/>
      <c r="I72" s="567"/>
      <c r="J72" s="567"/>
      <c r="K72" s="567"/>
      <c r="L72" s="530"/>
    </row>
    <row r="73" spans="1:18" s="592" customFormat="1" ht="18" customHeight="1">
      <c r="A73" s="757" t="s">
        <v>578</v>
      </c>
      <c r="B73" s="757"/>
      <c r="C73" s="757"/>
      <c r="D73" s="757"/>
      <c r="E73" s="757"/>
      <c r="F73" s="757"/>
      <c r="G73" s="757"/>
      <c r="H73" s="757"/>
      <c r="I73" s="757"/>
      <c r="J73" s="757"/>
      <c r="K73" s="757"/>
      <c r="L73" s="757"/>
      <c r="N73"/>
      <c r="O73"/>
      <c r="P73"/>
      <c r="R73"/>
    </row>
    <row r="74" spans="1:18" s="592" customFormat="1" ht="9.75" customHeight="1">
      <c r="A74" s="757" t="s">
        <v>579</v>
      </c>
      <c r="B74" s="757"/>
      <c r="C74" s="757"/>
      <c r="D74" s="757"/>
      <c r="E74" s="757"/>
      <c r="F74" s="757"/>
      <c r="G74" s="757"/>
      <c r="H74" s="757"/>
      <c r="I74" s="757"/>
      <c r="J74" s="757"/>
      <c r="K74" s="757"/>
      <c r="L74" s="757"/>
      <c r="N74"/>
      <c r="O74"/>
      <c r="P74"/>
      <c r="R74"/>
    </row>
    <row r="75" spans="1:18" s="592" customFormat="1" ht="9.75" customHeight="1">
      <c r="A75" s="593" t="s">
        <v>580</v>
      </c>
      <c r="B75" s="594"/>
      <c r="C75" s="594"/>
      <c r="D75" s="594"/>
      <c r="E75" s="594"/>
      <c r="F75" s="594"/>
      <c r="G75" s="594"/>
      <c r="H75" s="594"/>
      <c r="I75" s="594"/>
      <c r="J75" s="594"/>
      <c r="K75" s="594"/>
      <c r="L75" s="595"/>
      <c r="N75"/>
      <c r="O75"/>
      <c r="P75"/>
      <c r="R75"/>
    </row>
    <row r="76" spans="1:18" s="592" customFormat="1" ht="9.75" customHeight="1">
      <c r="A76" s="757" t="s">
        <v>586</v>
      </c>
      <c r="B76" s="757"/>
      <c r="C76" s="757"/>
      <c r="D76" s="757"/>
      <c r="E76" s="757"/>
      <c r="F76" s="757"/>
      <c r="G76" s="757"/>
      <c r="H76" s="757"/>
      <c r="I76" s="757"/>
      <c r="J76" s="757"/>
      <c r="K76" s="757"/>
      <c r="L76" s="757"/>
      <c r="N76"/>
      <c r="O76"/>
      <c r="P76"/>
      <c r="R76"/>
    </row>
    <row r="77" spans="1:18" s="592" customFormat="1" ht="18" customHeight="1">
      <c r="A77" s="757" t="s">
        <v>581</v>
      </c>
      <c r="B77" s="757"/>
      <c r="C77" s="757"/>
      <c r="D77" s="757"/>
      <c r="E77" s="757"/>
      <c r="F77" s="757"/>
      <c r="G77" s="757"/>
      <c r="H77" s="757"/>
      <c r="I77" s="757"/>
      <c r="J77" s="757"/>
      <c r="K77" s="757"/>
      <c r="L77" s="757"/>
      <c r="N77"/>
      <c r="O77"/>
      <c r="P77"/>
      <c r="R77"/>
    </row>
    <row r="78" spans="1:18" s="592" customFormat="1" ht="18" customHeight="1">
      <c r="A78" s="757" t="s">
        <v>582</v>
      </c>
      <c r="B78" s="757"/>
      <c r="C78" s="757"/>
      <c r="D78" s="757"/>
      <c r="E78" s="757"/>
      <c r="F78" s="757"/>
      <c r="G78" s="757"/>
      <c r="H78" s="757"/>
      <c r="I78" s="757"/>
      <c r="J78" s="757"/>
      <c r="K78" s="757"/>
      <c r="L78" s="757"/>
      <c r="N78"/>
      <c r="O78"/>
      <c r="P78"/>
      <c r="R78"/>
    </row>
    <row r="79" spans="1:18">
      <c r="C79" s="578"/>
      <c r="D79" s="578"/>
      <c r="E79" s="578"/>
      <c r="F79" s="578"/>
      <c r="G79" s="578"/>
      <c r="H79" s="578"/>
      <c r="I79" s="578"/>
      <c r="J79" s="578"/>
      <c r="K79" s="578"/>
      <c r="L79" s="578"/>
    </row>
    <row r="80" spans="1:18">
      <c r="B80" s="579"/>
      <c r="C80" s="579"/>
      <c r="D80" s="579"/>
      <c r="E80" s="579"/>
      <c r="F80" s="579"/>
      <c r="G80" s="579"/>
      <c r="H80" s="579"/>
      <c r="I80" s="579"/>
      <c r="J80" s="579"/>
      <c r="K80" s="579"/>
      <c r="L80" s="579"/>
    </row>
    <row r="81" spans="1:12">
      <c r="A81" s="579"/>
      <c r="B81" s="579"/>
      <c r="C81" s="579"/>
      <c r="D81" s="579"/>
      <c r="E81" s="579"/>
      <c r="F81" s="579"/>
      <c r="G81" s="579"/>
      <c r="H81" s="579"/>
      <c r="I81" s="579"/>
      <c r="J81" s="579"/>
      <c r="K81" s="579"/>
      <c r="L81" s="579"/>
    </row>
    <row r="82" spans="1:12">
      <c r="A82" s="579"/>
      <c r="B82" s="579"/>
      <c r="C82" s="579"/>
      <c r="D82" s="579"/>
      <c r="E82" s="579"/>
      <c r="F82" s="579"/>
      <c r="G82" s="579"/>
      <c r="H82" s="579"/>
      <c r="I82" s="579"/>
      <c r="J82" s="579"/>
      <c r="K82" s="579"/>
      <c r="L82" s="579"/>
    </row>
    <row r="83" spans="1:12">
      <c r="A83" s="579"/>
      <c r="B83" s="579"/>
      <c r="C83" s="579"/>
      <c r="D83" s="579"/>
      <c r="E83" s="579"/>
      <c r="F83" s="579"/>
      <c r="G83" s="579"/>
      <c r="H83" s="579"/>
      <c r="I83" s="579"/>
      <c r="J83" s="579"/>
      <c r="K83" s="579"/>
      <c r="L83" s="579"/>
    </row>
    <row r="84" spans="1:12">
      <c r="A84" s="579"/>
      <c r="B84" s="579"/>
      <c r="C84" s="579"/>
      <c r="D84" s="579"/>
      <c r="E84" s="579"/>
      <c r="F84" s="579"/>
      <c r="G84" s="579"/>
      <c r="H84" s="579"/>
      <c r="I84" s="579"/>
      <c r="J84" s="579"/>
      <c r="K84" s="579"/>
      <c r="L84" s="579"/>
    </row>
    <row r="85" spans="1:12">
      <c r="A85" s="579"/>
      <c r="B85" s="579"/>
      <c r="C85" s="579"/>
      <c r="D85" s="579"/>
      <c r="E85" s="579"/>
      <c r="F85" s="579"/>
      <c r="G85" s="579"/>
      <c r="H85" s="579"/>
      <c r="I85" s="579"/>
      <c r="J85" s="579"/>
      <c r="K85" s="579"/>
      <c r="L85" s="579"/>
    </row>
    <row r="88" spans="1:12">
      <c r="B88" s="580"/>
      <c r="F88" s="580"/>
      <c r="J88" s="580"/>
    </row>
    <row r="89" spans="1:12">
      <c r="B89" s="581"/>
      <c r="F89" s="581"/>
      <c r="J89" s="581"/>
    </row>
    <row r="90" spans="1:12">
      <c r="B90" s="580"/>
      <c r="F90" s="580"/>
      <c r="J90" s="580"/>
    </row>
  </sheetData>
  <mergeCells count="17">
    <mergeCell ref="A8:A9"/>
    <mergeCell ref="B8:D8"/>
    <mergeCell ref="F8:H8"/>
    <mergeCell ref="J8:L8"/>
    <mergeCell ref="B11:L11"/>
    <mergeCell ref="B12:L12"/>
    <mergeCell ref="B22:L22"/>
    <mergeCell ref="B30:L30"/>
    <mergeCell ref="A73:L73"/>
    <mergeCell ref="A74:L74"/>
    <mergeCell ref="A77:L77"/>
    <mergeCell ref="A78:L78"/>
    <mergeCell ref="B41:L41"/>
    <mergeCell ref="B43:L43"/>
    <mergeCell ref="B53:L53"/>
    <mergeCell ref="B61:L61"/>
    <mergeCell ref="A76:L76"/>
  </mergeCells>
  <pageMargins left="0.7" right="0.7" top="0.75" bottom="0.75" header="0.3" footer="0.3"/>
  <pageSetup paperSize="9" scale="84"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9"/>
  <sheetViews>
    <sheetView topLeftCell="A61" zoomScaleNormal="100" workbookViewId="0">
      <selection activeCell="A71" sqref="A71"/>
    </sheetView>
  </sheetViews>
  <sheetFormatPr defaultColWidth="9" defaultRowHeight="15"/>
  <cols>
    <col min="1" max="1" width="26.5703125" style="527" customWidth="1"/>
    <col min="2" max="2" width="12.5703125" style="527" customWidth="1"/>
    <col min="3" max="3" width="9" style="527"/>
    <col min="4" max="4" width="8.28515625" style="527" customWidth="1"/>
    <col min="5" max="5" width="1" style="527" customWidth="1"/>
    <col min="6" max="6" width="8.7109375" style="527" customWidth="1"/>
    <col min="7" max="7" width="9" style="527"/>
    <col min="8" max="8" width="8.28515625" style="527" customWidth="1"/>
    <col min="9" max="9" width="0.85546875" style="527" customWidth="1"/>
    <col min="10" max="10" width="10.42578125" style="527" customWidth="1"/>
    <col min="11" max="11" width="9" style="527"/>
    <col min="12" max="12" width="8.28515625" style="527" customWidth="1"/>
    <col min="13" max="194" width="9" style="527"/>
    <col min="195" max="195" width="24.7109375" style="527" customWidth="1"/>
    <col min="196" max="450" width="9" style="527"/>
    <col min="451" max="451" width="24.7109375" style="527" customWidth="1"/>
    <col min="452" max="706" width="9" style="527"/>
    <col min="707" max="707" width="24.7109375" style="527" customWidth="1"/>
    <col min="708" max="962" width="9" style="527"/>
    <col min="963" max="963" width="24.7109375" style="527" customWidth="1"/>
    <col min="964" max="1218" width="9" style="527"/>
    <col min="1219" max="1219" width="24.7109375" style="527" customWidth="1"/>
    <col min="1220" max="1474" width="9" style="527"/>
    <col min="1475" max="1475" width="24.7109375" style="527" customWidth="1"/>
    <col min="1476" max="1730" width="9" style="527"/>
    <col min="1731" max="1731" width="24.7109375" style="527" customWidth="1"/>
    <col min="1732" max="1986" width="9" style="527"/>
    <col min="1987" max="1987" width="24.7109375" style="527" customWidth="1"/>
    <col min="1988" max="2242" width="9" style="527"/>
    <col min="2243" max="2243" width="24.7109375" style="527" customWidth="1"/>
    <col min="2244" max="2498" width="9" style="527"/>
    <col min="2499" max="2499" width="24.7109375" style="527" customWidth="1"/>
    <col min="2500" max="2754" width="9" style="527"/>
    <col min="2755" max="2755" width="24.7109375" style="527" customWidth="1"/>
    <col min="2756" max="3010" width="9" style="527"/>
    <col min="3011" max="3011" width="24.7109375" style="527" customWidth="1"/>
    <col min="3012" max="3266" width="9" style="527"/>
    <col min="3267" max="3267" width="24.7109375" style="527" customWidth="1"/>
    <col min="3268" max="3522" width="9" style="527"/>
    <col min="3523" max="3523" width="24.7109375" style="527" customWidth="1"/>
    <col min="3524" max="3778" width="9" style="527"/>
    <col min="3779" max="3779" width="24.7109375" style="527" customWidth="1"/>
    <col min="3780" max="4034" width="9" style="527"/>
    <col min="4035" max="4035" width="24.7109375" style="527" customWidth="1"/>
    <col min="4036" max="4290" width="9" style="527"/>
    <col min="4291" max="4291" width="24.7109375" style="527" customWidth="1"/>
    <col min="4292" max="4546" width="9" style="527"/>
    <col min="4547" max="4547" width="24.7109375" style="527" customWidth="1"/>
    <col min="4548" max="4802" width="9" style="527"/>
    <col min="4803" max="4803" width="24.7109375" style="527" customWidth="1"/>
    <col min="4804" max="5058" width="9" style="527"/>
    <col min="5059" max="5059" width="24.7109375" style="527" customWidth="1"/>
    <col min="5060" max="5314" width="9" style="527"/>
    <col min="5315" max="5315" width="24.7109375" style="527" customWidth="1"/>
    <col min="5316" max="5570" width="9" style="527"/>
    <col min="5571" max="5571" width="24.7109375" style="527" customWidth="1"/>
    <col min="5572" max="5826" width="9" style="527"/>
    <col min="5827" max="5827" width="24.7109375" style="527" customWidth="1"/>
    <col min="5828" max="6082" width="9" style="527"/>
    <col min="6083" max="6083" width="24.7109375" style="527" customWidth="1"/>
    <col min="6084" max="6338" width="9" style="527"/>
    <col min="6339" max="6339" width="24.7109375" style="527" customWidth="1"/>
    <col min="6340" max="6594" width="9" style="527"/>
    <col min="6595" max="6595" width="24.7109375" style="527" customWidth="1"/>
    <col min="6596" max="6850" width="9" style="527"/>
    <col min="6851" max="6851" width="24.7109375" style="527" customWidth="1"/>
    <col min="6852" max="7106" width="9" style="527"/>
    <col min="7107" max="7107" width="24.7109375" style="527" customWidth="1"/>
    <col min="7108" max="7362" width="9" style="527"/>
    <col min="7363" max="7363" width="24.7109375" style="527" customWidth="1"/>
    <col min="7364" max="7618" width="9" style="527"/>
    <col min="7619" max="7619" width="24.7109375" style="527" customWidth="1"/>
    <col min="7620" max="7874" width="9" style="527"/>
    <col min="7875" max="7875" width="24.7109375" style="527" customWidth="1"/>
    <col min="7876" max="8130" width="9" style="527"/>
    <col min="8131" max="8131" width="24.7109375" style="527" customWidth="1"/>
    <col min="8132" max="8386" width="9" style="527"/>
    <col min="8387" max="8387" width="24.7109375" style="527" customWidth="1"/>
    <col min="8388" max="8642" width="9" style="527"/>
    <col min="8643" max="8643" width="24.7109375" style="527" customWidth="1"/>
    <col min="8644" max="8898" width="9" style="527"/>
    <col min="8899" max="8899" width="24.7109375" style="527" customWidth="1"/>
    <col min="8900" max="9154" width="9" style="527"/>
    <col min="9155" max="9155" width="24.7109375" style="527" customWidth="1"/>
    <col min="9156" max="9410" width="9" style="527"/>
    <col min="9411" max="9411" width="24.7109375" style="527" customWidth="1"/>
    <col min="9412" max="9666" width="9" style="527"/>
    <col min="9667" max="9667" width="24.7109375" style="527" customWidth="1"/>
    <col min="9668" max="9922" width="9" style="527"/>
    <col min="9923" max="9923" width="24.7109375" style="527" customWidth="1"/>
    <col min="9924" max="10178" width="9" style="527"/>
    <col min="10179" max="10179" width="24.7109375" style="527" customWidth="1"/>
    <col min="10180" max="10434" width="9" style="527"/>
    <col min="10435" max="10435" width="24.7109375" style="527" customWidth="1"/>
    <col min="10436" max="10690" width="9" style="527"/>
    <col min="10691" max="10691" width="24.7109375" style="527" customWidth="1"/>
    <col min="10692" max="10946" width="9" style="527"/>
    <col min="10947" max="10947" width="24.7109375" style="527" customWidth="1"/>
    <col min="10948" max="11202" width="9" style="527"/>
    <col min="11203" max="11203" width="24.7109375" style="527" customWidth="1"/>
    <col min="11204" max="11458" width="9" style="527"/>
    <col min="11459" max="11459" width="24.7109375" style="527" customWidth="1"/>
    <col min="11460" max="11714" width="9" style="527"/>
    <col min="11715" max="11715" width="24.7109375" style="527" customWidth="1"/>
    <col min="11716" max="11970" width="9" style="527"/>
    <col min="11971" max="11971" width="24.7109375" style="527" customWidth="1"/>
    <col min="11972" max="12226" width="9" style="527"/>
    <col min="12227" max="12227" width="24.7109375" style="527" customWidth="1"/>
    <col min="12228" max="12482" width="9" style="527"/>
    <col min="12483" max="12483" width="24.7109375" style="527" customWidth="1"/>
    <col min="12484" max="12738" width="9" style="527"/>
    <col min="12739" max="12739" width="24.7109375" style="527" customWidth="1"/>
    <col min="12740" max="12994" width="9" style="527"/>
    <col min="12995" max="12995" width="24.7109375" style="527" customWidth="1"/>
    <col min="12996" max="13250" width="9" style="527"/>
    <col min="13251" max="13251" width="24.7109375" style="527" customWidth="1"/>
    <col min="13252" max="13506" width="9" style="527"/>
    <col min="13507" max="13507" width="24.7109375" style="527" customWidth="1"/>
    <col min="13508" max="13762" width="9" style="527"/>
    <col min="13763" max="13763" width="24.7109375" style="527" customWidth="1"/>
    <col min="13764" max="14018" width="9" style="527"/>
    <col min="14019" max="14019" width="24.7109375" style="527" customWidth="1"/>
    <col min="14020" max="14274" width="9" style="527"/>
    <col min="14275" max="14275" width="24.7109375" style="527" customWidth="1"/>
    <col min="14276" max="14530" width="9" style="527"/>
    <col min="14531" max="14531" width="24.7109375" style="527" customWidth="1"/>
    <col min="14532" max="14786" width="9" style="527"/>
    <col min="14787" max="14787" width="24.7109375" style="527" customWidth="1"/>
    <col min="14788" max="15042" width="9" style="527"/>
    <col min="15043" max="15043" width="24.7109375" style="527" customWidth="1"/>
    <col min="15044" max="15298" width="9" style="527"/>
    <col min="15299" max="15299" width="24.7109375" style="527" customWidth="1"/>
    <col min="15300" max="15554" width="9" style="527"/>
    <col min="15555" max="15555" width="24.7109375" style="527" customWidth="1"/>
    <col min="15556" max="15810" width="9" style="527"/>
    <col min="15811" max="15811" width="24.7109375" style="527" customWidth="1"/>
    <col min="15812" max="16066" width="9" style="527"/>
    <col min="16067" max="16067" width="24.7109375" style="527" customWidth="1"/>
    <col min="16068" max="16384" width="9" style="527"/>
  </cols>
  <sheetData>
    <row r="1" spans="1:12" ht="12" customHeight="1"/>
    <row r="2" spans="1:12" ht="12" customHeight="1"/>
    <row r="3" spans="1:12" ht="12" customHeight="1"/>
    <row r="4" spans="1:12" s="604" customFormat="1" ht="12" customHeight="1">
      <c r="A4" s="603" t="s">
        <v>270</v>
      </c>
    </row>
    <row r="5" spans="1:12" s="604" customFormat="1" ht="12" customHeight="1">
      <c r="A5" s="603" t="s">
        <v>269</v>
      </c>
      <c r="B5" s="603"/>
    </row>
    <row r="6" spans="1:12" s="604" customFormat="1" ht="12" customHeight="1">
      <c r="A6" s="604" t="s">
        <v>587</v>
      </c>
    </row>
    <row r="7" spans="1:12" s="442" customFormat="1" ht="6" customHeight="1"/>
    <row r="8" spans="1:12" s="607" customFormat="1" ht="9.9499999999999993" customHeight="1">
      <c r="A8" s="766" t="s">
        <v>223</v>
      </c>
      <c r="B8" s="768" t="s">
        <v>224</v>
      </c>
      <c r="C8" s="768"/>
      <c r="D8" s="768"/>
      <c r="E8" s="605"/>
      <c r="F8" s="768" t="s">
        <v>225</v>
      </c>
      <c r="G8" s="768"/>
      <c r="H8" s="768"/>
      <c r="I8" s="606"/>
      <c r="J8" s="769" t="s">
        <v>226</v>
      </c>
      <c r="K8" s="769"/>
      <c r="L8" s="769"/>
    </row>
    <row r="9" spans="1:12" s="507" customFormat="1" ht="30" customHeight="1">
      <c r="A9" s="767"/>
      <c r="B9" s="608" t="s">
        <v>227</v>
      </c>
      <c r="C9" s="608" t="s">
        <v>228</v>
      </c>
      <c r="D9" s="560" t="s">
        <v>589</v>
      </c>
      <c r="E9" s="608"/>
      <c r="F9" s="608" t="s">
        <v>227</v>
      </c>
      <c r="G9" s="608" t="s">
        <v>228</v>
      </c>
      <c r="H9" s="560" t="s">
        <v>589</v>
      </c>
      <c r="I9" s="609"/>
      <c r="J9" s="608" t="s">
        <v>227</v>
      </c>
      <c r="K9" s="608" t="s">
        <v>228</v>
      </c>
      <c r="L9" s="560" t="s">
        <v>589</v>
      </c>
    </row>
    <row r="10" spans="1:12" s="507" customFormat="1" ht="3" customHeight="1">
      <c r="A10" s="610"/>
      <c r="B10" s="610"/>
      <c r="C10" s="557"/>
      <c r="D10" s="557"/>
      <c r="E10" s="557"/>
      <c r="F10" s="557"/>
      <c r="G10" s="557"/>
      <c r="H10" s="557"/>
      <c r="I10" s="557"/>
      <c r="J10" s="557"/>
      <c r="K10" s="557"/>
      <c r="L10" s="557"/>
    </row>
    <row r="11" spans="1:12" s="507" customFormat="1" ht="9.75" customHeight="1">
      <c r="A11" s="610"/>
      <c r="B11" s="765" t="s">
        <v>572</v>
      </c>
      <c r="C11" s="765"/>
      <c r="D11" s="765"/>
      <c r="E11" s="765"/>
      <c r="F11" s="765"/>
      <c r="G11" s="765"/>
      <c r="H11" s="765"/>
      <c r="I11" s="765"/>
      <c r="J11" s="765"/>
      <c r="K11" s="765"/>
      <c r="L11" s="765"/>
    </row>
    <row r="12" spans="1:12" s="507" customFormat="1" ht="3" customHeight="1">
      <c r="A12" s="610"/>
      <c r="B12" s="610"/>
      <c r="C12" s="557"/>
      <c r="D12" s="557"/>
      <c r="E12" s="557"/>
      <c r="F12" s="557"/>
      <c r="G12" s="557"/>
      <c r="H12" s="557"/>
      <c r="I12" s="557"/>
      <c r="J12" s="557"/>
      <c r="K12" s="557"/>
      <c r="L12" s="557"/>
    </row>
    <row r="13" spans="1:12" s="515" customFormat="1" ht="9.9499999999999993" customHeight="1">
      <c r="A13" s="652"/>
      <c r="B13" s="770" t="s">
        <v>229</v>
      </c>
      <c r="C13" s="770"/>
      <c r="D13" s="770"/>
      <c r="E13" s="770"/>
      <c r="F13" s="770"/>
      <c r="G13" s="770"/>
      <c r="H13" s="770"/>
      <c r="I13" s="770"/>
      <c r="J13" s="770"/>
      <c r="K13" s="770"/>
      <c r="L13" s="770"/>
    </row>
    <row r="14" spans="1:12" s="515" customFormat="1" ht="3" customHeight="1">
      <c r="A14" s="611"/>
      <c r="B14" s="611"/>
      <c r="C14" s="612"/>
      <c r="D14" s="612"/>
      <c r="E14" s="613"/>
      <c r="F14" s="613"/>
      <c r="G14" s="614"/>
      <c r="H14" s="614"/>
      <c r="I14" s="613"/>
      <c r="J14" s="613"/>
      <c r="K14" s="497"/>
      <c r="L14" s="497"/>
    </row>
    <row r="15" spans="1:12" s="620" customFormat="1" ht="19.5" customHeight="1">
      <c r="A15" s="615" t="s">
        <v>268</v>
      </c>
      <c r="B15" s="616">
        <v>148839</v>
      </c>
      <c r="C15" s="617">
        <v>50.231856471731739</v>
      </c>
      <c r="D15" s="618">
        <v>-29.648903888148382</v>
      </c>
      <c r="E15" s="616"/>
      <c r="F15" s="572">
        <v>159425</v>
      </c>
      <c r="G15" s="617">
        <v>43.34804325423692</v>
      </c>
      <c r="H15" s="618">
        <v>-28.791249039681265</v>
      </c>
      <c r="I15" s="619"/>
      <c r="J15" s="572">
        <v>470241</v>
      </c>
      <c r="K15" s="617">
        <v>51.227913837411855</v>
      </c>
      <c r="L15" s="618">
        <v>-1.060425306292488</v>
      </c>
    </row>
    <row r="16" spans="1:12" s="620" customFormat="1" ht="13.5" customHeight="1">
      <c r="A16" s="615" t="s">
        <v>267</v>
      </c>
      <c r="B16" s="616">
        <v>126722</v>
      </c>
      <c r="C16" s="617">
        <v>42.767563043360873</v>
      </c>
      <c r="D16" s="618">
        <v>-11.949082470000487</v>
      </c>
      <c r="E16" s="616"/>
      <c r="F16" s="572">
        <v>187677</v>
      </c>
      <c r="G16" s="617">
        <v>51.029830414460854</v>
      </c>
      <c r="H16" s="618">
        <v>24.048700204239456</v>
      </c>
      <c r="I16" s="619"/>
      <c r="J16" s="572">
        <v>372613</v>
      </c>
      <c r="K16" s="617">
        <v>40.592348729054983</v>
      </c>
      <c r="L16" s="618">
        <v>5.8728093105721362</v>
      </c>
    </row>
    <row r="17" spans="1:12" s="622" customFormat="1" ht="20.100000000000001" customHeight="1">
      <c r="A17" s="615" t="s">
        <v>266</v>
      </c>
      <c r="B17" s="572">
        <v>20743</v>
      </c>
      <c r="C17" s="617">
        <v>7.0005804849073927</v>
      </c>
      <c r="D17" s="618">
        <v>-8.1965036512502767</v>
      </c>
      <c r="E17" s="621"/>
      <c r="F17" s="572">
        <v>20677</v>
      </c>
      <c r="G17" s="617">
        <v>5.6221263313022218</v>
      </c>
      <c r="H17" s="618">
        <v>-24.05700224042311</v>
      </c>
      <c r="I17" s="621"/>
      <c r="J17" s="572">
        <v>75085</v>
      </c>
      <c r="K17" s="617">
        <v>8.1797374335331661</v>
      </c>
      <c r="L17" s="618">
        <v>0.1079942403071836</v>
      </c>
    </row>
    <row r="18" spans="1:12" s="628" customFormat="1" ht="9.9499999999999993" customHeight="1">
      <c r="A18" s="623" t="s">
        <v>0</v>
      </c>
      <c r="B18" s="637">
        <v>296304</v>
      </c>
      <c r="C18" s="624">
        <v>100</v>
      </c>
      <c r="D18" s="625">
        <v>-21.629284807448158</v>
      </c>
      <c r="E18" s="626"/>
      <c r="F18" s="626">
        <v>367779</v>
      </c>
      <c r="G18" s="624">
        <v>100</v>
      </c>
      <c r="H18" s="625">
        <v>-8.6045367342272936</v>
      </c>
      <c r="I18" s="627"/>
      <c r="J18" s="627">
        <v>917939</v>
      </c>
      <c r="K18" s="624">
        <v>100</v>
      </c>
      <c r="L18" s="625">
        <v>1.7412430768685112</v>
      </c>
    </row>
    <row r="19" spans="1:12" s="620" customFormat="1" ht="19.5" customHeight="1">
      <c r="A19" s="653" t="s">
        <v>265</v>
      </c>
      <c r="B19" s="631">
        <v>37825</v>
      </c>
      <c r="C19" s="629">
        <v>12.76560559425455</v>
      </c>
      <c r="D19" s="630">
        <v>-12.61810705292582</v>
      </c>
      <c r="E19" s="616"/>
      <c r="F19" s="631">
        <v>31735</v>
      </c>
      <c r="G19" s="629">
        <v>8.6288232878984399</v>
      </c>
      <c r="H19" s="630">
        <v>-28.969515197636419</v>
      </c>
      <c r="I19" s="619"/>
      <c r="J19" s="632">
        <v>62229</v>
      </c>
      <c r="K19" s="629">
        <v>6.7792086402255496</v>
      </c>
      <c r="L19" s="630">
        <v>7.1602004442837224</v>
      </c>
    </row>
    <row r="20" spans="1:12" s="515" customFormat="1" ht="3" customHeight="1">
      <c r="A20" s="633"/>
      <c r="B20" s="634"/>
      <c r="C20" s="567"/>
      <c r="D20" s="567"/>
      <c r="E20" s="616"/>
      <c r="F20" s="616"/>
      <c r="G20" s="635"/>
      <c r="H20" s="635"/>
      <c r="I20" s="441"/>
      <c r="J20" s="441"/>
      <c r="K20" s="567"/>
      <c r="L20" s="567"/>
    </row>
    <row r="21" spans="1:12" s="515" customFormat="1" ht="9.9499999999999993" customHeight="1">
      <c r="A21" s="526"/>
      <c r="B21" s="764" t="s">
        <v>264</v>
      </c>
      <c r="C21" s="764"/>
      <c r="D21" s="764"/>
      <c r="E21" s="764"/>
      <c r="F21" s="764"/>
      <c r="G21" s="764"/>
      <c r="H21" s="764"/>
      <c r="I21" s="764"/>
      <c r="J21" s="764"/>
      <c r="K21" s="764"/>
      <c r="L21" s="764"/>
    </row>
    <row r="22" spans="1:12" s="515" customFormat="1" ht="3" customHeight="1">
      <c r="A22" s="633"/>
      <c r="B22" s="634"/>
      <c r="C22" s="567"/>
      <c r="D22" s="567"/>
      <c r="E22" s="567"/>
      <c r="F22" s="567"/>
      <c r="G22" s="567"/>
      <c r="H22" s="567"/>
      <c r="I22" s="567"/>
      <c r="J22" s="567"/>
      <c r="K22" s="567"/>
      <c r="L22" s="567"/>
    </row>
    <row r="23" spans="1:12" s="515" customFormat="1" ht="19.5" customHeight="1">
      <c r="A23" s="615" t="s">
        <v>263</v>
      </c>
      <c r="B23" s="572">
        <v>44095</v>
      </c>
      <c r="C23" s="617">
        <v>34.122126181061233</v>
      </c>
      <c r="D23" s="618">
        <v>-11.18652943664525</v>
      </c>
      <c r="E23" s="636"/>
      <c r="F23" s="572">
        <v>40798</v>
      </c>
      <c r="G23" s="617">
        <v>33.091086057263361</v>
      </c>
      <c r="H23" s="618">
        <v>-19.358791903858314</v>
      </c>
      <c r="I23" s="572"/>
      <c r="J23" s="572">
        <v>19159</v>
      </c>
      <c r="K23" s="617">
        <v>15.169557953744686</v>
      </c>
      <c r="L23" s="618">
        <v>21.044983573414203</v>
      </c>
    </row>
    <row r="24" spans="1:12" s="515" customFormat="1">
      <c r="A24" s="615" t="s">
        <v>262</v>
      </c>
      <c r="B24" s="572">
        <v>31782</v>
      </c>
      <c r="C24" s="617">
        <v>24.59393160871954</v>
      </c>
      <c r="D24" s="618">
        <v>-18.975143403441681</v>
      </c>
      <c r="E24" s="567"/>
      <c r="F24" s="572">
        <v>30469</v>
      </c>
      <c r="G24" s="617">
        <v>24.71327763808906</v>
      </c>
      <c r="H24" s="618">
        <v>-26.116055190475034</v>
      </c>
      <c r="I24" s="441"/>
      <c r="J24" s="572">
        <v>50051</v>
      </c>
      <c r="K24" s="617">
        <v>39.628975684684761</v>
      </c>
      <c r="L24" s="618">
        <v>2.7256121338998009</v>
      </c>
    </row>
    <row r="25" spans="1:12" s="515" customFormat="1" ht="9.9499999999999993" customHeight="1">
      <c r="A25" s="633" t="s">
        <v>261</v>
      </c>
      <c r="B25" s="572">
        <v>27756</v>
      </c>
      <c r="C25" s="617">
        <v>21.47848359862877</v>
      </c>
      <c r="D25" s="618">
        <v>-17.830604813641614</v>
      </c>
      <c r="E25" s="567"/>
      <c r="F25" s="572">
        <v>26818</v>
      </c>
      <c r="G25" s="617">
        <v>21.751966907291749</v>
      </c>
      <c r="H25" s="618">
        <v>-21.749533146591972</v>
      </c>
      <c r="I25" s="441"/>
      <c r="J25" s="572">
        <v>11914</v>
      </c>
      <c r="K25" s="617">
        <v>9.433170492244594</v>
      </c>
      <c r="L25" s="618">
        <v>10.110905730129389</v>
      </c>
    </row>
    <row r="26" spans="1:12" s="515" customFormat="1" ht="9.9499999999999993" customHeight="1">
      <c r="A26" s="633" t="s">
        <v>260</v>
      </c>
      <c r="B26" s="616">
        <v>25594</v>
      </c>
      <c r="C26" s="617">
        <v>19.805458611590456</v>
      </c>
      <c r="D26" s="618">
        <v>-22.074047010108391</v>
      </c>
      <c r="E26" s="567"/>
      <c r="F26" s="572">
        <v>25205</v>
      </c>
      <c r="G26" s="617">
        <v>20.443669397355826</v>
      </c>
      <c r="H26" s="618">
        <v>-27.833132909580254</v>
      </c>
      <c r="I26" s="441"/>
      <c r="J26" s="572">
        <v>45175</v>
      </c>
      <c r="K26" s="617">
        <v>35.768295869325968</v>
      </c>
      <c r="L26" s="618">
        <v>0.8708272859216255</v>
      </c>
    </row>
    <row r="27" spans="1:12" s="628" customFormat="1" ht="9.9499999999999993" customHeight="1">
      <c r="A27" s="623" t="s">
        <v>0</v>
      </c>
      <c r="B27" s="637">
        <v>129227</v>
      </c>
      <c r="C27" s="624">
        <v>100</v>
      </c>
      <c r="D27" s="625">
        <v>-16.894216608680555</v>
      </c>
      <c r="E27" s="638"/>
      <c r="F27" s="637">
        <v>123290</v>
      </c>
      <c r="G27" s="624">
        <v>100</v>
      </c>
      <c r="H27" s="625">
        <v>-23.436151252258909</v>
      </c>
      <c r="I27" s="627"/>
      <c r="J27" s="637">
        <v>126299</v>
      </c>
      <c r="K27" s="624">
        <v>100</v>
      </c>
      <c r="L27" s="625">
        <v>5.1125203901594594</v>
      </c>
    </row>
    <row r="28" spans="1:12" s="515" customFormat="1" ht="3" customHeight="1">
      <c r="A28" s="611"/>
      <c r="B28" s="634"/>
      <c r="C28" s="567"/>
      <c r="D28" s="567"/>
      <c r="E28" s="567"/>
      <c r="F28" s="567"/>
      <c r="G28" s="635"/>
      <c r="H28" s="635"/>
      <c r="I28" s="441"/>
      <c r="J28" s="441"/>
      <c r="K28" s="636"/>
      <c r="L28" s="567"/>
    </row>
    <row r="29" spans="1:12" s="515" customFormat="1" ht="9.9499999999999993" customHeight="1">
      <c r="A29" s="526"/>
      <c r="B29" s="764" t="s">
        <v>259</v>
      </c>
      <c r="C29" s="764"/>
      <c r="D29" s="764"/>
      <c r="E29" s="764"/>
      <c r="F29" s="764"/>
      <c r="G29" s="764"/>
      <c r="H29" s="764"/>
      <c r="I29" s="764"/>
      <c r="J29" s="764"/>
      <c r="K29" s="764"/>
      <c r="L29" s="764"/>
    </row>
    <row r="30" spans="1:12" s="515" customFormat="1" ht="3" customHeight="1">
      <c r="A30" s="611"/>
      <c r="B30" s="634"/>
      <c r="C30" s="567"/>
      <c r="D30" s="567"/>
      <c r="E30" s="567"/>
      <c r="F30" s="567"/>
      <c r="G30" s="635"/>
      <c r="H30" s="635"/>
      <c r="I30" s="441"/>
      <c r="J30" s="441"/>
      <c r="K30" s="621"/>
      <c r="L30" s="621"/>
    </row>
    <row r="31" spans="1:12" s="515" customFormat="1" ht="9.9499999999999993" customHeight="1">
      <c r="A31" s="633" t="s">
        <v>258</v>
      </c>
      <c r="B31" s="634">
        <v>19467</v>
      </c>
      <c r="C31" s="617">
        <v>5.1113538379133434</v>
      </c>
      <c r="D31" s="618">
        <v>-2.4699398797595187</v>
      </c>
      <c r="E31" s="567"/>
      <c r="F31" s="567">
        <v>20345</v>
      </c>
      <c r="G31" s="617">
        <v>5.1522503266848325</v>
      </c>
      <c r="H31" s="618">
        <v>-16.068481848184817</v>
      </c>
      <c r="I31" s="441"/>
      <c r="J31" s="441">
        <v>40774</v>
      </c>
      <c r="K31" s="617">
        <v>7.7417615384031162</v>
      </c>
      <c r="L31" s="618">
        <v>-1.8321897195136634</v>
      </c>
    </row>
    <row r="32" spans="1:12" s="515" customFormat="1" ht="9.9499999999999993" customHeight="1">
      <c r="A32" s="633" t="s">
        <v>257</v>
      </c>
      <c r="B32" s="634">
        <v>60254</v>
      </c>
      <c r="C32" s="617">
        <v>15.820594552300332</v>
      </c>
      <c r="D32" s="618">
        <v>-9.4442273588024879</v>
      </c>
      <c r="E32" s="567"/>
      <c r="F32" s="567">
        <v>54591</v>
      </c>
      <c r="G32" s="617">
        <v>13.824846280857789</v>
      </c>
      <c r="H32" s="618">
        <v>-28.03907094460995</v>
      </c>
      <c r="I32" s="639"/>
      <c r="J32" s="639">
        <v>106980</v>
      </c>
      <c r="K32" s="617">
        <v>20.312298263068758</v>
      </c>
      <c r="L32" s="618">
        <v>6.2764499016510698</v>
      </c>
    </row>
    <row r="33" spans="1:12" s="515" customFormat="1" ht="9.9499999999999993" customHeight="1">
      <c r="A33" s="633" t="s">
        <v>256</v>
      </c>
      <c r="B33" s="634">
        <v>65718</v>
      </c>
      <c r="C33" s="617">
        <v>17.255249988184573</v>
      </c>
      <c r="D33" s="618">
        <v>-28.503666311277442</v>
      </c>
      <c r="E33" s="567"/>
      <c r="F33" s="567">
        <v>78935</v>
      </c>
      <c r="G33" s="617">
        <v>19.98981958893425</v>
      </c>
      <c r="H33" s="618">
        <v>-23.300036924033659</v>
      </c>
      <c r="I33" s="441"/>
      <c r="J33" s="441">
        <v>154643</v>
      </c>
      <c r="K33" s="617">
        <v>29.3620745961464</v>
      </c>
      <c r="L33" s="618">
        <v>-7.8677859266364409</v>
      </c>
    </row>
    <row r="34" spans="1:12" s="515" customFormat="1" ht="9.9499999999999993" customHeight="1">
      <c r="A34" s="633" t="s">
        <v>255</v>
      </c>
      <c r="B34" s="634">
        <v>235419</v>
      </c>
      <c r="C34" s="617">
        <v>61.812801621601757</v>
      </c>
      <c r="D34" s="618">
        <v>-22.570746339345622</v>
      </c>
      <c r="E34" s="567"/>
      <c r="F34" s="567">
        <v>241005</v>
      </c>
      <c r="G34" s="617">
        <v>61.033083803523134</v>
      </c>
      <c r="H34" s="618">
        <v>-21.482164440954836</v>
      </c>
      <c r="I34" s="441"/>
      <c r="J34" s="441">
        <v>224279</v>
      </c>
      <c r="K34" s="617">
        <v>42.583865602381735</v>
      </c>
      <c r="L34" s="618">
        <v>-2.7651447820790178</v>
      </c>
    </row>
    <row r="35" spans="1:12" s="628" customFormat="1" ht="9.9499999999999993" customHeight="1">
      <c r="A35" s="623" t="s">
        <v>0</v>
      </c>
      <c r="B35" s="637">
        <v>380858</v>
      </c>
      <c r="C35" s="624">
        <v>100</v>
      </c>
      <c r="D35" s="625">
        <v>-21.05915516312233</v>
      </c>
      <c r="E35" s="638"/>
      <c r="F35" s="637">
        <v>394876</v>
      </c>
      <c r="G35" s="624">
        <v>100</v>
      </c>
      <c r="H35" s="625">
        <v>-22.567108336160359</v>
      </c>
      <c r="I35" s="627"/>
      <c r="J35" s="637">
        <v>526676</v>
      </c>
      <c r="K35" s="624">
        <v>100</v>
      </c>
      <c r="L35" s="625">
        <v>-2.5942153085890038</v>
      </c>
    </row>
    <row r="36" spans="1:12" s="515" customFormat="1" ht="3" customHeight="1">
      <c r="A36" s="633"/>
      <c r="B36" s="634"/>
      <c r="C36" s="567"/>
      <c r="D36" s="567"/>
      <c r="E36" s="567"/>
      <c r="F36" s="567"/>
      <c r="G36" s="441"/>
      <c r="H36" s="441"/>
      <c r="I36" s="441"/>
      <c r="J36" s="441"/>
      <c r="K36" s="567"/>
      <c r="L36" s="567"/>
    </row>
    <row r="37" spans="1:12" s="515" customFormat="1" ht="9.9499999999999993" customHeight="1">
      <c r="A37" s="526"/>
      <c r="B37" s="764" t="s">
        <v>254</v>
      </c>
      <c r="C37" s="764"/>
      <c r="D37" s="764"/>
      <c r="E37" s="764"/>
      <c r="F37" s="764"/>
      <c r="G37" s="764"/>
      <c r="H37" s="764"/>
      <c r="I37" s="764"/>
      <c r="J37" s="764"/>
      <c r="K37" s="764"/>
      <c r="L37" s="764"/>
    </row>
    <row r="38" spans="1:12" s="515" customFormat="1" ht="3" customHeight="1">
      <c r="A38" s="633"/>
      <c r="B38" s="634"/>
      <c r="C38" s="567"/>
      <c r="D38" s="567"/>
      <c r="E38" s="567"/>
      <c r="F38" s="567"/>
      <c r="G38" s="441"/>
      <c r="H38" s="441"/>
      <c r="I38" s="441"/>
      <c r="J38" s="441"/>
      <c r="K38" s="621"/>
      <c r="L38" s="621"/>
    </row>
    <row r="39" spans="1:12" s="515" customFormat="1" ht="9.9499999999999993" customHeight="1">
      <c r="A39" s="633" t="s">
        <v>253</v>
      </c>
      <c r="B39" s="634">
        <v>22985</v>
      </c>
      <c r="C39" s="617">
        <v>70.840781606361332</v>
      </c>
      <c r="D39" s="618">
        <v>-24.22194382170645</v>
      </c>
      <c r="E39" s="567"/>
      <c r="F39" s="567">
        <v>23256</v>
      </c>
      <c r="G39" s="617">
        <v>60.712700691815691</v>
      </c>
      <c r="H39" s="618">
        <v>-24.412519907693309</v>
      </c>
      <c r="I39" s="441"/>
      <c r="J39" s="441">
        <v>9130</v>
      </c>
      <c r="K39" s="617">
        <v>9.9269342843474107</v>
      </c>
      <c r="L39" s="618">
        <v>-2.0281146045713059</v>
      </c>
    </row>
    <row r="40" spans="1:12" s="515" customFormat="1" ht="9.9499999999999993" customHeight="1">
      <c r="A40" s="633" t="s">
        <v>252</v>
      </c>
      <c r="B40" s="634">
        <v>7538</v>
      </c>
      <c r="C40" s="617">
        <v>23.232447759354002</v>
      </c>
      <c r="D40" s="618">
        <v>-31.69007702763933</v>
      </c>
      <c r="E40" s="567"/>
      <c r="F40" s="567">
        <v>12905</v>
      </c>
      <c r="G40" s="617">
        <v>33.690118783448639</v>
      </c>
      <c r="H40" s="618">
        <v>-14.666402168881836</v>
      </c>
      <c r="I40" s="441"/>
      <c r="J40" s="441">
        <v>77465</v>
      </c>
      <c r="K40" s="617">
        <v>84.226721176010088</v>
      </c>
      <c r="L40" s="618">
        <v>-6.4748635727048827</v>
      </c>
    </row>
    <row r="41" spans="1:12" s="515" customFormat="1" ht="9.9499999999999993" customHeight="1">
      <c r="A41" s="615" t="s">
        <v>251</v>
      </c>
      <c r="B41" s="640">
        <v>1923</v>
      </c>
      <c r="C41" s="617">
        <v>5.9267706342846571</v>
      </c>
      <c r="D41" s="618">
        <v>-28.698553948832036</v>
      </c>
      <c r="E41" s="567"/>
      <c r="F41" s="567">
        <v>2144</v>
      </c>
      <c r="G41" s="617">
        <v>5.5971805247356743</v>
      </c>
      <c r="H41" s="618">
        <v>-21.7232566630157</v>
      </c>
      <c r="I41" s="441"/>
      <c r="J41" s="441">
        <v>5377</v>
      </c>
      <c r="K41" s="617">
        <v>5.8463445396424998</v>
      </c>
      <c r="L41" s="618">
        <v>1.4528301886792452</v>
      </c>
    </row>
    <row r="42" spans="1:12" s="628" customFormat="1" ht="9.9499999999999993" customHeight="1">
      <c r="A42" s="623" t="s">
        <v>0</v>
      </c>
      <c r="B42" s="637">
        <v>32446</v>
      </c>
      <c r="C42" s="624">
        <v>100</v>
      </c>
      <c r="D42" s="625">
        <v>-26.366194625998546</v>
      </c>
      <c r="E42" s="638"/>
      <c r="F42" s="637">
        <v>38305</v>
      </c>
      <c r="G42" s="624">
        <v>100</v>
      </c>
      <c r="H42" s="625">
        <v>-21.230130169240578</v>
      </c>
      <c r="I42" s="627"/>
      <c r="J42" s="637">
        <v>91972</v>
      </c>
      <c r="K42" s="624">
        <v>100</v>
      </c>
      <c r="L42" s="625">
        <v>-5.6184387410592427</v>
      </c>
    </row>
    <row r="43" spans="1:12" s="515" customFormat="1" ht="3" customHeight="1">
      <c r="A43" s="633"/>
      <c r="B43" s="634"/>
      <c r="C43" s="567"/>
      <c r="D43" s="567"/>
      <c r="E43" s="567"/>
      <c r="F43" s="567"/>
      <c r="G43" s="441"/>
      <c r="H43" s="441"/>
      <c r="I43" s="441"/>
      <c r="J43" s="441"/>
      <c r="K43" s="567"/>
      <c r="L43" s="567"/>
    </row>
    <row r="44" spans="1:12" s="515" customFormat="1" ht="9.9499999999999993" customHeight="1">
      <c r="A44" s="526"/>
      <c r="B44" s="764" t="s">
        <v>590</v>
      </c>
      <c r="C44" s="764"/>
      <c r="D44" s="764"/>
      <c r="E44" s="764"/>
      <c r="F44" s="764"/>
      <c r="G44" s="764"/>
      <c r="H44" s="764"/>
      <c r="I44" s="764"/>
      <c r="J44" s="764"/>
      <c r="K44" s="764"/>
      <c r="L44" s="764"/>
    </row>
    <row r="45" spans="1:12" s="515" customFormat="1" ht="3" customHeight="1">
      <c r="A45" s="633"/>
      <c r="B45" s="634"/>
      <c r="C45" s="567"/>
      <c r="D45" s="567"/>
      <c r="E45" s="567"/>
      <c r="F45" s="567"/>
      <c r="G45" s="441"/>
      <c r="H45" s="441"/>
      <c r="I45" s="441"/>
      <c r="J45" s="441"/>
      <c r="K45" s="621"/>
      <c r="L45" s="441"/>
    </row>
    <row r="46" spans="1:12" s="515" customFormat="1" ht="9.9499999999999993" customHeight="1">
      <c r="A46" s="633" t="s">
        <v>250</v>
      </c>
      <c r="B46" s="634">
        <v>38421</v>
      </c>
      <c r="C46" s="617">
        <v>15.128939151116134</v>
      </c>
      <c r="D46" s="618">
        <v>-25.540697674418606</v>
      </c>
      <c r="E46" s="567"/>
      <c r="F46" s="567">
        <v>65660</v>
      </c>
      <c r="G46" s="617">
        <v>23.446901659423578</v>
      </c>
      <c r="H46" s="618">
        <v>-25.219807753633095</v>
      </c>
      <c r="I46" s="441"/>
      <c r="J46" s="441">
        <v>180550</v>
      </c>
      <c r="K46" s="617">
        <v>47.66744990363545</v>
      </c>
      <c r="L46" s="618">
        <v>-11.755505811282392</v>
      </c>
    </row>
    <row r="47" spans="1:12" s="515" customFormat="1" ht="9.9499999999999993" customHeight="1">
      <c r="A47" s="633" t="s">
        <v>249</v>
      </c>
      <c r="B47" s="634">
        <v>215536</v>
      </c>
      <c r="C47" s="617">
        <v>84.871060848883857</v>
      </c>
      <c r="D47" s="618">
        <v>-35.111962091243534</v>
      </c>
      <c r="E47" s="567"/>
      <c r="F47" s="567">
        <v>214377</v>
      </c>
      <c r="G47" s="617">
        <v>76.553098340576426</v>
      </c>
      <c r="H47" s="618">
        <v>-35.624262407322327</v>
      </c>
      <c r="I47" s="441"/>
      <c r="J47" s="441">
        <v>198220</v>
      </c>
      <c r="K47" s="617">
        <v>52.33255009636455</v>
      </c>
      <c r="L47" s="618">
        <v>6.8191371264132439</v>
      </c>
    </row>
    <row r="48" spans="1:12" s="628" customFormat="1" ht="9.9499999999999993" customHeight="1">
      <c r="A48" s="623" t="s">
        <v>591</v>
      </c>
      <c r="B48" s="637">
        <v>253957</v>
      </c>
      <c r="C48" s="624">
        <v>100</v>
      </c>
      <c r="D48" s="625">
        <v>-33.825039216605951</v>
      </c>
      <c r="E48" s="638"/>
      <c r="F48" s="637">
        <v>280037</v>
      </c>
      <c r="G48" s="624">
        <v>100</v>
      </c>
      <c r="H48" s="625">
        <v>-33.453339131633292</v>
      </c>
      <c r="I48" s="627"/>
      <c r="J48" s="637">
        <v>378770</v>
      </c>
      <c r="K48" s="624">
        <v>100</v>
      </c>
      <c r="L48" s="625">
        <v>-2.9213056939574749</v>
      </c>
    </row>
    <row r="49" spans="1:12" s="515" customFormat="1" ht="3" customHeight="1">
      <c r="A49" s="633"/>
      <c r="B49" s="634"/>
      <c r="C49" s="567"/>
      <c r="D49" s="567"/>
      <c r="E49" s="567"/>
      <c r="F49" s="567"/>
      <c r="G49" s="441"/>
      <c r="H49" s="441"/>
      <c r="I49" s="441"/>
      <c r="J49" s="441"/>
      <c r="K49" s="567"/>
      <c r="L49" s="567"/>
    </row>
    <row r="50" spans="1:12" s="515" customFormat="1" ht="9.9499999999999993" customHeight="1">
      <c r="A50" s="526"/>
      <c r="B50" s="746" t="s">
        <v>592</v>
      </c>
      <c r="C50" s="746"/>
      <c r="D50" s="746"/>
      <c r="E50" s="746"/>
      <c r="F50" s="746"/>
      <c r="G50" s="746"/>
      <c r="H50" s="746"/>
      <c r="I50" s="746"/>
      <c r="J50" s="746"/>
      <c r="K50" s="746"/>
      <c r="L50" s="746"/>
    </row>
    <row r="51" spans="1:12" s="515" customFormat="1" ht="3" customHeight="1">
      <c r="A51" s="633"/>
      <c r="B51" s="634"/>
      <c r="C51" s="567"/>
      <c r="D51" s="567"/>
      <c r="E51" s="567"/>
      <c r="F51" s="567"/>
      <c r="G51" s="441"/>
      <c r="H51" s="441"/>
      <c r="I51" s="441"/>
      <c r="J51" s="441"/>
      <c r="K51" s="621"/>
      <c r="L51" s="621"/>
    </row>
    <row r="52" spans="1:12" s="515" customFormat="1" ht="9.9499999999999993" customHeight="1">
      <c r="A52" s="641" t="s">
        <v>248</v>
      </c>
      <c r="B52" s="642">
        <v>370929</v>
      </c>
      <c r="C52" s="643">
        <v>100</v>
      </c>
      <c r="D52" s="618">
        <v>-16.423738399039252</v>
      </c>
      <c r="E52" s="567"/>
      <c r="F52" s="567">
        <v>365910</v>
      </c>
      <c r="G52" s="643">
        <v>100</v>
      </c>
      <c r="H52" s="618">
        <v>-18.234412115009462</v>
      </c>
      <c r="I52" s="441"/>
      <c r="J52" s="441">
        <v>83758</v>
      </c>
      <c r="K52" s="643">
        <v>100</v>
      </c>
      <c r="L52" s="618">
        <v>6.248731479602192</v>
      </c>
    </row>
    <row r="53" spans="1:12" s="628" customFormat="1" ht="9.9499999999999993" customHeight="1">
      <c r="A53" s="623" t="s">
        <v>0</v>
      </c>
      <c r="B53" s="637">
        <v>370929</v>
      </c>
      <c r="C53" s="654">
        <v>100</v>
      </c>
      <c r="D53" s="625">
        <v>-16.423738399039252</v>
      </c>
      <c r="E53" s="638"/>
      <c r="F53" s="637">
        <v>365910</v>
      </c>
      <c r="G53" s="654">
        <v>100</v>
      </c>
      <c r="H53" s="625">
        <v>-18.234412115009462</v>
      </c>
      <c r="I53" s="627"/>
      <c r="J53" s="637">
        <v>83758</v>
      </c>
      <c r="K53" s="654">
        <v>100</v>
      </c>
      <c r="L53" s="625">
        <v>6.248731479602192</v>
      </c>
    </row>
    <row r="54" spans="1:12" s="515" customFormat="1" ht="3" customHeight="1">
      <c r="A54" s="633"/>
      <c r="B54" s="634"/>
      <c r="C54" s="567"/>
      <c r="D54" s="567"/>
      <c r="E54" s="567"/>
      <c r="F54" s="567"/>
      <c r="G54" s="621"/>
      <c r="H54" s="441"/>
      <c r="I54" s="441"/>
      <c r="J54" s="441"/>
      <c r="K54" s="644"/>
      <c r="L54" s="644"/>
    </row>
    <row r="55" spans="1:12" s="515" customFormat="1" ht="9.9499999999999993" customHeight="1">
      <c r="A55" s="526"/>
      <c r="B55" s="764" t="s">
        <v>247</v>
      </c>
      <c r="C55" s="764"/>
      <c r="D55" s="764"/>
      <c r="E55" s="764"/>
      <c r="F55" s="764"/>
      <c r="G55" s="764"/>
      <c r="H55" s="764"/>
      <c r="I55" s="764"/>
      <c r="J55" s="764"/>
      <c r="K55" s="764"/>
      <c r="L55" s="764"/>
    </row>
    <row r="56" spans="1:12" s="515" customFormat="1" ht="3" customHeight="1">
      <c r="A56" s="633"/>
      <c r="B56" s="634"/>
      <c r="C56" s="567"/>
      <c r="D56" s="567"/>
      <c r="E56" s="567"/>
      <c r="F56" s="567"/>
      <c r="G56" s="441"/>
      <c r="H56" s="441"/>
      <c r="I56" s="441"/>
      <c r="J56" s="441"/>
      <c r="K56" s="621"/>
      <c r="L56" s="621"/>
    </row>
    <row r="57" spans="1:12" s="515" customFormat="1" ht="9.9499999999999993" customHeight="1">
      <c r="A57" s="633" t="s">
        <v>246</v>
      </c>
      <c r="B57" s="634">
        <v>6101</v>
      </c>
      <c r="C57" s="617">
        <v>1.3817453792722341</v>
      </c>
      <c r="D57" s="618">
        <v>-34.383738438373847</v>
      </c>
      <c r="E57" s="567"/>
      <c r="F57" s="567">
        <v>11625</v>
      </c>
      <c r="G57" s="617">
        <v>3.1357475217479265</v>
      </c>
      <c r="H57" s="618">
        <v>-42.037295572397291</v>
      </c>
      <c r="I57" s="441"/>
      <c r="J57" s="441">
        <v>134386</v>
      </c>
      <c r="K57" s="617">
        <v>26.638307656932632</v>
      </c>
      <c r="L57" s="618">
        <v>-3.8375945445047908</v>
      </c>
    </row>
    <row r="58" spans="1:12" s="515" customFormat="1" ht="9.9499999999999993" customHeight="1">
      <c r="A58" s="633" t="s">
        <v>245</v>
      </c>
      <c r="B58" s="634">
        <v>40</v>
      </c>
      <c r="C58" s="617">
        <v>9.0591403328781107E-3</v>
      </c>
      <c r="D58" s="618">
        <v>-25.925925925925924</v>
      </c>
      <c r="E58" s="567"/>
      <c r="F58" s="567">
        <v>350</v>
      </c>
      <c r="G58" s="617">
        <v>9.4409602805313908E-2</v>
      </c>
      <c r="H58" s="618">
        <v>-22.048997772828507</v>
      </c>
      <c r="I58" s="441"/>
      <c r="J58" s="441">
        <v>6694</v>
      </c>
      <c r="K58" s="617">
        <v>1.3269003575931051</v>
      </c>
      <c r="L58" s="618">
        <v>-4.5350827153451228</v>
      </c>
    </row>
    <row r="59" spans="1:12" s="515" customFormat="1" ht="9.9499999999999993" customHeight="1">
      <c r="A59" s="633" t="s">
        <v>244</v>
      </c>
      <c r="B59" s="634">
        <v>2157</v>
      </c>
      <c r="C59" s="617">
        <v>0.48851414245045216</v>
      </c>
      <c r="D59" s="618">
        <v>-12.953995157384988</v>
      </c>
      <c r="E59" s="567"/>
      <c r="F59" s="567">
        <v>1856</v>
      </c>
      <c r="G59" s="617">
        <v>0.50064063659046465</v>
      </c>
      <c r="H59" s="618">
        <v>-18.951965065502183</v>
      </c>
      <c r="I59" s="441"/>
      <c r="J59" s="441">
        <v>10981</v>
      </c>
      <c r="K59" s="617">
        <v>2.1766795379040764</v>
      </c>
      <c r="L59" s="618">
        <v>4.4019775622741966</v>
      </c>
    </row>
    <row r="60" spans="1:12" s="515" customFormat="1" ht="9.9499999999999993" customHeight="1">
      <c r="A60" s="641" t="s">
        <v>243</v>
      </c>
      <c r="B60" s="642">
        <v>2225</v>
      </c>
      <c r="C60" s="617">
        <v>0.50391468101634496</v>
      </c>
      <c r="D60" s="618">
        <v>-20.222301900322694</v>
      </c>
      <c r="E60" s="567"/>
      <c r="F60" s="567">
        <v>2228</v>
      </c>
      <c r="G60" s="617">
        <v>0.60098455728639821</v>
      </c>
      <c r="H60" s="618">
        <v>-28.908742820676451</v>
      </c>
      <c r="I60" s="441"/>
      <c r="J60" s="441">
        <v>1991</v>
      </c>
      <c r="K60" s="617">
        <v>0.39466068299490176</v>
      </c>
      <c r="L60" s="618">
        <v>-0.49975012493753124</v>
      </c>
    </row>
    <row r="61" spans="1:12" s="515" customFormat="1" ht="9.9499999999999993" customHeight="1">
      <c r="A61" s="633" t="s">
        <v>242</v>
      </c>
      <c r="B61" s="634">
        <v>48639</v>
      </c>
      <c r="C61" s="617">
        <v>11.015688166271461</v>
      </c>
      <c r="D61" s="618">
        <v>-14.828304761237677</v>
      </c>
      <c r="E61" s="567"/>
      <c r="F61" s="567">
        <v>36415</v>
      </c>
      <c r="G61" s="617">
        <v>9.822644817587161</v>
      </c>
      <c r="H61" s="618">
        <v>-0.74952303079858273</v>
      </c>
      <c r="I61" s="441"/>
      <c r="J61" s="441">
        <v>299163</v>
      </c>
      <c r="K61" s="617">
        <v>59.30079051070004</v>
      </c>
      <c r="L61" s="618">
        <v>4.2768558312681035</v>
      </c>
    </row>
    <row r="62" spans="1:12" s="515" customFormat="1" ht="9.9499999999999993" customHeight="1">
      <c r="A62" s="633" t="s">
        <v>241</v>
      </c>
      <c r="B62" s="634">
        <v>61263</v>
      </c>
      <c r="C62" s="617">
        <v>13.874752855327793</v>
      </c>
      <c r="D62" s="618">
        <v>-21.472793693520476</v>
      </c>
      <c r="E62" s="567"/>
      <c r="F62" s="567">
        <v>61789</v>
      </c>
      <c r="G62" s="617">
        <v>16.667071279250116</v>
      </c>
      <c r="H62" s="618">
        <v>-22.9525163349793</v>
      </c>
      <c r="I62" s="441"/>
      <c r="J62" s="441">
        <v>23596</v>
      </c>
      <c r="K62" s="617">
        <v>4.6772543826959829</v>
      </c>
      <c r="L62" s="618">
        <v>6.3649477100613057</v>
      </c>
    </row>
    <row r="63" spans="1:12" s="515" customFormat="1" ht="9.9499999999999993" customHeight="1">
      <c r="A63" s="633" t="s">
        <v>240</v>
      </c>
      <c r="B63" s="634">
        <v>321118</v>
      </c>
      <c r="C63" s="617">
        <v>72.726325635328834</v>
      </c>
      <c r="D63" s="618">
        <v>-21.558578606796246</v>
      </c>
      <c r="E63" s="567"/>
      <c r="F63" s="567">
        <v>256462</v>
      </c>
      <c r="G63" s="617">
        <v>69.178501584732615</v>
      </c>
      <c r="H63" s="618">
        <v>-38.106328087479696</v>
      </c>
      <c r="I63" s="441"/>
      <c r="J63" s="441">
        <v>27673</v>
      </c>
      <c r="K63" s="617">
        <v>5.4854068711792641</v>
      </c>
      <c r="L63" s="618">
        <v>-42.280577340230266</v>
      </c>
    </row>
    <row r="64" spans="1:12" s="628" customFormat="1" ht="9.9499999999999993" customHeight="1">
      <c r="A64" s="496" t="s">
        <v>0</v>
      </c>
      <c r="B64" s="645">
        <v>441543</v>
      </c>
      <c r="C64" s="624">
        <v>100</v>
      </c>
      <c r="D64" s="625">
        <v>-21.02809087234446</v>
      </c>
      <c r="E64" s="638"/>
      <c r="F64" s="638">
        <v>370725</v>
      </c>
      <c r="G64" s="624">
        <v>100</v>
      </c>
      <c r="H64" s="625">
        <v>-33.463334613603649</v>
      </c>
      <c r="I64" s="627"/>
      <c r="J64" s="638">
        <v>504484</v>
      </c>
      <c r="K64" s="624">
        <v>100</v>
      </c>
      <c r="L64" s="625">
        <v>-2.2887811567283425</v>
      </c>
    </row>
    <row r="65" spans="1:12" s="515" customFormat="1" ht="9.9499999999999993" customHeight="1">
      <c r="A65" s="646"/>
      <c r="B65" s="644"/>
      <c r="C65" s="621"/>
      <c r="D65" s="621"/>
      <c r="E65" s="567"/>
      <c r="F65" s="567"/>
      <c r="G65" s="621"/>
      <c r="H65" s="621"/>
      <c r="I65" s="441"/>
      <c r="J65" s="567"/>
      <c r="K65" s="621"/>
      <c r="L65" s="567"/>
    </row>
    <row r="66" spans="1:12" s="628" customFormat="1" ht="9.9499999999999993" customHeight="1">
      <c r="A66" s="521" t="s">
        <v>576</v>
      </c>
      <c r="B66" s="567">
        <v>759748</v>
      </c>
      <c r="C66" s="617">
        <v>39.876258618228235</v>
      </c>
      <c r="D66" s="618">
        <v>-21.329149969453159</v>
      </c>
      <c r="E66" s="567"/>
      <c r="F66" s="567">
        <v>843813</v>
      </c>
      <c r="G66" s="617">
        <v>43.474853703549137</v>
      </c>
      <c r="H66" s="618">
        <v>-17.469770517072579</v>
      </c>
      <c r="I66" s="567"/>
      <c r="J66" s="567">
        <v>1550962</v>
      </c>
      <c r="K66" s="617">
        <v>58.974226376840463</v>
      </c>
      <c r="L66" s="618">
        <v>0.20687961957926293</v>
      </c>
    </row>
    <row r="67" spans="1:12" s="628" customFormat="1" ht="9.9499999999999993" customHeight="1">
      <c r="A67" s="521" t="s">
        <v>593</v>
      </c>
      <c r="B67" s="567">
        <v>891559</v>
      </c>
      <c r="C67" s="617">
        <v>46.794512466513829</v>
      </c>
      <c r="D67" s="618">
        <v>-18.750193656099576</v>
      </c>
      <c r="E67" s="567"/>
      <c r="F67" s="567">
        <v>817072</v>
      </c>
      <c r="G67" s="617">
        <v>42.097106426739458</v>
      </c>
      <c r="H67" s="618">
        <v>-26.008419988825267</v>
      </c>
      <c r="I67" s="567"/>
      <c r="J67" s="567">
        <v>700166</v>
      </c>
      <c r="K67" s="617">
        <v>26.623313907991868</v>
      </c>
      <c r="L67" s="618">
        <v>-1.0936449369127061</v>
      </c>
    </row>
    <row r="68" spans="1:12" s="628" customFormat="1" ht="9.9499999999999993" customHeight="1">
      <c r="A68" s="585" t="s">
        <v>594</v>
      </c>
      <c r="B68" s="638">
        <v>1905264</v>
      </c>
      <c r="C68" s="624">
        <v>100</v>
      </c>
      <c r="D68" s="625">
        <v>-22.132481500342081</v>
      </c>
      <c r="E68" s="638"/>
      <c r="F68" s="638">
        <v>1940922</v>
      </c>
      <c r="G68" s="624">
        <v>100</v>
      </c>
      <c r="H68" s="625">
        <v>-23.811284626336448</v>
      </c>
      <c r="I68" s="638"/>
      <c r="J68" s="638">
        <v>2629898</v>
      </c>
      <c r="K68" s="624">
        <v>100</v>
      </c>
      <c r="L68" s="625">
        <v>-0.60238049523855597</v>
      </c>
    </row>
    <row r="69" spans="1:12" s="649" customFormat="1" ht="9.9499999999999993" customHeight="1">
      <c r="A69" s="647"/>
      <c r="B69" s="647"/>
      <c r="C69" s="647"/>
      <c r="D69" s="647"/>
      <c r="E69" s="647"/>
      <c r="F69" s="647"/>
      <c r="G69" s="647"/>
      <c r="H69" s="647"/>
      <c r="I69" s="647"/>
      <c r="J69" s="647"/>
      <c r="K69" s="648"/>
      <c r="L69" s="648"/>
    </row>
    <row r="70" spans="1:12" ht="9.75" customHeight="1">
      <c r="A70" s="442"/>
      <c r="B70" s="442"/>
      <c r="C70" s="442"/>
      <c r="D70" s="442"/>
      <c r="E70" s="442"/>
      <c r="F70" s="442"/>
      <c r="G70" s="442"/>
      <c r="H70" s="442"/>
      <c r="I70" s="442"/>
      <c r="J70" s="442"/>
      <c r="K70" s="442"/>
      <c r="L70" s="442"/>
    </row>
    <row r="71" spans="1:12" s="515" customFormat="1" ht="9.9499999999999993" customHeight="1">
      <c r="A71" s="497" t="s">
        <v>674</v>
      </c>
      <c r="B71" s="497"/>
      <c r="C71" s="497"/>
      <c r="D71" s="497"/>
      <c r="E71" s="497"/>
      <c r="F71" s="497"/>
      <c r="G71" s="497"/>
      <c r="H71" s="497"/>
      <c r="I71" s="497"/>
      <c r="J71" s="497"/>
      <c r="K71" s="651"/>
      <c r="L71" s="651"/>
    </row>
    <row r="72" spans="1:12" s="515" customFormat="1" ht="9.9499999999999993" customHeight="1">
      <c r="A72" s="772" t="s">
        <v>595</v>
      </c>
      <c r="B72" s="772"/>
      <c r="C72" s="772"/>
      <c r="D72" s="772"/>
      <c r="E72" s="772"/>
      <c r="F72" s="772"/>
      <c r="G72" s="772"/>
      <c r="H72" s="772"/>
      <c r="I72" s="772"/>
      <c r="J72" s="772"/>
      <c r="K72" s="772"/>
      <c r="L72" s="772"/>
    </row>
    <row r="73" spans="1:12" s="515" customFormat="1" ht="18" customHeight="1">
      <c r="A73" s="771" t="s">
        <v>597</v>
      </c>
      <c r="B73" s="771"/>
      <c r="C73" s="771"/>
      <c r="D73" s="771"/>
      <c r="E73" s="771"/>
      <c r="F73" s="771"/>
      <c r="G73" s="771"/>
      <c r="H73" s="771"/>
      <c r="I73" s="771"/>
      <c r="J73" s="771"/>
      <c r="K73" s="771"/>
      <c r="L73" s="771"/>
    </row>
    <row r="74" spans="1:12" s="592" customFormat="1" ht="9.75" customHeight="1">
      <c r="A74" s="771" t="s">
        <v>598</v>
      </c>
      <c r="B74" s="771"/>
      <c r="C74" s="771"/>
      <c r="D74" s="771"/>
      <c r="E74" s="771"/>
      <c r="F74" s="771"/>
      <c r="G74" s="771"/>
      <c r="H74" s="771"/>
      <c r="I74" s="771"/>
      <c r="J74" s="771"/>
      <c r="K74" s="771"/>
      <c r="L74" s="771"/>
    </row>
    <row r="75" spans="1:12" s="592" customFormat="1" ht="18" customHeight="1">
      <c r="A75" s="771" t="s">
        <v>596</v>
      </c>
      <c r="B75" s="771"/>
      <c r="C75" s="771"/>
      <c r="D75" s="771"/>
      <c r="E75" s="771"/>
      <c r="F75" s="771"/>
      <c r="G75" s="771"/>
      <c r="H75" s="771"/>
      <c r="I75" s="771"/>
      <c r="J75" s="771"/>
      <c r="K75" s="771"/>
      <c r="L75" s="771"/>
    </row>
    <row r="76" spans="1:12" s="592" customFormat="1" ht="19.5" customHeight="1">
      <c r="A76" s="771" t="s">
        <v>599</v>
      </c>
      <c r="B76" s="771"/>
      <c r="C76" s="771"/>
      <c r="D76" s="771"/>
      <c r="E76" s="771"/>
      <c r="F76" s="771"/>
      <c r="G76" s="771"/>
      <c r="H76" s="771"/>
      <c r="I76" s="771"/>
      <c r="J76" s="771"/>
      <c r="K76" s="771"/>
      <c r="L76" s="771"/>
    </row>
    <row r="77" spans="1:12" s="592" customFormat="1" ht="37.5" customHeight="1">
      <c r="A77" s="771" t="s">
        <v>600</v>
      </c>
      <c r="B77" s="771"/>
      <c r="C77" s="771"/>
      <c r="D77" s="771"/>
      <c r="E77" s="771"/>
      <c r="F77" s="771"/>
      <c r="G77" s="771"/>
      <c r="H77" s="771"/>
      <c r="I77" s="771"/>
      <c r="J77" s="771"/>
      <c r="K77" s="771"/>
      <c r="L77" s="771"/>
    </row>
    <row r="78" spans="1:12" ht="19.5" customHeight="1">
      <c r="A78" s="771" t="s">
        <v>601</v>
      </c>
      <c r="B78" s="771"/>
      <c r="C78" s="771"/>
      <c r="D78" s="771"/>
      <c r="E78" s="771"/>
      <c r="F78" s="771"/>
      <c r="G78" s="771"/>
      <c r="H78" s="771"/>
      <c r="I78" s="771"/>
      <c r="J78" s="771"/>
      <c r="K78" s="771"/>
      <c r="L78" s="771"/>
    </row>
    <row r="79" spans="1:12">
      <c r="B79" s="650"/>
    </row>
  </sheetData>
  <mergeCells count="19">
    <mergeCell ref="A78:L78"/>
    <mergeCell ref="B29:L29"/>
    <mergeCell ref="B37:L37"/>
    <mergeCell ref="B44:L44"/>
    <mergeCell ref="B50:L50"/>
    <mergeCell ref="B55:L55"/>
    <mergeCell ref="A72:L72"/>
    <mergeCell ref="A73:L73"/>
    <mergeCell ref="A74:L74"/>
    <mergeCell ref="A75:L75"/>
    <mergeCell ref="A76:L76"/>
    <mergeCell ref="A77:L77"/>
    <mergeCell ref="B21:L21"/>
    <mergeCell ref="B11:L11"/>
    <mergeCell ref="A8:A9"/>
    <mergeCell ref="B8:D8"/>
    <mergeCell ref="F8:H8"/>
    <mergeCell ref="J8:L8"/>
    <mergeCell ref="B13:L13"/>
  </mergeCells>
  <pageMargins left="0.59055118110236227" right="0.59055118110236227" top="0.78740157480314965" bottom="0.78740157480314965" header="0" footer="0"/>
  <pageSetup paperSize="9" scale="8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79"/>
  <sheetViews>
    <sheetView topLeftCell="A3" zoomScaleNormal="100" workbookViewId="0">
      <selection activeCell="M71" sqref="M71"/>
    </sheetView>
  </sheetViews>
  <sheetFormatPr defaultColWidth="9" defaultRowHeight="15"/>
  <cols>
    <col min="1" max="1" width="26.5703125" style="527" customWidth="1"/>
    <col min="2" max="2" width="12.5703125" style="527" customWidth="1"/>
    <col min="3" max="3" width="9" style="527"/>
    <col min="4" max="4" width="8.28515625" style="527" customWidth="1"/>
    <col min="5" max="5" width="1" style="527" customWidth="1"/>
    <col min="6" max="6" width="8.7109375" style="527" customWidth="1"/>
    <col min="7" max="7" width="9" style="527"/>
    <col min="8" max="8" width="8.28515625" style="527" customWidth="1"/>
    <col min="9" max="9" width="0.85546875" style="527" customWidth="1"/>
    <col min="10" max="10" width="10.42578125" style="527" customWidth="1"/>
    <col min="11" max="11" width="9" style="527"/>
    <col min="12" max="12" width="8.28515625" style="527" customWidth="1"/>
    <col min="13" max="194" width="9" style="527"/>
    <col min="195" max="195" width="24.7109375" style="527" customWidth="1"/>
    <col min="196" max="450" width="9" style="527"/>
    <col min="451" max="451" width="24.7109375" style="527" customWidth="1"/>
    <col min="452" max="706" width="9" style="527"/>
    <col min="707" max="707" width="24.7109375" style="527" customWidth="1"/>
    <col min="708" max="962" width="9" style="527"/>
    <col min="963" max="963" width="24.7109375" style="527" customWidth="1"/>
    <col min="964" max="1218" width="9" style="527"/>
    <col min="1219" max="1219" width="24.7109375" style="527" customWidth="1"/>
    <col min="1220" max="1474" width="9" style="527"/>
    <col min="1475" max="1475" width="24.7109375" style="527" customWidth="1"/>
    <col min="1476" max="1730" width="9" style="527"/>
    <col min="1731" max="1731" width="24.7109375" style="527" customWidth="1"/>
    <col min="1732" max="1986" width="9" style="527"/>
    <col min="1987" max="1987" width="24.7109375" style="527" customWidth="1"/>
    <col min="1988" max="2242" width="9" style="527"/>
    <col min="2243" max="2243" width="24.7109375" style="527" customWidth="1"/>
    <col min="2244" max="2498" width="9" style="527"/>
    <col min="2499" max="2499" width="24.7109375" style="527" customWidth="1"/>
    <col min="2500" max="2754" width="9" style="527"/>
    <col min="2755" max="2755" width="24.7109375" style="527" customWidth="1"/>
    <col min="2756" max="3010" width="9" style="527"/>
    <col min="3011" max="3011" width="24.7109375" style="527" customWidth="1"/>
    <col min="3012" max="3266" width="9" style="527"/>
    <col min="3267" max="3267" width="24.7109375" style="527" customWidth="1"/>
    <col min="3268" max="3522" width="9" style="527"/>
    <col min="3523" max="3523" width="24.7109375" style="527" customWidth="1"/>
    <col min="3524" max="3778" width="9" style="527"/>
    <col min="3779" max="3779" width="24.7109375" style="527" customWidth="1"/>
    <col min="3780" max="4034" width="9" style="527"/>
    <col min="4035" max="4035" width="24.7109375" style="527" customWidth="1"/>
    <col min="4036" max="4290" width="9" style="527"/>
    <col min="4291" max="4291" width="24.7109375" style="527" customWidth="1"/>
    <col min="4292" max="4546" width="9" style="527"/>
    <col min="4547" max="4547" width="24.7109375" style="527" customWidth="1"/>
    <col min="4548" max="4802" width="9" style="527"/>
    <col min="4803" max="4803" width="24.7109375" style="527" customWidth="1"/>
    <col min="4804" max="5058" width="9" style="527"/>
    <col min="5059" max="5059" width="24.7109375" style="527" customWidth="1"/>
    <col min="5060" max="5314" width="9" style="527"/>
    <col min="5315" max="5315" width="24.7109375" style="527" customWidth="1"/>
    <col min="5316" max="5570" width="9" style="527"/>
    <col min="5571" max="5571" width="24.7109375" style="527" customWidth="1"/>
    <col min="5572" max="5826" width="9" style="527"/>
    <col min="5827" max="5827" width="24.7109375" style="527" customWidth="1"/>
    <col min="5828" max="6082" width="9" style="527"/>
    <col min="6083" max="6083" width="24.7109375" style="527" customWidth="1"/>
    <col min="6084" max="6338" width="9" style="527"/>
    <col min="6339" max="6339" width="24.7109375" style="527" customWidth="1"/>
    <col min="6340" max="6594" width="9" style="527"/>
    <col min="6595" max="6595" width="24.7109375" style="527" customWidth="1"/>
    <col min="6596" max="6850" width="9" style="527"/>
    <col min="6851" max="6851" width="24.7109375" style="527" customWidth="1"/>
    <col min="6852" max="7106" width="9" style="527"/>
    <col min="7107" max="7107" width="24.7109375" style="527" customWidth="1"/>
    <col min="7108" max="7362" width="9" style="527"/>
    <col min="7363" max="7363" width="24.7109375" style="527" customWidth="1"/>
    <col min="7364" max="7618" width="9" style="527"/>
    <col min="7619" max="7619" width="24.7109375" style="527" customWidth="1"/>
    <col min="7620" max="7874" width="9" style="527"/>
    <col min="7875" max="7875" width="24.7109375" style="527" customWidth="1"/>
    <col min="7876" max="8130" width="9" style="527"/>
    <col min="8131" max="8131" width="24.7109375" style="527" customWidth="1"/>
    <col min="8132" max="8386" width="9" style="527"/>
    <col min="8387" max="8387" width="24.7109375" style="527" customWidth="1"/>
    <col min="8388" max="8642" width="9" style="527"/>
    <col min="8643" max="8643" width="24.7109375" style="527" customWidth="1"/>
    <col min="8644" max="8898" width="9" style="527"/>
    <col min="8899" max="8899" width="24.7109375" style="527" customWidth="1"/>
    <col min="8900" max="9154" width="9" style="527"/>
    <col min="9155" max="9155" width="24.7109375" style="527" customWidth="1"/>
    <col min="9156" max="9410" width="9" style="527"/>
    <col min="9411" max="9411" width="24.7109375" style="527" customWidth="1"/>
    <col min="9412" max="9666" width="9" style="527"/>
    <col min="9667" max="9667" width="24.7109375" style="527" customWidth="1"/>
    <col min="9668" max="9922" width="9" style="527"/>
    <col min="9923" max="9923" width="24.7109375" style="527" customWidth="1"/>
    <col min="9924" max="10178" width="9" style="527"/>
    <col min="10179" max="10179" width="24.7109375" style="527" customWidth="1"/>
    <col min="10180" max="10434" width="9" style="527"/>
    <col min="10435" max="10435" width="24.7109375" style="527" customWidth="1"/>
    <col min="10436" max="10690" width="9" style="527"/>
    <col min="10691" max="10691" width="24.7109375" style="527" customWidth="1"/>
    <col min="10692" max="10946" width="9" style="527"/>
    <col min="10947" max="10947" width="24.7109375" style="527" customWidth="1"/>
    <col min="10948" max="11202" width="9" style="527"/>
    <col min="11203" max="11203" width="24.7109375" style="527" customWidth="1"/>
    <col min="11204" max="11458" width="9" style="527"/>
    <col min="11459" max="11459" width="24.7109375" style="527" customWidth="1"/>
    <col min="11460" max="11714" width="9" style="527"/>
    <col min="11715" max="11715" width="24.7109375" style="527" customWidth="1"/>
    <col min="11716" max="11970" width="9" style="527"/>
    <col min="11971" max="11971" width="24.7109375" style="527" customWidth="1"/>
    <col min="11972" max="12226" width="9" style="527"/>
    <col min="12227" max="12227" width="24.7109375" style="527" customWidth="1"/>
    <col min="12228" max="12482" width="9" style="527"/>
    <col min="12483" max="12483" width="24.7109375" style="527" customWidth="1"/>
    <col min="12484" max="12738" width="9" style="527"/>
    <col min="12739" max="12739" width="24.7109375" style="527" customWidth="1"/>
    <col min="12740" max="12994" width="9" style="527"/>
    <col min="12995" max="12995" width="24.7109375" style="527" customWidth="1"/>
    <col min="12996" max="13250" width="9" style="527"/>
    <col min="13251" max="13251" width="24.7109375" style="527" customWidth="1"/>
    <col min="13252" max="13506" width="9" style="527"/>
    <col min="13507" max="13507" width="24.7109375" style="527" customWidth="1"/>
    <col min="13508" max="13762" width="9" style="527"/>
    <col min="13763" max="13763" width="24.7109375" style="527" customWidth="1"/>
    <col min="13764" max="14018" width="9" style="527"/>
    <col min="14019" max="14019" width="24.7109375" style="527" customWidth="1"/>
    <col min="14020" max="14274" width="9" style="527"/>
    <col min="14275" max="14275" width="24.7109375" style="527" customWidth="1"/>
    <col min="14276" max="14530" width="9" style="527"/>
    <col min="14531" max="14531" width="24.7109375" style="527" customWidth="1"/>
    <col min="14532" max="14786" width="9" style="527"/>
    <col min="14787" max="14787" width="24.7109375" style="527" customWidth="1"/>
    <col min="14788" max="15042" width="9" style="527"/>
    <col min="15043" max="15043" width="24.7109375" style="527" customWidth="1"/>
    <col min="15044" max="15298" width="9" style="527"/>
    <col min="15299" max="15299" width="24.7109375" style="527" customWidth="1"/>
    <col min="15300" max="15554" width="9" style="527"/>
    <col min="15555" max="15555" width="24.7109375" style="527" customWidth="1"/>
    <col min="15556" max="15810" width="9" style="527"/>
    <col min="15811" max="15811" width="24.7109375" style="527" customWidth="1"/>
    <col min="15812" max="16066" width="9" style="527"/>
    <col min="16067" max="16067" width="24.7109375" style="527" customWidth="1"/>
    <col min="16068" max="16384" width="9" style="527"/>
  </cols>
  <sheetData>
    <row r="1" spans="1:12" ht="12" customHeight="1"/>
    <row r="2" spans="1:12" ht="12" customHeight="1"/>
    <row r="3" spans="1:12" ht="12" customHeight="1"/>
    <row r="4" spans="1:12" s="604" customFormat="1" ht="12" customHeight="1">
      <c r="A4" s="603" t="s">
        <v>603</v>
      </c>
    </row>
    <row r="5" spans="1:12" s="604" customFormat="1" ht="12" customHeight="1">
      <c r="A5" s="603" t="s">
        <v>269</v>
      </c>
      <c r="B5" s="603"/>
    </row>
    <row r="6" spans="1:12" s="604" customFormat="1" ht="12" customHeight="1">
      <c r="A6" s="604" t="s">
        <v>587</v>
      </c>
    </row>
    <row r="7" spans="1:12" s="442" customFormat="1" ht="6" customHeight="1"/>
    <row r="8" spans="1:12" s="607" customFormat="1" ht="9.9499999999999993" customHeight="1">
      <c r="A8" s="766" t="s">
        <v>223</v>
      </c>
      <c r="B8" s="768" t="s">
        <v>224</v>
      </c>
      <c r="C8" s="768"/>
      <c r="D8" s="768"/>
      <c r="E8" s="605"/>
      <c r="F8" s="768" t="s">
        <v>225</v>
      </c>
      <c r="G8" s="768"/>
      <c r="H8" s="768"/>
      <c r="I8" s="606"/>
      <c r="J8" s="769" t="s">
        <v>226</v>
      </c>
      <c r="K8" s="769"/>
      <c r="L8" s="769"/>
    </row>
    <row r="9" spans="1:12" s="507" customFormat="1" ht="30" customHeight="1">
      <c r="A9" s="767"/>
      <c r="B9" s="608" t="s">
        <v>227</v>
      </c>
      <c r="C9" s="608" t="s">
        <v>228</v>
      </c>
      <c r="D9" s="560" t="s">
        <v>602</v>
      </c>
      <c r="E9" s="608"/>
      <c r="F9" s="608" t="s">
        <v>227</v>
      </c>
      <c r="G9" s="608" t="s">
        <v>228</v>
      </c>
      <c r="H9" s="560" t="s">
        <v>602</v>
      </c>
      <c r="I9" s="609"/>
      <c r="J9" s="608" t="s">
        <v>227</v>
      </c>
      <c r="K9" s="608" t="s">
        <v>228</v>
      </c>
      <c r="L9" s="560" t="s">
        <v>602</v>
      </c>
    </row>
    <row r="10" spans="1:12" s="507" customFormat="1" ht="3" customHeight="1">
      <c r="A10" s="610"/>
      <c r="B10" s="505"/>
      <c r="C10" s="505"/>
      <c r="D10" s="656"/>
      <c r="E10" s="505"/>
      <c r="F10" s="505"/>
      <c r="G10" s="505"/>
      <c r="H10" s="656"/>
      <c r="I10" s="657"/>
      <c r="J10" s="505"/>
      <c r="K10" s="505"/>
      <c r="L10" s="656"/>
    </row>
    <row r="11" spans="1:12" s="507" customFormat="1" ht="9.75" customHeight="1">
      <c r="A11" s="610"/>
      <c r="B11" s="765" t="s">
        <v>549</v>
      </c>
      <c r="C11" s="765"/>
      <c r="D11" s="765"/>
      <c r="E11" s="765"/>
      <c r="F11" s="765"/>
      <c r="G11" s="765"/>
      <c r="H11" s="765"/>
      <c r="I11" s="765"/>
      <c r="J11" s="765"/>
      <c r="K11" s="765"/>
      <c r="L11" s="765"/>
    </row>
    <row r="12" spans="1:12" s="507" customFormat="1" ht="3" customHeight="1">
      <c r="A12" s="610"/>
      <c r="B12" s="610"/>
      <c r="C12" s="557"/>
      <c r="D12" s="557"/>
      <c r="E12" s="557"/>
      <c r="F12" s="557"/>
      <c r="G12" s="557"/>
      <c r="H12" s="557"/>
      <c r="I12" s="557"/>
      <c r="J12" s="557"/>
      <c r="K12" s="557"/>
      <c r="L12" s="557"/>
    </row>
    <row r="13" spans="1:12" s="515" customFormat="1" ht="9.9499999999999993" customHeight="1">
      <c r="A13" s="652"/>
      <c r="B13" s="770" t="s">
        <v>229</v>
      </c>
      <c r="C13" s="770"/>
      <c r="D13" s="770"/>
      <c r="E13" s="770"/>
      <c r="F13" s="770"/>
      <c r="G13" s="770"/>
      <c r="H13" s="770"/>
      <c r="I13" s="770"/>
      <c r="J13" s="770"/>
      <c r="K13" s="770"/>
      <c r="L13" s="770"/>
    </row>
    <row r="14" spans="1:12" s="515" customFormat="1" ht="3" customHeight="1">
      <c r="A14" s="611"/>
      <c r="B14" s="611"/>
      <c r="C14" s="612"/>
      <c r="D14" s="612"/>
      <c r="E14" s="613"/>
      <c r="F14" s="613"/>
      <c r="G14" s="614"/>
      <c r="H14" s="614"/>
      <c r="I14" s="613"/>
      <c r="J14" s="613"/>
      <c r="K14" s="497"/>
      <c r="L14" s="497"/>
    </row>
    <row r="15" spans="1:12" s="620" customFormat="1" ht="19.5" customHeight="1">
      <c r="A15" s="615" t="s">
        <v>268</v>
      </c>
      <c r="B15" s="616">
        <v>173951</v>
      </c>
      <c r="C15" s="617">
        <v>55.744056298128839</v>
      </c>
      <c r="D15" s="618">
        <v>16.871922009688319</v>
      </c>
      <c r="E15" s="616"/>
      <c r="F15" s="572">
        <v>197646</v>
      </c>
      <c r="G15" s="617">
        <v>54.649066536896129</v>
      </c>
      <c r="H15" s="618">
        <v>23.974282578014741</v>
      </c>
      <c r="I15" s="619"/>
      <c r="J15" s="572">
        <v>445605</v>
      </c>
      <c r="K15" s="617">
        <v>53.713364786318195</v>
      </c>
      <c r="L15" s="618">
        <v>-5.2390157387382219</v>
      </c>
    </row>
    <row r="16" spans="1:12" s="620" customFormat="1" ht="13.5" customHeight="1">
      <c r="A16" s="615" t="s">
        <v>267</v>
      </c>
      <c r="B16" s="616">
        <v>122250</v>
      </c>
      <c r="C16" s="617">
        <v>39.176037403902541</v>
      </c>
      <c r="D16" s="618">
        <v>-3.5289847066807658</v>
      </c>
      <c r="E16" s="616"/>
      <c r="F16" s="572">
        <v>144775</v>
      </c>
      <c r="G16" s="617">
        <v>40.030249070960892</v>
      </c>
      <c r="H16" s="618">
        <v>-22.859487310645417</v>
      </c>
      <c r="I16" s="619"/>
      <c r="J16" s="572">
        <v>332151</v>
      </c>
      <c r="K16" s="617">
        <v>40.03758446862215</v>
      </c>
      <c r="L16" s="618">
        <v>-10.858987743315449</v>
      </c>
    </row>
    <row r="17" spans="1:12" s="622" customFormat="1" ht="20.100000000000001" customHeight="1">
      <c r="A17" s="615" t="s">
        <v>266</v>
      </c>
      <c r="B17" s="572">
        <v>15852</v>
      </c>
      <c r="C17" s="617">
        <v>5.0799062979686145</v>
      </c>
      <c r="D17" s="618">
        <v>-23.579038711854601</v>
      </c>
      <c r="E17" s="621"/>
      <c r="F17" s="572">
        <v>19243</v>
      </c>
      <c r="G17" s="617">
        <v>5.3206843921429838</v>
      </c>
      <c r="H17" s="618">
        <v>-6.9352420563911599</v>
      </c>
      <c r="I17" s="621"/>
      <c r="J17" s="572">
        <v>51842</v>
      </c>
      <c r="K17" s="617">
        <v>6.2490507450596553</v>
      </c>
      <c r="L17" s="618">
        <v>-30.955583671838582</v>
      </c>
    </row>
    <row r="18" spans="1:12" s="628" customFormat="1" ht="9.9499999999999993" customHeight="1">
      <c r="A18" s="623" t="s">
        <v>0</v>
      </c>
      <c r="B18" s="637">
        <v>312053</v>
      </c>
      <c r="C18" s="624">
        <v>100</v>
      </c>
      <c r="D18" s="625">
        <v>5.315149306118041</v>
      </c>
      <c r="E18" s="626"/>
      <c r="F18" s="626">
        <v>361664</v>
      </c>
      <c r="G18" s="624">
        <v>100</v>
      </c>
      <c r="H18" s="625">
        <v>-1.6626832962186529</v>
      </c>
      <c r="I18" s="627"/>
      <c r="J18" s="627">
        <v>829598</v>
      </c>
      <c r="K18" s="624">
        <v>100</v>
      </c>
      <c r="L18" s="625">
        <v>-9.6238421071552693</v>
      </c>
    </row>
    <row r="19" spans="1:12" s="620" customFormat="1" ht="19.5" customHeight="1">
      <c r="A19" s="653" t="s">
        <v>265</v>
      </c>
      <c r="B19" s="631">
        <v>46865</v>
      </c>
      <c r="C19" s="629">
        <v>15.018282150788487</v>
      </c>
      <c r="D19" s="630">
        <v>23.899537343027099</v>
      </c>
      <c r="E19" s="616"/>
      <c r="F19" s="631">
        <v>42933</v>
      </c>
      <c r="G19" s="629">
        <v>11.87096310387542</v>
      </c>
      <c r="H19" s="630">
        <v>35.28596187175043</v>
      </c>
      <c r="I19" s="619"/>
      <c r="J19" s="632">
        <v>64163</v>
      </c>
      <c r="K19" s="629">
        <v>7.7342279031530934</v>
      </c>
      <c r="L19" s="630">
        <v>3.1078757492487425</v>
      </c>
    </row>
    <row r="20" spans="1:12" s="515" customFormat="1" ht="3" customHeight="1">
      <c r="A20" s="633"/>
      <c r="B20" s="634"/>
      <c r="C20" s="567"/>
      <c r="D20" s="567"/>
      <c r="E20" s="616"/>
      <c r="F20" s="616"/>
      <c r="G20" s="635"/>
      <c r="H20" s="635"/>
      <c r="I20" s="441"/>
      <c r="J20" s="441"/>
      <c r="K20" s="567"/>
      <c r="L20" s="567"/>
    </row>
    <row r="21" spans="1:12" s="515" customFormat="1" ht="9.9499999999999993" customHeight="1">
      <c r="A21" s="526"/>
      <c r="B21" s="764" t="s">
        <v>264</v>
      </c>
      <c r="C21" s="764"/>
      <c r="D21" s="764"/>
      <c r="E21" s="764"/>
      <c r="F21" s="764"/>
      <c r="G21" s="764"/>
      <c r="H21" s="764"/>
      <c r="I21" s="764"/>
      <c r="J21" s="764"/>
      <c r="K21" s="764"/>
      <c r="L21" s="764"/>
    </row>
    <row r="22" spans="1:12" s="515" customFormat="1" ht="3" customHeight="1">
      <c r="A22" s="633"/>
      <c r="B22" s="634"/>
      <c r="C22" s="567"/>
      <c r="D22" s="567"/>
      <c r="E22" s="567"/>
      <c r="F22" s="567"/>
      <c r="G22" s="567"/>
      <c r="H22" s="567"/>
      <c r="I22" s="567"/>
      <c r="J22" s="567"/>
      <c r="K22" s="567"/>
      <c r="L22" s="567"/>
    </row>
    <row r="23" spans="1:12" s="515" customFormat="1" ht="19.5" customHeight="1">
      <c r="A23" s="615" t="s">
        <v>263</v>
      </c>
      <c r="B23" s="572">
        <v>47569</v>
      </c>
      <c r="C23" s="617">
        <v>32.722032289352221</v>
      </c>
      <c r="D23" s="618">
        <v>7.8784442680576019</v>
      </c>
      <c r="E23" s="636"/>
      <c r="F23" s="572">
        <v>52480</v>
      </c>
      <c r="G23" s="617">
        <v>33.080773061358279</v>
      </c>
      <c r="H23" s="618">
        <v>28.633756556693957</v>
      </c>
      <c r="I23" s="572"/>
      <c r="J23" s="572">
        <v>14324</v>
      </c>
      <c r="K23" s="617">
        <v>12.711541021431424</v>
      </c>
      <c r="L23" s="618">
        <v>-25.236181429093374</v>
      </c>
    </row>
    <row r="24" spans="1:12" s="515" customFormat="1">
      <c r="A24" s="615" t="s">
        <v>262</v>
      </c>
      <c r="B24" s="572">
        <v>32876</v>
      </c>
      <c r="C24" s="617">
        <v>22.61492849428711</v>
      </c>
      <c r="D24" s="618">
        <v>3.4421999874142593</v>
      </c>
      <c r="E24" s="567"/>
      <c r="F24" s="572">
        <v>37880</v>
      </c>
      <c r="G24" s="617">
        <v>23.877661653282235</v>
      </c>
      <c r="H24" s="618">
        <v>24.323082477271981</v>
      </c>
      <c r="I24" s="441"/>
      <c r="J24" s="572">
        <v>44939</v>
      </c>
      <c r="K24" s="617">
        <v>39.880197009362384</v>
      </c>
      <c r="L24" s="618">
        <v>-10.213582146210864</v>
      </c>
    </row>
    <row r="25" spans="1:12" s="515" customFormat="1" ht="9.9499999999999993" customHeight="1">
      <c r="A25" s="633" t="s">
        <v>261</v>
      </c>
      <c r="B25" s="572">
        <v>35764</v>
      </c>
      <c r="C25" s="617">
        <v>24.601542239618084</v>
      </c>
      <c r="D25" s="618">
        <v>28.851419512898111</v>
      </c>
      <c r="E25" s="567"/>
      <c r="F25" s="572">
        <v>35364</v>
      </c>
      <c r="G25" s="617">
        <v>22.291700810630225</v>
      </c>
      <c r="H25" s="618">
        <v>31.866656723096426</v>
      </c>
      <c r="I25" s="441"/>
      <c r="J25" s="572">
        <v>12264</v>
      </c>
      <c r="K25" s="617">
        <v>10.883436127257399</v>
      </c>
      <c r="L25" s="618">
        <v>2.9377203290246769</v>
      </c>
    </row>
    <row r="26" spans="1:12" s="515" customFormat="1" ht="9.9499999999999993" customHeight="1">
      <c r="A26" s="633" t="s">
        <v>260</v>
      </c>
      <c r="B26" s="616">
        <v>29164</v>
      </c>
      <c r="C26" s="617">
        <v>20.061496976742589</v>
      </c>
      <c r="D26" s="618">
        <v>13.948581698835666</v>
      </c>
      <c r="E26" s="567"/>
      <c r="F26" s="572">
        <v>32918</v>
      </c>
      <c r="G26" s="617">
        <v>20.749864474729264</v>
      </c>
      <c r="H26" s="618">
        <v>30.601071216028565</v>
      </c>
      <c r="I26" s="441"/>
      <c r="J26" s="572">
        <v>41158</v>
      </c>
      <c r="K26" s="617">
        <v>36.524825841948797</v>
      </c>
      <c r="L26" s="618">
        <v>-8.8920863309352516</v>
      </c>
    </row>
    <row r="27" spans="1:12" s="628" customFormat="1" ht="9.9499999999999993" customHeight="1">
      <c r="A27" s="623" t="s">
        <v>0</v>
      </c>
      <c r="B27" s="637">
        <v>145373</v>
      </c>
      <c r="C27" s="624">
        <v>100</v>
      </c>
      <c r="D27" s="625">
        <v>12.494292988307397</v>
      </c>
      <c r="E27" s="638"/>
      <c r="F27" s="637">
        <v>158642</v>
      </c>
      <c r="G27" s="624">
        <v>100</v>
      </c>
      <c r="H27" s="625">
        <v>28.673858382674993</v>
      </c>
      <c r="I27" s="627"/>
      <c r="J27" s="637">
        <v>112685</v>
      </c>
      <c r="K27" s="624">
        <v>100</v>
      </c>
      <c r="L27" s="625">
        <v>-10.779182733038265</v>
      </c>
    </row>
    <row r="28" spans="1:12" s="515" customFormat="1" ht="3" customHeight="1">
      <c r="A28" s="611"/>
      <c r="B28" s="634"/>
      <c r="C28" s="567"/>
      <c r="D28" s="567"/>
      <c r="E28" s="567"/>
      <c r="F28" s="567"/>
      <c r="G28" s="635"/>
      <c r="H28" s="635"/>
      <c r="I28" s="441"/>
      <c r="J28" s="441"/>
      <c r="K28" s="636"/>
      <c r="L28" s="567"/>
    </row>
    <row r="29" spans="1:12" s="515" customFormat="1" ht="9.9499999999999993" customHeight="1">
      <c r="A29" s="526"/>
      <c r="B29" s="764" t="s">
        <v>259</v>
      </c>
      <c r="C29" s="764"/>
      <c r="D29" s="764"/>
      <c r="E29" s="764"/>
      <c r="F29" s="764"/>
      <c r="G29" s="764"/>
      <c r="H29" s="764"/>
      <c r="I29" s="764"/>
      <c r="J29" s="764"/>
      <c r="K29" s="764"/>
      <c r="L29" s="764"/>
    </row>
    <row r="30" spans="1:12" s="515" customFormat="1" ht="3" customHeight="1">
      <c r="A30" s="611"/>
      <c r="B30" s="634"/>
      <c r="C30" s="567"/>
      <c r="D30" s="567"/>
      <c r="E30" s="567"/>
      <c r="F30" s="567"/>
      <c r="G30" s="635"/>
      <c r="H30" s="635"/>
      <c r="I30" s="441"/>
      <c r="J30" s="441"/>
      <c r="K30" s="621"/>
      <c r="L30" s="621"/>
    </row>
    <row r="31" spans="1:12" s="515" customFormat="1" ht="9.9499999999999993" customHeight="1">
      <c r="A31" s="633" t="s">
        <v>258</v>
      </c>
      <c r="B31" s="634">
        <v>20266</v>
      </c>
      <c r="C31" s="617">
        <v>5.0340305032540122</v>
      </c>
      <c r="D31" s="618">
        <v>4.1043817742846871</v>
      </c>
      <c r="E31" s="567"/>
      <c r="F31" s="567">
        <v>24330</v>
      </c>
      <c r="G31" s="617">
        <v>5.4520641878037797</v>
      </c>
      <c r="H31" s="618">
        <v>19.587122143032687</v>
      </c>
      <c r="I31" s="441"/>
      <c r="J31" s="441">
        <v>36745</v>
      </c>
      <c r="K31" s="617">
        <v>7.6262128366108035</v>
      </c>
      <c r="L31" s="618">
        <v>-9.8812969048903714</v>
      </c>
    </row>
    <row r="32" spans="1:12" s="515" customFormat="1" ht="9.9499999999999993" customHeight="1">
      <c r="A32" s="633" t="s">
        <v>257</v>
      </c>
      <c r="B32" s="634">
        <v>56871</v>
      </c>
      <c r="C32" s="617">
        <v>14.126633215758359</v>
      </c>
      <c r="D32" s="618">
        <v>-5.6145650081322396</v>
      </c>
      <c r="E32" s="567"/>
      <c r="F32" s="567">
        <v>73407</v>
      </c>
      <c r="G32" s="617">
        <v>16.449637313362601</v>
      </c>
      <c r="H32" s="618">
        <v>34.467219871407373</v>
      </c>
      <c r="I32" s="639"/>
      <c r="J32" s="639">
        <v>90774</v>
      </c>
      <c r="K32" s="617">
        <v>18.839620194053857</v>
      </c>
      <c r="L32" s="618">
        <v>-15.148625911385306</v>
      </c>
    </row>
    <row r="33" spans="1:12" s="515" customFormat="1" ht="9.9499999999999993" customHeight="1">
      <c r="A33" s="633" t="s">
        <v>256</v>
      </c>
      <c r="B33" s="634">
        <v>64034</v>
      </c>
      <c r="C33" s="617">
        <v>15.905906900491829</v>
      </c>
      <c r="D33" s="618">
        <v>-2.5624638607383061</v>
      </c>
      <c r="E33" s="567"/>
      <c r="F33" s="567">
        <v>89761</v>
      </c>
      <c r="G33" s="617">
        <v>20.11437458123531</v>
      </c>
      <c r="H33" s="618">
        <v>13.715082029517959</v>
      </c>
      <c r="I33" s="441"/>
      <c r="J33" s="441">
        <v>128877</v>
      </c>
      <c r="K33" s="617">
        <v>26.747678098894827</v>
      </c>
      <c r="L33" s="618">
        <v>-16.661601236396088</v>
      </c>
    </row>
    <row r="34" spans="1:12" s="515" customFormat="1" ht="9.9499999999999993" customHeight="1">
      <c r="A34" s="633" t="s">
        <v>255</v>
      </c>
      <c r="B34" s="634">
        <v>261409</v>
      </c>
      <c r="C34" s="617">
        <v>64.933429380495795</v>
      </c>
      <c r="D34" s="618">
        <v>11.039890578075687</v>
      </c>
      <c r="E34" s="567"/>
      <c r="F34" s="567">
        <v>258755</v>
      </c>
      <c r="G34" s="617">
        <v>57.983923917598311</v>
      </c>
      <c r="H34" s="618">
        <v>7.3649924275429974</v>
      </c>
      <c r="I34" s="441"/>
      <c r="J34" s="441">
        <v>225429</v>
      </c>
      <c r="K34" s="617">
        <v>46.786488870440515</v>
      </c>
      <c r="L34" s="618">
        <v>0.5127542034697854</v>
      </c>
    </row>
    <row r="35" spans="1:12" s="628" customFormat="1" ht="9.9499999999999993" customHeight="1">
      <c r="A35" s="623" t="s">
        <v>0</v>
      </c>
      <c r="B35" s="637">
        <v>402580</v>
      </c>
      <c r="C35" s="624">
        <v>100</v>
      </c>
      <c r="D35" s="625">
        <v>5.7034380267711331</v>
      </c>
      <c r="E35" s="638"/>
      <c r="F35" s="637">
        <v>446253</v>
      </c>
      <c r="G35" s="624">
        <v>100</v>
      </c>
      <c r="H35" s="625">
        <v>13.010919883710329</v>
      </c>
      <c r="I35" s="627"/>
      <c r="J35" s="637">
        <v>481825</v>
      </c>
      <c r="K35" s="624">
        <v>100</v>
      </c>
      <c r="L35" s="625">
        <v>-8.5158617442222546</v>
      </c>
    </row>
    <row r="36" spans="1:12" s="515" customFormat="1" ht="3" customHeight="1">
      <c r="A36" s="633"/>
      <c r="B36" s="634"/>
      <c r="C36" s="567"/>
      <c r="D36" s="567"/>
      <c r="E36" s="567"/>
      <c r="F36" s="567"/>
      <c r="G36" s="441"/>
      <c r="H36" s="441"/>
      <c r="I36" s="441"/>
      <c r="J36" s="441"/>
      <c r="K36" s="567"/>
      <c r="L36" s="567"/>
    </row>
    <row r="37" spans="1:12" s="515" customFormat="1" ht="9.9499999999999993" customHeight="1">
      <c r="A37" s="526"/>
      <c r="B37" s="764" t="s">
        <v>254</v>
      </c>
      <c r="C37" s="764"/>
      <c r="D37" s="764"/>
      <c r="E37" s="764"/>
      <c r="F37" s="764"/>
      <c r="G37" s="764"/>
      <c r="H37" s="764"/>
      <c r="I37" s="764"/>
      <c r="J37" s="764"/>
      <c r="K37" s="764"/>
      <c r="L37" s="764"/>
    </row>
    <row r="38" spans="1:12" s="515" customFormat="1" ht="3" customHeight="1">
      <c r="A38" s="633"/>
      <c r="B38" s="634"/>
      <c r="C38" s="567"/>
      <c r="D38" s="567"/>
      <c r="E38" s="567"/>
      <c r="F38" s="567"/>
      <c r="G38" s="441"/>
      <c r="H38" s="441"/>
      <c r="I38" s="441"/>
      <c r="J38" s="441"/>
      <c r="K38" s="621"/>
      <c r="L38" s="621"/>
    </row>
    <row r="39" spans="1:12" s="515" customFormat="1" ht="9.9499999999999993" customHeight="1">
      <c r="A39" s="633" t="s">
        <v>253</v>
      </c>
      <c r="B39" s="634">
        <v>23203</v>
      </c>
      <c r="C39" s="617">
        <v>68.27423863469177</v>
      </c>
      <c r="D39" s="618">
        <v>0.94844463780726551</v>
      </c>
      <c r="E39" s="567"/>
      <c r="F39" s="567">
        <v>25510</v>
      </c>
      <c r="G39" s="617">
        <v>59.77458584249127</v>
      </c>
      <c r="H39" s="618">
        <v>9.6921224630202953</v>
      </c>
      <c r="I39" s="441"/>
      <c r="J39" s="441">
        <v>6761</v>
      </c>
      <c r="K39" s="617">
        <v>8.097975805485687</v>
      </c>
      <c r="L39" s="618">
        <v>-25.947426067907998</v>
      </c>
    </row>
    <row r="40" spans="1:12" s="515" customFormat="1" ht="9.9499999999999993" customHeight="1">
      <c r="A40" s="633" t="s">
        <v>252</v>
      </c>
      <c r="B40" s="634">
        <v>8875</v>
      </c>
      <c r="C40" s="617">
        <v>26.114462262762984</v>
      </c>
      <c r="D40" s="618">
        <v>17.736800212257894</v>
      </c>
      <c r="E40" s="567"/>
      <c r="F40" s="567">
        <v>14778</v>
      </c>
      <c r="G40" s="617">
        <v>34.627551139958292</v>
      </c>
      <c r="H40" s="618">
        <v>14.513754358775669</v>
      </c>
      <c r="I40" s="441"/>
      <c r="J40" s="441">
        <v>71570</v>
      </c>
      <c r="K40" s="617">
        <v>85.722841058809436</v>
      </c>
      <c r="L40" s="618">
        <v>-7.6098883366681731</v>
      </c>
    </row>
    <row r="41" spans="1:12" s="515" customFormat="1" ht="9.9499999999999993" customHeight="1">
      <c r="A41" s="615" t="s">
        <v>251</v>
      </c>
      <c r="B41" s="640">
        <v>1907</v>
      </c>
      <c r="C41" s="617">
        <v>5.6112991025452406</v>
      </c>
      <c r="D41" s="618">
        <v>-0.83203328133125332</v>
      </c>
      <c r="E41" s="567"/>
      <c r="F41" s="567">
        <v>2389</v>
      </c>
      <c r="G41" s="617">
        <v>5.5978630175504369</v>
      </c>
      <c r="H41" s="618">
        <v>11.42723880597015</v>
      </c>
      <c r="I41" s="441"/>
      <c r="J41" s="441">
        <v>5159</v>
      </c>
      <c r="K41" s="617">
        <v>6.179183135704875</v>
      </c>
      <c r="L41" s="618">
        <v>-4.0543053747442812</v>
      </c>
    </row>
    <row r="42" spans="1:12" s="628" customFormat="1" ht="9.9499999999999993" customHeight="1">
      <c r="A42" s="623" t="s">
        <v>0</v>
      </c>
      <c r="B42" s="637">
        <v>33985</v>
      </c>
      <c r="C42" s="624">
        <v>100</v>
      </c>
      <c r="D42" s="625">
        <v>4.7432657338346793</v>
      </c>
      <c r="E42" s="638"/>
      <c r="F42" s="637">
        <v>42677</v>
      </c>
      <c r="G42" s="624">
        <v>100</v>
      </c>
      <c r="H42" s="625">
        <v>11.413653570030021</v>
      </c>
      <c r="I42" s="627"/>
      <c r="J42" s="637">
        <v>83490</v>
      </c>
      <c r="K42" s="624">
        <v>100</v>
      </c>
      <c r="L42" s="625">
        <v>-9.2223720262688644</v>
      </c>
    </row>
    <row r="43" spans="1:12" s="515" customFormat="1" ht="3" customHeight="1">
      <c r="A43" s="633"/>
      <c r="B43" s="634"/>
      <c r="C43" s="567"/>
      <c r="D43" s="567"/>
      <c r="E43" s="567"/>
      <c r="F43" s="567"/>
      <c r="G43" s="441"/>
      <c r="H43" s="441"/>
      <c r="I43" s="441"/>
      <c r="J43" s="441"/>
      <c r="K43" s="567"/>
      <c r="L43" s="567"/>
    </row>
    <row r="44" spans="1:12" s="515" customFormat="1" ht="9.9499999999999993" customHeight="1">
      <c r="A44" s="526"/>
      <c r="B44" s="764" t="s">
        <v>590</v>
      </c>
      <c r="C44" s="764"/>
      <c r="D44" s="764"/>
      <c r="E44" s="764"/>
      <c r="F44" s="764"/>
      <c r="G44" s="764"/>
      <c r="H44" s="764"/>
      <c r="I44" s="764"/>
      <c r="J44" s="764"/>
      <c r="K44" s="764"/>
      <c r="L44" s="764"/>
    </row>
    <row r="45" spans="1:12" s="515" customFormat="1" ht="3" customHeight="1">
      <c r="A45" s="633"/>
      <c r="B45" s="634"/>
      <c r="C45" s="567"/>
      <c r="D45" s="567"/>
      <c r="E45" s="567"/>
      <c r="F45" s="567"/>
      <c r="G45" s="441"/>
      <c r="H45" s="441"/>
      <c r="I45" s="441"/>
      <c r="J45" s="441"/>
      <c r="K45" s="621"/>
      <c r="L45" s="441"/>
    </row>
    <row r="46" spans="1:12" s="515" customFormat="1" ht="9.9499999999999993" customHeight="1">
      <c r="A46" s="633" t="s">
        <v>250</v>
      </c>
      <c r="B46" s="634">
        <v>47236</v>
      </c>
      <c r="C46" s="617">
        <v>16.056290152622456</v>
      </c>
      <c r="D46" s="618">
        <v>22.943182113948101</v>
      </c>
      <c r="E46" s="567"/>
      <c r="F46" s="567">
        <v>66174</v>
      </c>
      <c r="G46" s="617">
        <v>18.876062195675054</v>
      </c>
      <c r="H46" s="618">
        <v>0.78282059092293632</v>
      </c>
      <c r="I46" s="441"/>
      <c r="J46" s="441">
        <v>165872</v>
      </c>
      <c r="K46" s="617">
        <v>49.33744597693628</v>
      </c>
      <c r="L46" s="618">
        <v>-8.1296039878150097</v>
      </c>
    </row>
    <row r="47" spans="1:12" s="515" customFormat="1" ht="9.9499999999999993" customHeight="1">
      <c r="A47" s="633" t="s">
        <v>249</v>
      </c>
      <c r="B47" s="634">
        <v>246954</v>
      </c>
      <c r="C47" s="617">
        <v>83.943709847377548</v>
      </c>
      <c r="D47" s="618">
        <v>14.576683245490313</v>
      </c>
      <c r="E47" s="567"/>
      <c r="F47" s="567">
        <v>284397</v>
      </c>
      <c r="G47" s="617">
        <v>81.123937804324939</v>
      </c>
      <c r="H47" s="618">
        <v>32.662085951384711</v>
      </c>
      <c r="I47" s="441"/>
      <c r="J47" s="441">
        <v>170327</v>
      </c>
      <c r="K47" s="617">
        <v>50.66255402306372</v>
      </c>
      <c r="L47" s="618">
        <v>-14.0717384724044</v>
      </c>
    </row>
    <row r="48" spans="1:12" s="628" customFormat="1" ht="9.9499999999999993" customHeight="1">
      <c r="A48" s="623" t="s">
        <v>591</v>
      </c>
      <c r="B48" s="637">
        <v>294190</v>
      </c>
      <c r="C48" s="624">
        <v>100</v>
      </c>
      <c r="D48" s="625">
        <v>15.842445768378111</v>
      </c>
      <c r="E48" s="638"/>
      <c r="F48" s="637">
        <v>350571</v>
      </c>
      <c r="G48" s="624">
        <v>100</v>
      </c>
      <c r="H48" s="625">
        <v>25.187385952570551</v>
      </c>
      <c r="I48" s="627"/>
      <c r="J48" s="637">
        <v>336199</v>
      </c>
      <c r="K48" s="624">
        <v>100</v>
      </c>
      <c r="L48" s="625">
        <v>-11.239274493756106</v>
      </c>
    </row>
    <row r="49" spans="1:12" s="515" customFormat="1" ht="3" customHeight="1">
      <c r="A49" s="633"/>
      <c r="B49" s="634"/>
      <c r="C49" s="567"/>
      <c r="D49" s="567"/>
      <c r="E49" s="567"/>
      <c r="F49" s="567"/>
      <c r="G49" s="441"/>
      <c r="H49" s="441"/>
      <c r="I49" s="441"/>
      <c r="J49" s="441"/>
      <c r="K49" s="567"/>
      <c r="L49" s="567"/>
    </row>
    <row r="50" spans="1:12" s="515" customFormat="1" ht="9.9499999999999993" customHeight="1">
      <c r="A50" s="526"/>
      <c r="B50" s="746" t="s">
        <v>592</v>
      </c>
      <c r="C50" s="746"/>
      <c r="D50" s="746"/>
      <c r="E50" s="746"/>
      <c r="F50" s="746"/>
      <c r="G50" s="746"/>
      <c r="H50" s="746"/>
      <c r="I50" s="746"/>
      <c r="J50" s="746"/>
      <c r="K50" s="746"/>
      <c r="L50" s="746"/>
    </row>
    <row r="51" spans="1:12" s="515" customFormat="1" ht="3" customHeight="1">
      <c r="A51" s="633"/>
      <c r="B51" s="634"/>
      <c r="C51" s="567"/>
      <c r="D51" s="567"/>
      <c r="E51" s="567"/>
      <c r="F51" s="567"/>
      <c r="G51" s="441"/>
      <c r="H51" s="441"/>
      <c r="I51" s="441"/>
      <c r="J51" s="441"/>
      <c r="K51" s="621"/>
      <c r="L51" s="621"/>
    </row>
    <row r="52" spans="1:12" s="515" customFormat="1" ht="9.9499999999999993" customHeight="1">
      <c r="A52" s="641" t="s">
        <v>248</v>
      </c>
      <c r="B52" s="642">
        <v>378024</v>
      </c>
      <c r="C52" s="643">
        <v>100</v>
      </c>
      <c r="D52" s="618">
        <v>1.9127649765858155</v>
      </c>
      <c r="E52" s="567" t="e">
        <v>#DIV/0!</v>
      </c>
      <c r="F52" s="567">
        <v>389474</v>
      </c>
      <c r="G52" s="643">
        <v>100</v>
      </c>
      <c r="H52" s="618">
        <v>6.4398349320871251</v>
      </c>
      <c r="I52" s="441"/>
      <c r="J52" s="441">
        <v>71201</v>
      </c>
      <c r="K52" s="643">
        <v>100</v>
      </c>
      <c r="L52" s="618">
        <v>-14.992000764106114</v>
      </c>
    </row>
    <row r="53" spans="1:12" s="628" customFormat="1" ht="9.9499999999999993" customHeight="1">
      <c r="A53" s="623" t="s">
        <v>0</v>
      </c>
      <c r="B53" s="637">
        <v>378024</v>
      </c>
      <c r="C53" s="654">
        <v>100</v>
      </c>
      <c r="D53" s="625">
        <v>1.9127649765858155</v>
      </c>
      <c r="E53" s="638" t="e">
        <v>#DIV/0!</v>
      </c>
      <c r="F53" s="637">
        <v>389474</v>
      </c>
      <c r="G53" s="654">
        <v>100</v>
      </c>
      <c r="H53" s="625">
        <v>6.4398349320871251</v>
      </c>
      <c r="I53" s="627"/>
      <c r="J53" s="637">
        <v>71201</v>
      </c>
      <c r="K53" s="654">
        <v>100</v>
      </c>
      <c r="L53" s="625">
        <v>-14.992000764106114</v>
      </c>
    </row>
    <row r="54" spans="1:12" s="515" customFormat="1" ht="3" customHeight="1">
      <c r="A54" s="633"/>
      <c r="B54" s="634"/>
      <c r="C54" s="567"/>
      <c r="D54" s="567"/>
      <c r="E54" s="567"/>
      <c r="F54" s="567"/>
      <c r="G54" s="621"/>
      <c r="H54" s="441"/>
      <c r="I54" s="441"/>
      <c r="J54" s="441"/>
      <c r="K54" s="644"/>
      <c r="L54" s="644"/>
    </row>
    <row r="55" spans="1:12" s="515" customFormat="1" ht="9.9499999999999993" customHeight="1">
      <c r="A55" s="526"/>
      <c r="B55" s="764" t="s">
        <v>247</v>
      </c>
      <c r="C55" s="764"/>
      <c r="D55" s="764"/>
      <c r="E55" s="764"/>
      <c r="F55" s="764"/>
      <c r="G55" s="764"/>
      <c r="H55" s="764"/>
      <c r="I55" s="764"/>
      <c r="J55" s="764"/>
      <c r="K55" s="764"/>
      <c r="L55" s="764"/>
    </row>
    <row r="56" spans="1:12" s="515" customFormat="1" ht="3" customHeight="1">
      <c r="A56" s="633"/>
      <c r="B56" s="634"/>
      <c r="C56" s="567"/>
      <c r="D56" s="567"/>
      <c r="E56" s="567"/>
      <c r="F56" s="567"/>
      <c r="G56" s="441"/>
      <c r="H56" s="441"/>
      <c r="I56" s="441"/>
      <c r="J56" s="441"/>
      <c r="K56" s="621"/>
      <c r="L56" s="621"/>
    </row>
    <row r="57" spans="1:12" s="515" customFormat="1" ht="9.9499999999999993" customHeight="1">
      <c r="A57" s="633" t="s">
        <v>246</v>
      </c>
      <c r="B57" s="634">
        <v>10200</v>
      </c>
      <c r="C57" s="617">
        <v>1.7760040952565022</v>
      </c>
      <c r="D57" s="618">
        <v>67.185707261104739</v>
      </c>
      <c r="E57" s="567"/>
      <c r="F57" s="567">
        <v>13235</v>
      </c>
      <c r="G57" s="617">
        <v>2.3080048618946392</v>
      </c>
      <c r="H57" s="618">
        <v>13.849462365591398</v>
      </c>
      <c r="I57" s="441"/>
      <c r="J57" s="441">
        <v>131557</v>
      </c>
      <c r="K57" s="617">
        <v>24.199553375984578</v>
      </c>
      <c r="L57" s="618">
        <v>-2.1051299986605749</v>
      </c>
    </row>
    <row r="58" spans="1:12" s="515" customFormat="1" ht="9.9499999999999993" customHeight="1">
      <c r="A58" s="633" t="s">
        <v>245</v>
      </c>
      <c r="B58" s="634">
        <v>46</v>
      </c>
      <c r="C58" s="617">
        <v>8.0094302335097147E-3</v>
      </c>
      <c r="D58" s="618">
        <v>15</v>
      </c>
      <c r="E58" s="567"/>
      <c r="F58" s="567">
        <v>405</v>
      </c>
      <c r="G58" s="617">
        <v>7.0626518252159334E-2</v>
      </c>
      <c r="H58" s="618">
        <v>15.714285714285714</v>
      </c>
      <c r="I58" s="441"/>
      <c r="J58" s="441">
        <v>6423</v>
      </c>
      <c r="K58" s="617">
        <v>1.1814934312423431</v>
      </c>
      <c r="L58" s="618">
        <v>-4.048401553630117</v>
      </c>
    </row>
    <row r="59" spans="1:12" s="515" customFormat="1" ht="9.9499999999999993" customHeight="1">
      <c r="A59" s="633" t="s">
        <v>244</v>
      </c>
      <c r="B59" s="634">
        <v>3490</v>
      </c>
      <c r="C59" s="617">
        <v>0.60767198945541101</v>
      </c>
      <c r="D59" s="618">
        <v>61.798794622160415</v>
      </c>
      <c r="E59" s="567"/>
      <c r="F59" s="567">
        <v>2480</v>
      </c>
      <c r="G59" s="617">
        <v>0.43247843275396336</v>
      </c>
      <c r="H59" s="618">
        <v>33.620689655172413</v>
      </c>
      <c r="I59" s="441"/>
      <c r="J59" s="441">
        <v>12624</v>
      </c>
      <c r="K59" s="617">
        <v>2.3221505645342271</v>
      </c>
      <c r="L59" s="618">
        <v>14.962207449230489</v>
      </c>
    </row>
    <row r="60" spans="1:12" s="515" customFormat="1" ht="9.9499999999999993" customHeight="1">
      <c r="A60" s="641" t="s">
        <v>243</v>
      </c>
      <c r="B60" s="642">
        <v>2411</v>
      </c>
      <c r="C60" s="617">
        <v>0.41979861506504185</v>
      </c>
      <c r="D60" s="618">
        <v>8.3595505617977537</v>
      </c>
      <c r="E60" s="567"/>
      <c r="F60" s="567">
        <v>2689</v>
      </c>
      <c r="G60" s="617">
        <v>0.46892520390137399</v>
      </c>
      <c r="H60" s="618">
        <v>20.69120287253142</v>
      </c>
      <c r="I60" s="441"/>
      <c r="J60" s="441">
        <v>1704</v>
      </c>
      <c r="K60" s="617">
        <v>0.31344617886298498</v>
      </c>
      <c r="L60" s="618">
        <v>-14.414866901054745</v>
      </c>
    </row>
    <row r="61" spans="1:12" s="515" customFormat="1" ht="9.9499999999999993" customHeight="1">
      <c r="A61" s="633" t="s">
        <v>242</v>
      </c>
      <c r="B61" s="634">
        <v>58929</v>
      </c>
      <c r="C61" s="617">
        <v>10.260602483271608</v>
      </c>
      <c r="D61" s="618">
        <v>21.155862579411583</v>
      </c>
      <c r="E61" s="567"/>
      <c r="F61" s="567">
        <v>43481</v>
      </c>
      <c r="G61" s="617">
        <v>7.5824978768447906</v>
      </c>
      <c r="H61" s="618">
        <v>19.404091720444871</v>
      </c>
      <c r="I61" s="441"/>
      <c r="J61" s="441">
        <v>313829</v>
      </c>
      <c r="K61" s="617">
        <v>57.727993466192331</v>
      </c>
      <c r="L61" s="618">
        <v>4.9023442070042087</v>
      </c>
    </row>
    <row r="62" spans="1:12" s="515" customFormat="1" ht="9.9499999999999993" customHeight="1">
      <c r="A62" s="633" t="s">
        <v>241</v>
      </c>
      <c r="B62" s="634">
        <v>71423</v>
      </c>
      <c r="C62" s="617">
        <v>12.436033381912269</v>
      </c>
      <c r="D62" s="618">
        <v>16.584235182736727</v>
      </c>
      <c r="E62" s="567"/>
      <c r="F62" s="567">
        <v>71926</v>
      </c>
      <c r="G62" s="617">
        <v>12.542920868653859</v>
      </c>
      <c r="H62" s="618">
        <v>16.405832753402709</v>
      </c>
      <c r="I62" s="441"/>
      <c r="J62" s="441">
        <v>23559</v>
      </c>
      <c r="K62" s="617">
        <v>4.3336141595264461</v>
      </c>
      <c r="L62" s="618">
        <v>-0.1568062383454823</v>
      </c>
    </row>
    <row r="63" spans="1:12" s="515" customFormat="1" ht="9.9499999999999993" customHeight="1">
      <c r="A63" s="633" t="s">
        <v>240</v>
      </c>
      <c r="B63" s="634">
        <v>427824</v>
      </c>
      <c r="C63" s="617">
        <v>74.491880004805651</v>
      </c>
      <c r="D63" s="618">
        <v>33.229529331896686</v>
      </c>
      <c r="E63" s="567"/>
      <c r="F63" s="567">
        <v>439223</v>
      </c>
      <c r="G63" s="617">
        <v>76.594546237699205</v>
      </c>
      <c r="H63" s="618">
        <v>71.262409245814197</v>
      </c>
      <c r="I63" s="441"/>
      <c r="J63" s="441">
        <v>53938</v>
      </c>
      <c r="K63" s="617">
        <v>9.9217488236570919</v>
      </c>
      <c r="L63" s="618">
        <v>94.912008094532581</v>
      </c>
    </row>
    <row r="64" spans="1:12" s="628" customFormat="1" ht="9.9499999999999993" customHeight="1">
      <c r="A64" s="496" t="s">
        <v>0</v>
      </c>
      <c r="B64" s="645">
        <v>574323</v>
      </c>
      <c r="C64" s="624">
        <v>100</v>
      </c>
      <c r="D64" s="625">
        <v>30.071816334988892</v>
      </c>
      <c r="E64" s="638"/>
      <c r="F64" s="638">
        <v>573439</v>
      </c>
      <c r="G64" s="624">
        <v>100</v>
      </c>
      <c r="H64" s="625">
        <v>54.680423494504012</v>
      </c>
      <c r="I64" s="627"/>
      <c r="J64" s="638">
        <v>543634</v>
      </c>
      <c r="K64" s="624">
        <v>100</v>
      </c>
      <c r="L64" s="625">
        <v>7.7604046907335018</v>
      </c>
    </row>
    <row r="65" spans="1:24" s="515" customFormat="1" ht="9.9499999999999993" customHeight="1">
      <c r="A65" s="646"/>
      <c r="B65" s="644"/>
      <c r="C65" s="621"/>
      <c r="D65" s="621"/>
      <c r="E65" s="567"/>
      <c r="F65" s="567"/>
      <c r="G65" s="621"/>
      <c r="H65" s="621"/>
      <c r="I65" s="441"/>
      <c r="J65" s="567"/>
      <c r="K65" s="621"/>
      <c r="L65" s="567"/>
    </row>
    <row r="66" spans="1:24" s="628" customFormat="1" ht="9.9499999999999993" customHeight="1">
      <c r="A66" s="521" t="s">
        <v>576</v>
      </c>
      <c r="B66" s="567">
        <v>802287</v>
      </c>
      <c r="C66" s="617">
        <v>37.480799129934297</v>
      </c>
      <c r="D66" s="618">
        <v>5.5990933835956129</v>
      </c>
      <c r="E66" s="567"/>
      <c r="F66" s="567">
        <v>906914</v>
      </c>
      <c r="G66" s="617">
        <v>39.045343390507682</v>
      </c>
      <c r="H66" s="618">
        <v>7.4780786738293914</v>
      </c>
      <c r="I66" s="567"/>
      <c r="J66" s="567">
        <v>1405985</v>
      </c>
      <c r="K66" s="617">
        <v>57.185662596110355</v>
      </c>
      <c r="L66" s="618">
        <v>-9.3475533249686329</v>
      </c>
    </row>
    <row r="67" spans="1:24" s="628" customFormat="1" ht="9.9499999999999993" customHeight="1">
      <c r="A67" s="521" t="s">
        <v>593</v>
      </c>
      <c r="B67" s="567">
        <v>1044051</v>
      </c>
      <c r="C67" s="617">
        <v>48.775395603327773</v>
      </c>
      <c r="D67" s="618">
        <v>17.103971806689181</v>
      </c>
      <c r="E67" s="567"/>
      <c r="F67" s="567">
        <v>1065235</v>
      </c>
      <c r="G67" s="617">
        <v>45.861533030240409</v>
      </c>
      <c r="H67" s="618">
        <v>30.372231578122861</v>
      </c>
      <c r="I67" s="567"/>
      <c r="J67" s="567">
        <v>716448</v>
      </c>
      <c r="K67" s="617">
        <v>29.140107181554619</v>
      </c>
      <c r="L67" s="618">
        <v>2.325448536489918</v>
      </c>
    </row>
    <row r="68" spans="1:24" s="628" customFormat="1" ht="9.9499999999999993" customHeight="1">
      <c r="A68" s="585" t="s">
        <v>604</v>
      </c>
      <c r="B68" s="638">
        <v>2140528</v>
      </c>
      <c r="C68" s="624">
        <v>100</v>
      </c>
      <c r="D68" s="625">
        <v>12.348105039511585</v>
      </c>
      <c r="E68" s="638"/>
      <c r="F68" s="638">
        <v>2322720</v>
      </c>
      <c r="G68" s="624">
        <v>100</v>
      </c>
      <c r="H68" s="625">
        <v>19.670960502276753</v>
      </c>
      <c r="I68" s="638"/>
      <c r="J68" s="638">
        <v>2458632</v>
      </c>
      <c r="K68" s="624">
        <v>100</v>
      </c>
      <c r="L68" s="625">
        <v>-6.5122677761647028</v>
      </c>
    </row>
    <row r="69" spans="1:24" s="649" customFormat="1" ht="9.9499999999999993" customHeight="1">
      <c r="A69" s="647"/>
      <c r="B69" s="647"/>
      <c r="C69" s="647"/>
      <c r="D69" s="647"/>
      <c r="E69" s="647"/>
      <c r="F69" s="647"/>
      <c r="G69" s="647"/>
      <c r="H69" s="647"/>
      <c r="I69" s="647"/>
      <c r="J69" s="647"/>
      <c r="K69" s="648"/>
      <c r="L69" s="648"/>
    </row>
    <row r="70" spans="1:24" ht="9.75" customHeight="1">
      <c r="A70" s="442"/>
      <c r="B70" s="442"/>
      <c r="C70" s="442"/>
      <c r="D70" s="442"/>
      <c r="E70" s="442"/>
      <c r="F70" s="442"/>
      <c r="G70" s="442"/>
      <c r="H70" s="442"/>
      <c r="I70" s="442"/>
      <c r="J70" s="442"/>
      <c r="K70" s="442"/>
      <c r="L70" s="442"/>
    </row>
    <row r="71" spans="1:24" s="515" customFormat="1" ht="9.9499999999999993" customHeight="1">
      <c r="A71" s="497" t="s">
        <v>674</v>
      </c>
      <c r="B71" s="497"/>
      <c r="C71" s="497"/>
      <c r="D71" s="497"/>
      <c r="E71" s="497"/>
      <c r="F71" s="497"/>
      <c r="G71" s="497"/>
      <c r="H71" s="497"/>
      <c r="I71" s="497"/>
      <c r="J71" s="497"/>
      <c r="K71" s="651"/>
      <c r="L71" s="651"/>
      <c r="M71"/>
      <c r="N71"/>
      <c r="O71"/>
      <c r="P71"/>
      <c r="Q71"/>
      <c r="R71"/>
      <c r="S71"/>
      <c r="T71"/>
      <c r="U71"/>
      <c r="V71"/>
      <c r="W71"/>
      <c r="X71"/>
    </row>
    <row r="72" spans="1:24" s="515" customFormat="1" ht="9.9499999999999993" customHeight="1">
      <c r="A72" s="772" t="s">
        <v>595</v>
      </c>
      <c r="B72" s="772"/>
      <c r="C72" s="772"/>
      <c r="D72" s="772"/>
      <c r="E72" s="772"/>
      <c r="F72" s="772"/>
      <c r="G72" s="772"/>
      <c r="H72" s="772"/>
      <c r="I72" s="772"/>
      <c r="J72" s="772"/>
      <c r="K72" s="772"/>
      <c r="L72" s="772"/>
      <c r="M72"/>
      <c r="N72"/>
      <c r="O72"/>
      <c r="P72"/>
      <c r="Q72"/>
      <c r="R72"/>
      <c r="S72"/>
      <c r="T72"/>
      <c r="U72"/>
      <c r="V72"/>
      <c r="W72"/>
      <c r="X72"/>
    </row>
    <row r="73" spans="1:24" s="515" customFormat="1" ht="18" customHeight="1">
      <c r="A73" s="771" t="s">
        <v>597</v>
      </c>
      <c r="B73" s="771"/>
      <c r="C73" s="771"/>
      <c r="D73" s="771"/>
      <c r="E73" s="771"/>
      <c r="F73" s="771"/>
      <c r="G73" s="771"/>
      <c r="H73" s="771"/>
      <c r="I73" s="771"/>
      <c r="J73" s="771"/>
      <c r="K73" s="771"/>
      <c r="L73" s="771"/>
      <c r="M73"/>
      <c r="N73"/>
      <c r="O73"/>
      <c r="P73"/>
      <c r="Q73"/>
      <c r="R73"/>
      <c r="S73"/>
      <c r="T73"/>
      <c r="U73"/>
      <c r="V73"/>
      <c r="W73"/>
      <c r="X73"/>
    </row>
    <row r="74" spans="1:24" s="592" customFormat="1" ht="9.75" customHeight="1">
      <c r="A74" s="771" t="s">
        <v>598</v>
      </c>
      <c r="B74" s="771"/>
      <c r="C74" s="771"/>
      <c r="D74" s="771"/>
      <c r="E74" s="771"/>
      <c r="F74" s="771"/>
      <c r="G74" s="771"/>
      <c r="H74" s="771"/>
      <c r="I74" s="771"/>
      <c r="J74" s="771"/>
      <c r="K74" s="771"/>
      <c r="L74" s="771"/>
      <c r="M74"/>
      <c r="N74"/>
      <c r="O74"/>
      <c r="P74"/>
      <c r="Q74"/>
      <c r="R74"/>
      <c r="S74"/>
      <c r="T74"/>
      <c r="U74"/>
      <c r="V74"/>
      <c r="W74"/>
      <c r="X74"/>
    </row>
    <row r="75" spans="1:24" s="592" customFormat="1" ht="18" customHeight="1">
      <c r="A75" s="771" t="s">
        <v>596</v>
      </c>
      <c r="B75" s="771"/>
      <c r="C75" s="771"/>
      <c r="D75" s="771"/>
      <c r="E75" s="771"/>
      <c r="F75" s="771"/>
      <c r="G75" s="771"/>
      <c r="H75" s="771"/>
      <c r="I75" s="771"/>
      <c r="J75" s="771"/>
      <c r="K75" s="771"/>
      <c r="L75" s="771"/>
      <c r="M75"/>
      <c r="N75"/>
      <c r="O75"/>
      <c r="P75"/>
      <c r="Q75"/>
      <c r="R75"/>
      <c r="S75"/>
      <c r="T75"/>
      <c r="U75"/>
      <c r="V75"/>
      <c r="W75"/>
      <c r="X75"/>
    </row>
    <row r="76" spans="1:24" s="592" customFormat="1" ht="19.5" customHeight="1">
      <c r="A76" s="771" t="s">
        <v>599</v>
      </c>
      <c r="B76" s="771"/>
      <c r="C76" s="771"/>
      <c r="D76" s="771"/>
      <c r="E76" s="771"/>
      <c r="F76" s="771"/>
      <c r="G76" s="771"/>
      <c r="H76" s="771"/>
      <c r="I76" s="771"/>
      <c r="J76" s="771"/>
      <c r="K76" s="771"/>
      <c r="L76" s="771"/>
      <c r="M76"/>
      <c r="N76"/>
      <c r="O76"/>
      <c r="P76"/>
      <c r="Q76"/>
      <c r="R76"/>
      <c r="S76"/>
      <c r="T76"/>
      <c r="U76"/>
      <c r="V76"/>
      <c r="W76"/>
      <c r="X76"/>
    </row>
    <row r="77" spans="1:24" s="592" customFormat="1" ht="37.5" customHeight="1">
      <c r="A77" s="771" t="s">
        <v>600</v>
      </c>
      <c r="B77" s="771"/>
      <c r="C77" s="771"/>
      <c r="D77" s="771"/>
      <c r="E77" s="771"/>
      <c r="F77" s="771"/>
      <c r="G77" s="771"/>
      <c r="H77" s="771"/>
      <c r="I77" s="771"/>
      <c r="J77" s="771"/>
      <c r="K77" s="771"/>
      <c r="L77" s="771"/>
      <c r="M77"/>
      <c r="N77"/>
      <c r="O77"/>
      <c r="P77"/>
      <c r="Q77"/>
      <c r="R77"/>
      <c r="S77"/>
      <c r="T77"/>
      <c r="U77"/>
      <c r="V77"/>
      <c r="W77"/>
      <c r="X77"/>
    </row>
    <row r="78" spans="1:24" ht="19.5" customHeight="1">
      <c r="A78" s="771"/>
      <c r="B78" s="771"/>
      <c r="C78" s="771"/>
      <c r="D78" s="771"/>
      <c r="E78" s="771"/>
      <c r="F78" s="771"/>
      <c r="G78" s="771"/>
      <c r="H78" s="771"/>
      <c r="I78" s="771"/>
      <c r="J78" s="771"/>
      <c r="K78" s="771"/>
      <c r="L78" s="771"/>
    </row>
    <row r="79" spans="1:24">
      <c r="B79" s="650"/>
    </row>
  </sheetData>
  <mergeCells count="19">
    <mergeCell ref="A78:L78"/>
    <mergeCell ref="B29:L29"/>
    <mergeCell ref="B37:L37"/>
    <mergeCell ref="B44:L44"/>
    <mergeCell ref="B50:L50"/>
    <mergeCell ref="B55:L55"/>
    <mergeCell ref="A72:L72"/>
    <mergeCell ref="A73:L73"/>
    <mergeCell ref="A74:L74"/>
    <mergeCell ref="A75:L75"/>
    <mergeCell ref="A76:L76"/>
    <mergeCell ref="A77:L77"/>
    <mergeCell ref="B21:L21"/>
    <mergeCell ref="B11:L11"/>
    <mergeCell ref="A8:A9"/>
    <mergeCell ref="B8:D8"/>
    <mergeCell ref="F8:H8"/>
    <mergeCell ref="J8:L8"/>
    <mergeCell ref="B13:L13"/>
  </mergeCells>
  <pageMargins left="0.59055118110236227" right="0.59055118110236227" top="0.78740157480314965" bottom="0.78740157480314965" header="0" footer="0"/>
  <pageSetup paperSize="9" scale="7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0"/>
  <sheetViews>
    <sheetView topLeftCell="A50" zoomScaleNormal="100" workbookViewId="0">
      <selection activeCell="A59" sqref="A59:K59"/>
    </sheetView>
  </sheetViews>
  <sheetFormatPr defaultRowHeight="15"/>
  <cols>
    <col min="1" max="1" width="33.28515625" customWidth="1"/>
    <col min="2" max="2" width="7.42578125" customWidth="1"/>
    <col min="3" max="3" width="6.7109375" customWidth="1"/>
    <col min="4" max="4" width="8.28515625" customWidth="1"/>
    <col min="5" max="5" width="1" customWidth="1"/>
    <col min="6" max="6" width="8.42578125" customWidth="1"/>
    <col min="7" max="7" width="6.7109375" customWidth="1"/>
    <col min="8" max="8" width="8.28515625" customWidth="1"/>
    <col min="9" max="9" width="1" customWidth="1"/>
    <col min="10" max="10" width="8.85546875" customWidth="1"/>
    <col min="11" max="11" width="6.7109375" customWidth="1"/>
    <col min="12" max="12" width="8.28515625" customWidth="1"/>
    <col min="181" max="181" width="36.85546875" customWidth="1"/>
    <col min="182" max="182" width="6.42578125" customWidth="1"/>
    <col min="183" max="183" width="6.28515625" customWidth="1"/>
    <col min="184" max="184" width="5.28515625" customWidth="1"/>
    <col min="185" max="185" width="1.42578125" customWidth="1"/>
    <col min="186" max="186" width="6.140625" customWidth="1"/>
    <col min="187" max="187" width="5.85546875" customWidth="1"/>
    <col min="188" max="188" width="5.42578125" customWidth="1"/>
    <col min="189" max="189" width="1" customWidth="1"/>
    <col min="190" max="190" width="7.5703125" customWidth="1"/>
    <col min="191" max="191" width="6.140625" customWidth="1"/>
    <col min="192" max="192" width="5.5703125" customWidth="1"/>
    <col min="437" max="437" width="36.85546875" customWidth="1"/>
    <col min="438" max="438" width="6.42578125" customWidth="1"/>
    <col min="439" max="439" width="6.28515625" customWidth="1"/>
    <col min="440" max="440" width="5.28515625" customWidth="1"/>
    <col min="441" max="441" width="1.42578125" customWidth="1"/>
    <col min="442" max="442" width="6.140625" customWidth="1"/>
    <col min="443" max="443" width="5.85546875" customWidth="1"/>
    <col min="444" max="444" width="5.42578125" customWidth="1"/>
    <col min="445" max="445" width="1" customWidth="1"/>
    <col min="446" max="446" width="7.5703125" customWidth="1"/>
    <col min="447" max="447" width="6.140625" customWidth="1"/>
    <col min="448" max="448" width="5.5703125" customWidth="1"/>
    <col min="693" max="693" width="36.85546875" customWidth="1"/>
    <col min="694" max="694" width="6.42578125" customWidth="1"/>
    <col min="695" max="695" width="6.28515625" customWidth="1"/>
    <col min="696" max="696" width="5.28515625" customWidth="1"/>
    <col min="697" max="697" width="1.42578125" customWidth="1"/>
    <col min="698" max="698" width="6.140625" customWidth="1"/>
    <col min="699" max="699" width="5.85546875" customWidth="1"/>
    <col min="700" max="700" width="5.42578125" customWidth="1"/>
    <col min="701" max="701" width="1" customWidth="1"/>
    <col min="702" max="702" width="7.5703125" customWidth="1"/>
    <col min="703" max="703" width="6.140625" customWidth="1"/>
    <col min="704" max="704" width="5.5703125" customWidth="1"/>
    <col min="949" max="949" width="36.85546875" customWidth="1"/>
    <col min="950" max="950" width="6.42578125" customWidth="1"/>
    <col min="951" max="951" width="6.28515625" customWidth="1"/>
    <col min="952" max="952" width="5.28515625" customWidth="1"/>
    <col min="953" max="953" width="1.42578125" customWidth="1"/>
    <col min="954" max="954" width="6.140625" customWidth="1"/>
    <col min="955" max="955" width="5.85546875" customWidth="1"/>
    <col min="956" max="956" width="5.42578125" customWidth="1"/>
    <col min="957" max="957" width="1" customWidth="1"/>
    <col min="958" max="958" width="7.5703125" customWidth="1"/>
    <col min="959" max="959" width="6.140625" customWidth="1"/>
    <col min="960" max="960" width="5.5703125" customWidth="1"/>
    <col min="1205" max="1205" width="36.85546875" customWidth="1"/>
    <col min="1206" max="1206" width="6.42578125" customWidth="1"/>
    <col min="1207" max="1207" width="6.28515625" customWidth="1"/>
    <col min="1208" max="1208" width="5.28515625" customWidth="1"/>
    <col min="1209" max="1209" width="1.42578125" customWidth="1"/>
    <col min="1210" max="1210" width="6.140625" customWidth="1"/>
    <col min="1211" max="1211" width="5.85546875" customWidth="1"/>
    <col min="1212" max="1212" width="5.42578125" customWidth="1"/>
    <col min="1213" max="1213" width="1" customWidth="1"/>
    <col min="1214" max="1214" width="7.5703125" customWidth="1"/>
    <col min="1215" max="1215" width="6.140625" customWidth="1"/>
    <col min="1216" max="1216" width="5.5703125" customWidth="1"/>
    <col min="1461" max="1461" width="36.85546875" customWidth="1"/>
    <col min="1462" max="1462" width="6.42578125" customWidth="1"/>
    <col min="1463" max="1463" width="6.28515625" customWidth="1"/>
    <col min="1464" max="1464" width="5.28515625" customWidth="1"/>
    <col min="1465" max="1465" width="1.42578125" customWidth="1"/>
    <col min="1466" max="1466" width="6.140625" customWidth="1"/>
    <col min="1467" max="1467" width="5.85546875" customWidth="1"/>
    <col min="1468" max="1468" width="5.42578125" customWidth="1"/>
    <col min="1469" max="1469" width="1" customWidth="1"/>
    <col min="1470" max="1470" width="7.5703125" customWidth="1"/>
    <col min="1471" max="1471" width="6.140625" customWidth="1"/>
    <col min="1472" max="1472" width="5.5703125" customWidth="1"/>
    <col min="1717" max="1717" width="36.85546875" customWidth="1"/>
    <col min="1718" max="1718" width="6.42578125" customWidth="1"/>
    <col min="1719" max="1719" width="6.28515625" customWidth="1"/>
    <col min="1720" max="1720" width="5.28515625" customWidth="1"/>
    <col min="1721" max="1721" width="1.42578125" customWidth="1"/>
    <col min="1722" max="1722" width="6.140625" customWidth="1"/>
    <col min="1723" max="1723" width="5.85546875" customWidth="1"/>
    <col min="1724" max="1724" width="5.42578125" customWidth="1"/>
    <col min="1725" max="1725" width="1" customWidth="1"/>
    <col min="1726" max="1726" width="7.5703125" customWidth="1"/>
    <col min="1727" max="1727" width="6.140625" customWidth="1"/>
    <col min="1728" max="1728" width="5.5703125" customWidth="1"/>
    <col min="1973" max="1973" width="36.85546875" customWidth="1"/>
    <col min="1974" max="1974" width="6.42578125" customWidth="1"/>
    <col min="1975" max="1975" width="6.28515625" customWidth="1"/>
    <col min="1976" max="1976" width="5.28515625" customWidth="1"/>
    <col min="1977" max="1977" width="1.42578125" customWidth="1"/>
    <col min="1978" max="1978" width="6.140625" customWidth="1"/>
    <col min="1979" max="1979" width="5.85546875" customWidth="1"/>
    <col min="1980" max="1980" width="5.42578125" customWidth="1"/>
    <col min="1981" max="1981" width="1" customWidth="1"/>
    <col min="1982" max="1982" width="7.5703125" customWidth="1"/>
    <col min="1983" max="1983" width="6.140625" customWidth="1"/>
    <col min="1984" max="1984" width="5.5703125" customWidth="1"/>
    <col min="2229" max="2229" width="36.85546875" customWidth="1"/>
    <col min="2230" max="2230" width="6.42578125" customWidth="1"/>
    <col min="2231" max="2231" width="6.28515625" customWidth="1"/>
    <col min="2232" max="2232" width="5.28515625" customWidth="1"/>
    <col min="2233" max="2233" width="1.42578125" customWidth="1"/>
    <col min="2234" max="2234" width="6.140625" customWidth="1"/>
    <col min="2235" max="2235" width="5.85546875" customWidth="1"/>
    <col min="2236" max="2236" width="5.42578125" customWidth="1"/>
    <col min="2237" max="2237" width="1" customWidth="1"/>
    <col min="2238" max="2238" width="7.5703125" customWidth="1"/>
    <col min="2239" max="2239" width="6.140625" customWidth="1"/>
    <col min="2240" max="2240" width="5.5703125" customWidth="1"/>
    <col min="2485" max="2485" width="36.85546875" customWidth="1"/>
    <col min="2486" max="2486" width="6.42578125" customWidth="1"/>
    <col min="2487" max="2487" width="6.28515625" customWidth="1"/>
    <col min="2488" max="2488" width="5.28515625" customWidth="1"/>
    <col min="2489" max="2489" width="1.42578125" customWidth="1"/>
    <col min="2490" max="2490" width="6.140625" customWidth="1"/>
    <col min="2491" max="2491" width="5.85546875" customWidth="1"/>
    <col min="2492" max="2492" width="5.42578125" customWidth="1"/>
    <col min="2493" max="2493" width="1" customWidth="1"/>
    <col min="2494" max="2494" width="7.5703125" customWidth="1"/>
    <col min="2495" max="2495" width="6.140625" customWidth="1"/>
    <col min="2496" max="2496" width="5.5703125" customWidth="1"/>
    <col min="2741" max="2741" width="36.85546875" customWidth="1"/>
    <col min="2742" max="2742" width="6.42578125" customWidth="1"/>
    <col min="2743" max="2743" width="6.28515625" customWidth="1"/>
    <col min="2744" max="2744" width="5.28515625" customWidth="1"/>
    <col min="2745" max="2745" width="1.42578125" customWidth="1"/>
    <col min="2746" max="2746" width="6.140625" customWidth="1"/>
    <col min="2747" max="2747" width="5.85546875" customWidth="1"/>
    <col min="2748" max="2748" width="5.42578125" customWidth="1"/>
    <col min="2749" max="2749" width="1" customWidth="1"/>
    <col min="2750" max="2750" width="7.5703125" customWidth="1"/>
    <col min="2751" max="2751" width="6.140625" customWidth="1"/>
    <col min="2752" max="2752" width="5.5703125" customWidth="1"/>
    <col min="2997" max="2997" width="36.85546875" customWidth="1"/>
    <col min="2998" max="2998" width="6.42578125" customWidth="1"/>
    <col min="2999" max="2999" width="6.28515625" customWidth="1"/>
    <col min="3000" max="3000" width="5.28515625" customWidth="1"/>
    <col min="3001" max="3001" width="1.42578125" customWidth="1"/>
    <col min="3002" max="3002" width="6.140625" customWidth="1"/>
    <col min="3003" max="3003" width="5.85546875" customWidth="1"/>
    <col min="3004" max="3004" width="5.42578125" customWidth="1"/>
    <col min="3005" max="3005" width="1" customWidth="1"/>
    <col min="3006" max="3006" width="7.5703125" customWidth="1"/>
    <col min="3007" max="3007" width="6.140625" customWidth="1"/>
    <col min="3008" max="3008" width="5.5703125" customWidth="1"/>
    <col min="3253" max="3253" width="36.85546875" customWidth="1"/>
    <col min="3254" max="3254" width="6.42578125" customWidth="1"/>
    <col min="3255" max="3255" width="6.28515625" customWidth="1"/>
    <col min="3256" max="3256" width="5.28515625" customWidth="1"/>
    <col min="3257" max="3257" width="1.42578125" customWidth="1"/>
    <col min="3258" max="3258" width="6.140625" customWidth="1"/>
    <col min="3259" max="3259" width="5.85546875" customWidth="1"/>
    <col min="3260" max="3260" width="5.42578125" customWidth="1"/>
    <col min="3261" max="3261" width="1" customWidth="1"/>
    <col min="3262" max="3262" width="7.5703125" customWidth="1"/>
    <col min="3263" max="3263" width="6.140625" customWidth="1"/>
    <col min="3264" max="3264" width="5.5703125" customWidth="1"/>
    <col min="3509" max="3509" width="36.85546875" customWidth="1"/>
    <col min="3510" max="3510" width="6.42578125" customWidth="1"/>
    <col min="3511" max="3511" width="6.28515625" customWidth="1"/>
    <col min="3512" max="3512" width="5.28515625" customWidth="1"/>
    <col min="3513" max="3513" width="1.42578125" customWidth="1"/>
    <col min="3514" max="3514" width="6.140625" customWidth="1"/>
    <col min="3515" max="3515" width="5.85546875" customWidth="1"/>
    <col min="3516" max="3516" width="5.42578125" customWidth="1"/>
    <col min="3517" max="3517" width="1" customWidth="1"/>
    <col min="3518" max="3518" width="7.5703125" customWidth="1"/>
    <col min="3519" max="3519" width="6.140625" customWidth="1"/>
    <col min="3520" max="3520" width="5.5703125" customWidth="1"/>
    <col min="3765" max="3765" width="36.85546875" customWidth="1"/>
    <col min="3766" max="3766" width="6.42578125" customWidth="1"/>
    <col min="3767" max="3767" width="6.28515625" customWidth="1"/>
    <col min="3768" max="3768" width="5.28515625" customWidth="1"/>
    <col min="3769" max="3769" width="1.42578125" customWidth="1"/>
    <col min="3770" max="3770" width="6.140625" customWidth="1"/>
    <col min="3771" max="3771" width="5.85546875" customWidth="1"/>
    <col min="3772" max="3772" width="5.42578125" customWidth="1"/>
    <col min="3773" max="3773" width="1" customWidth="1"/>
    <col min="3774" max="3774" width="7.5703125" customWidth="1"/>
    <col min="3775" max="3775" width="6.140625" customWidth="1"/>
    <col min="3776" max="3776" width="5.5703125" customWidth="1"/>
    <col min="4021" max="4021" width="36.85546875" customWidth="1"/>
    <col min="4022" max="4022" width="6.42578125" customWidth="1"/>
    <col min="4023" max="4023" width="6.28515625" customWidth="1"/>
    <col min="4024" max="4024" width="5.28515625" customWidth="1"/>
    <col min="4025" max="4025" width="1.42578125" customWidth="1"/>
    <col min="4026" max="4026" width="6.140625" customWidth="1"/>
    <col min="4027" max="4027" width="5.85546875" customWidth="1"/>
    <col min="4028" max="4028" width="5.42578125" customWidth="1"/>
    <col min="4029" max="4029" width="1" customWidth="1"/>
    <col min="4030" max="4030" width="7.5703125" customWidth="1"/>
    <col min="4031" max="4031" width="6.140625" customWidth="1"/>
    <col min="4032" max="4032" width="5.5703125" customWidth="1"/>
    <col min="4277" max="4277" width="36.85546875" customWidth="1"/>
    <col min="4278" max="4278" width="6.42578125" customWidth="1"/>
    <col min="4279" max="4279" width="6.28515625" customWidth="1"/>
    <col min="4280" max="4280" width="5.28515625" customWidth="1"/>
    <col min="4281" max="4281" width="1.42578125" customWidth="1"/>
    <col min="4282" max="4282" width="6.140625" customWidth="1"/>
    <col min="4283" max="4283" width="5.85546875" customWidth="1"/>
    <col min="4284" max="4284" width="5.42578125" customWidth="1"/>
    <col min="4285" max="4285" width="1" customWidth="1"/>
    <col min="4286" max="4286" width="7.5703125" customWidth="1"/>
    <col min="4287" max="4287" width="6.140625" customWidth="1"/>
    <col min="4288" max="4288" width="5.5703125" customWidth="1"/>
    <col min="4533" max="4533" width="36.85546875" customWidth="1"/>
    <col min="4534" max="4534" width="6.42578125" customWidth="1"/>
    <col min="4535" max="4535" width="6.28515625" customWidth="1"/>
    <col min="4536" max="4536" width="5.28515625" customWidth="1"/>
    <col min="4537" max="4537" width="1.42578125" customWidth="1"/>
    <col min="4538" max="4538" width="6.140625" customWidth="1"/>
    <col min="4539" max="4539" width="5.85546875" customWidth="1"/>
    <col min="4540" max="4540" width="5.42578125" customWidth="1"/>
    <col min="4541" max="4541" width="1" customWidth="1"/>
    <col min="4542" max="4542" width="7.5703125" customWidth="1"/>
    <col min="4543" max="4543" width="6.140625" customWidth="1"/>
    <col min="4544" max="4544" width="5.5703125" customWidth="1"/>
    <col min="4789" max="4789" width="36.85546875" customWidth="1"/>
    <col min="4790" max="4790" width="6.42578125" customWidth="1"/>
    <col min="4791" max="4791" width="6.28515625" customWidth="1"/>
    <col min="4792" max="4792" width="5.28515625" customWidth="1"/>
    <col min="4793" max="4793" width="1.42578125" customWidth="1"/>
    <col min="4794" max="4794" width="6.140625" customWidth="1"/>
    <col min="4795" max="4795" width="5.85546875" customWidth="1"/>
    <col min="4796" max="4796" width="5.42578125" customWidth="1"/>
    <col min="4797" max="4797" width="1" customWidth="1"/>
    <col min="4798" max="4798" width="7.5703125" customWidth="1"/>
    <col min="4799" max="4799" width="6.140625" customWidth="1"/>
    <col min="4800" max="4800" width="5.5703125" customWidth="1"/>
    <col min="5045" max="5045" width="36.85546875" customWidth="1"/>
    <col min="5046" max="5046" width="6.42578125" customWidth="1"/>
    <col min="5047" max="5047" width="6.28515625" customWidth="1"/>
    <col min="5048" max="5048" width="5.28515625" customWidth="1"/>
    <col min="5049" max="5049" width="1.42578125" customWidth="1"/>
    <col min="5050" max="5050" width="6.140625" customWidth="1"/>
    <col min="5051" max="5051" width="5.85546875" customWidth="1"/>
    <col min="5052" max="5052" width="5.42578125" customWidth="1"/>
    <col min="5053" max="5053" width="1" customWidth="1"/>
    <col min="5054" max="5054" width="7.5703125" customWidth="1"/>
    <col min="5055" max="5055" width="6.140625" customWidth="1"/>
    <col min="5056" max="5056" width="5.5703125" customWidth="1"/>
    <col min="5301" max="5301" width="36.85546875" customWidth="1"/>
    <col min="5302" max="5302" width="6.42578125" customWidth="1"/>
    <col min="5303" max="5303" width="6.28515625" customWidth="1"/>
    <col min="5304" max="5304" width="5.28515625" customWidth="1"/>
    <col min="5305" max="5305" width="1.42578125" customWidth="1"/>
    <col min="5306" max="5306" width="6.140625" customWidth="1"/>
    <col min="5307" max="5307" width="5.85546875" customWidth="1"/>
    <col min="5308" max="5308" width="5.42578125" customWidth="1"/>
    <col min="5309" max="5309" width="1" customWidth="1"/>
    <col min="5310" max="5310" width="7.5703125" customWidth="1"/>
    <col min="5311" max="5311" width="6.140625" customWidth="1"/>
    <col min="5312" max="5312" width="5.5703125" customWidth="1"/>
    <col min="5557" max="5557" width="36.85546875" customWidth="1"/>
    <col min="5558" max="5558" width="6.42578125" customWidth="1"/>
    <col min="5559" max="5559" width="6.28515625" customWidth="1"/>
    <col min="5560" max="5560" width="5.28515625" customWidth="1"/>
    <col min="5561" max="5561" width="1.42578125" customWidth="1"/>
    <col min="5562" max="5562" width="6.140625" customWidth="1"/>
    <col min="5563" max="5563" width="5.85546875" customWidth="1"/>
    <col min="5564" max="5564" width="5.42578125" customWidth="1"/>
    <col min="5565" max="5565" width="1" customWidth="1"/>
    <col min="5566" max="5566" width="7.5703125" customWidth="1"/>
    <col min="5567" max="5567" width="6.140625" customWidth="1"/>
    <col min="5568" max="5568" width="5.5703125" customWidth="1"/>
    <col min="5813" max="5813" width="36.85546875" customWidth="1"/>
    <col min="5814" max="5814" width="6.42578125" customWidth="1"/>
    <col min="5815" max="5815" width="6.28515625" customWidth="1"/>
    <col min="5816" max="5816" width="5.28515625" customWidth="1"/>
    <col min="5817" max="5817" width="1.42578125" customWidth="1"/>
    <col min="5818" max="5818" width="6.140625" customWidth="1"/>
    <col min="5819" max="5819" width="5.85546875" customWidth="1"/>
    <col min="5820" max="5820" width="5.42578125" customWidth="1"/>
    <col min="5821" max="5821" width="1" customWidth="1"/>
    <col min="5822" max="5822" width="7.5703125" customWidth="1"/>
    <col min="5823" max="5823" width="6.140625" customWidth="1"/>
    <col min="5824" max="5824" width="5.5703125" customWidth="1"/>
    <col min="6069" max="6069" width="36.85546875" customWidth="1"/>
    <col min="6070" max="6070" width="6.42578125" customWidth="1"/>
    <col min="6071" max="6071" width="6.28515625" customWidth="1"/>
    <col min="6072" max="6072" width="5.28515625" customWidth="1"/>
    <col min="6073" max="6073" width="1.42578125" customWidth="1"/>
    <col min="6074" max="6074" width="6.140625" customWidth="1"/>
    <col min="6075" max="6075" width="5.85546875" customWidth="1"/>
    <col min="6076" max="6076" width="5.42578125" customWidth="1"/>
    <col min="6077" max="6077" width="1" customWidth="1"/>
    <col min="6078" max="6078" width="7.5703125" customWidth="1"/>
    <col min="6079" max="6079" width="6.140625" customWidth="1"/>
    <col min="6080" max="6080" width="5.5703125" customWidth="1"/>
    <col min="6325" max="6325" width="36.85546875" customWidth="1"/>
    <col min="6326" max="6326" width="6.42578125" customWidth="1"/>
    <col min="6327" max="6327" width="6.28515625" customWidth="1"/>
    <col min="6328" max="6328" width="5.28515625" customWidth="1"/>
    <col min="6329" max="6329" width="1.42578125" customWidth="1"/>
    <col min="6330" max="6330" width="6.140625" customWidth="1"/>
    <col min="6331" max="6331" width="5.85546875" customWidth="1"/>
    <col min="6332" max="6332" width="5.42578125" customWidth="1"/>
    <col min="6333" max="6333" width="1" customWidth="1"/>
    <col min="6334" max="6334" width="7.5703125" customWidth="1"/>
    <col min="6335" max="6335" width="6.140625" customWidth="1"/>
    <col min="6336" max="6336" width="5.5703125" customWidth="1"/>
    <col min="6581" max="6581" width="36.85546875" customWidth="1"/>
    <col min="6582" max="6582" width="6.42578125" customWidth="1"/>
    <col min="6583" max="6583" width="6.28515625" customWidth="1"/>
    <col min="6584" max="6584" width="5.28515625" customWidth="1"/>
    <col min="6585" max="6585" width="1.42578125" customWidth="1"/>
    <col min="6586" max="6586" width="6.140625" customWidth="1"/>
    <col min="6587" max="6587" width="5.85546875" customWidth="1"/>
    <col min="6588" max="6588" width="5.42578125" customWidth="1"/>
    <col min="6589" max="6589" width="1" customWidth="1"/>
    <col min="6590" max="6590" width="7.5703125" customWidth="1"/>
    <col min="6591" max="6591" width="6.140625" customWidth="1"/>
    <col min="6592" max="6592" width="5.5703125" customWidth="1"/>
    <col min="6837" max="6837" width="36.85546875" customWidth="1"/>
    <col min="6838" max="6838" width="6.42578125" customWidth="1"/>
    <col min="6839" max="6839" width="6.28515625" customWidth="1"/>
    <col min="6840" max="6840" width="5.28515625" customWidth="1"/>
    <col min="6841" max="6841" width="1.42578125" customWidth="1"/>
    <col min="6842" max="6842" width="6.140625" customWidth="1"/>
    <col min="6843" max="6843" width="5.85546875" customWidth="1"/>
    <col min="6844" max="6844" width="5.42578125" customWidth="1"/>
    <col min="6845" max="6845" width="1" customWidth="1"/>
    <col min="6846" max="6846" width="7.5703125" customWidth="1"/>
    <col min="6847" max="6847" width="6.140625" customWidth="1"/>
    <col min="6848" max="6848" width="5.5703125" customWidth="1"/>
    <col min="7093" max="7093" width="36.85546875" customWidth="1"/>
    <col min="7094" max="7094" width="6.42578125" customWidth="1"/>
    <col min="7095" max="7095" width="6.28515625" customWidth="1"/>
    <col min="7096" max="7096" width="5.28515625" customWidth="1"/>
    <col min="7097" max="7097" width="1.42578125" customWidth="1"/>
    <col min="7098" max="7098" width="6.140625" customWidth="1"/>
    <col min="7099" max="7099" width="5.85546875" customWidth="1"/>
    <col min="7100" max="7100" width="5.42578125" customWidth="1"/>
    <col min="7101" max="7101" width="1" customWidth="1"/>
    <col min="7102" max="7102" width="7.5703125" customWidth="1"/>
    <col min="7103" max="7103" width="6.140625" customWidth="1"/>
    <col min="7104" max="7104" width="5.5703125" customWidth="1"/>
    <col min="7349" max="7349" width="36.85546875" customWidth="1"/>
    <col min="7350" max="7350" width="6.42578125" customWidth="1"/>
    <col min="7351" max="7351" width="6.28515625" customWidth="1"/>
    <col min="7352" max="7352" width="5.28515625" customWidth="1"/>
    <col min="7353" max="7353" width="1.42578125" customWidth="1"/>
    <col min="7354" max="7354" width="6.140625" customWidth="1"/>
    <col min="7355" max="7355" width="5.85546875" customWidth="1"/>
    <col min="7356" max="7356" width="5.42578125" customWidth="1"/>
    <col min="7357" max="7357" width="1" customWidth="1"/>
    <col min="7358" max="7358" width="7.5703125" customWidth="1"/>
    <col min="7359" max="7359" width="6.140625" customWidth="1"/>
    <col min="7360" max="7360" width="5.5703125" customWidth="1"/>
    <col min="7605" max="7605" width="36.85546875" customWidth="1"/>
    <col min="7606" max="7606" width="6.42578125" customWidth="1"/>
    <col min="7607" max="7607" width="6.28515625" customWidth="1"/>
    <col min="7608" max="7608" width="5.28515625" customWidth="1"/>
    <col min="7609" max="7609" width="1.42578125" customWidth="1"/>
    <col min="7610" max="7610" width="6.140625" customWidth="1"/>
    <col min="7611" max="7611" width="5.85546875" customWidth="1"/>
    <col min="7612" max="7612" width="5.42578125" customWidth="1"/>
    <col min="7613" max="7613" width="1" customWidth="1"/>
    <col min="7614" max="7614" width="7.5703125" customWidth="1"/>
    <col min="7615" max="7615" width="6.140625" customWidth="1"/>
    <col min="7616" max="7616" width="5.5703125" customWidth="1"/>
    <col min="7861" max="7861" width="36.85546875" customWidth="1"/>
    <col min="7862" max="7862" width="6.42578125" customWidth="1"/>
    <col min="7863" max="7863" width="6.28515625" customWidth="1"/>
    <col min="7864" max="7864" width="5.28515625" customWidth="1"/>
    <col min="7865" max="7865" width="1.42578125" customWidth="1"/>
    <col min="7866" max="7866" width="6.140625" customWidth="1"/>
    <col min="7867" max="7867" width="5.85546875" customWidth="1"/>
    <col min="7868" max="7868" width="5.42578125" customWidth="1"/>
    <col min="7869" max="7869" width="1" customWidth="1"/>
    <col min="7870" max="7870" width="7.5703125" customWidth="1"/>
    <col min="7871" max="7871" width="6.140625" customWidth="1"/>
    <col min="7872" max="7872" width="5.5703125" customWidth="1"/>
    <col min="8117" max="8117" width="36.85546875" customWidth="1"/>
    <col min="8118" max="8118" width="6.42578125" customWidth="1"/>
    <col min="8119" max="8119" width="6.28515625" customWidth="1"/>
    <col min="8120" max="8120" width="5.28515625" customWidth="1"/>
    <col min="8121" max="8121" width="1.42578125" customWidth="1"/>
    <col min="8122" max="8122" width="6.140625" customWidth="1"/>
    <col min="8123" max="8123" width="5.85546875" customWidth="1"/>
    <col min="8124" max="8124" width="5.42578125" customWidth="1"/>
    <col min="8125" max="8125" width="1" customWidth="1"/>
    <col min="8126" max="8126" width="7.5703125" customWidth="1"/>
    <col min="8127" max="8127" width="6.140625" customWidth="1"/>
    <col min="8128" max="8128" width="5.5703125" customWidth="1"/>
    <col min="8373" max="8373" width="36.85546875" customWidth="1"/>
    <col min="8374" max="8374" width="6.42578125" customWidth="1"/>
    <col min="8375" max="8375" width="6.28515625" customWidth="1"/>
    <col min="8376" max="8376" width="5.28515625" customWidth="1"/>
    <col min="8377" max="8377" width="1.42578125" customWidth="1"/>
    <col min="8378" max="8378" width="6.140625" customWidth="1"/>
    <col min="8379" max="8379" width="5.85546875" customWidth="1"/>
    <col min="8380" max="8380" width="5.42578125" customWidth="1"/>
    <col min="8381" max="8381" width="1" customWidth="1"/>
    <col min="8382" max="8382" width="7.5703125" customWidth="1"/>
    <col min="8383" max="8383" width="6.140625" customWidth="1"/>
    <col min="8384" max="8384" width="5.5703125" customWidth="1"/>
    <col min="8629" max="8629" width="36.85546875" customWidth="1"/>
    <col min="8630" max="8630" width="6.42578125" customWidth="1"/>
    <col min="8631" max="8631" width="6.28515625" customWidth="1"/>
    <col min="8632" max="8632" width="5.28515625" customWidth="1"/>
    <col min="8633" max="8633" width="1.42578125" customWidth="1"/>
    <col min="8634" max="8634" width="6.140625" customWidth="1"/>
    <col min="8635" max="8635" width="5.85546875" customWidth="1"/>
    <col min="8636" max="8636" width="5.42578125" customWidth="1"/>
    <col min="8637" max="8637" width="1" customWidth="1"/>
    <col min="8638" max="8638" width="7.5703125" customWidth="1"/>
    <col min="8639" max="8639" width="6.140625" customWidth="1"/>
    <col min="8640" max="8640" width="5.5703125" customWidth="1"/>
    <col min="8885" max="8885" width="36.85546875" customWidth="1"/>
    <col min="8886" max="8886" width="6.42578125" customWidth="1"/>
    <col min="8887" max="8887" width="6.28515625" customWidth="1"/>
    <col min="8888" max="8888" width="5.28515625" customWidth="1"/>
    <col min="8889" max="8889" width="1.42578125" customWidth="1"/>
    <col min="8890" max="8890" width="6.140625" customWidth="1"/>
    <col min="8891" max="8891" width="5.85546875" customWidth="1"/>
    <col min="8892" max="8892" width="5.42578125" customWidth="1"/>
    <col min="8893" max="8893" width="1" customWidth="1"/>
    <col min="8894" max="8894" width="7.5703125" customWidth="1"/>
    <col min="8895" max="8895" width="6.140625" customWidth="1"/>
    <col min="8896" max="8896" width="5.5703125" customWidth="1"/>
    <col min="9141" max="9141" width="36.85546875" customWidth="1"/>
    <col min="9142" max="9142" width="6.42578125" customWidth="1"/>
    <col min="9143" max="9143" width="6.28515625" customWidth="1"/>
    <col min="9144" max="9144" width="5.28515625" customWidth="1"/>
    <col min="9145" max="9145" width="1.42578125" customWidth="1"/>
    <col min="9146" max="9146" width="6.140625" customWidth="1"/>
    <col min="9147" max="9147" width="5.85546875" customWidth="1"/>
    <col min="9148" max="9148" width="5.42578125" customWidth="1"/>
    <col min="9149" max="9149" width="1" customWidth="1"/>
    <col min="9150" max="9150" width="7.5703125" customWidth="1"/>
    <col min="9151" max="9151" width="6.140625" customWidth="1"/>
    <col min="9152" max="9152" width="5.5703125" customWidth="1"/>
    <col min="9397" max="9397" width="36.85546875" customWidth="1"/>
    <col min="9398" max="9398" width="6.42578125" customWidth="1"/>
    <col min="9399" max="9399" width="6.28515625" customWidth="1"/>
    <col min="9400" max="9400" width="5.28515625" customWidth="1"/>
    <col min="9401" max="9401" width="1.42578125" customWidth="1"/>
    <col min="9402" max="9402" width="6.140625" customWidth="1"/>
    <col min="9403" max="9403" width="5.85546875" customWidth="1"/>
    <col min="9404" max="9404" width="5.42578125" customWidth="1"/>
    <col min="9405" max="9405" width="1" customWidth="1"/>
    <col min="9406" max="9406" width="7.5703125" customWidth="1"/>
    <col min="9407" max="9407" width="6.140625" customWidth="1"/>
    <col min="9408" max="9408" width="5.5703125" customWidth="1"/>
    <col min="9653" max="9653" width="36.85546875" customWidth="1"/>
    <col min="9654" max="9654" width="6.42578125" customWidth="1"/>
    <col min="9655" max="9655" width="6.28515625" customWidth="1"/>
    <col min="9656" max="9656" width="5.28515625" customWidth="1"/>
    <col min="9657" max="9657" width="1.42578125" customWidth="1"/>
    <col min="9658" max="9658" width="6.140625" customWidth="1"/>
    <col min="9659" max="9659" width="5.85546875" customWidth="1"/>
    <col min="9660" max="9660" width="5.42578125" customWidth="1"/>
    <col min="9661" max="9661" width="1" customWidth="1"/>
    <col min="9662" max="9662" width="7.5703125" customWidth="1"/>
    <col min="9663" max="9663" width="6.140625" customWidth="1"/>
    <col min="9664" max="9664" width="5.5703125" customWidth="1"/>
    <col min="9909" max="9909" width="36.85546875" customWidth="1"/>
    <col min="9910" max="9910" width="6.42578125" customWidth="1"/>
    <col min="9911" max="9911" width="6.28515625" customWidth="1"/>
    <col min="9912" max="9912" width="5.28515625" customWidth="1"/>
    <col min="9913" max="9913" width="1.42578125" customWidth="1"/>
    <col min="9914" max="9914" width="6.140625" customWidth="1"/>
    <col min="9915" max="9915" width="5.85546875" customWidth="1"/>
    <col min="9916" max="9916" width="5.42578125" customWidth="1"/>
    <col min="9917" max="9917" width="1" customWidth="1"/>
    <col min="9918" max="9918" width="7.5703125" customWidth="1"/>
    <col min="9919" max="9919" width="6.140625" customWidth="1"/>
    <col min="9920" max="9920" width="5.5703125" customWidth="1"/>
    <col min="10165" max="10165" width="36.85546875" customWidth="1"/>
    <col min="10166" max="10166" width="6.42578125" customWidth="1"/>
    <col min="10167" max="10167" width="6.28515625" customWidth="1"/>
    <col min="10168" max="10168" width="5.28515625" customWidth="1"/>
    <col min="10169" max="10169" width="1.42578125" customWidth="1"/>
    <col min="10170" max="10170" width="6.140625" customWidth="1"/>
    <col min="10171" max="10171" width="5.85546875" customWidth="1"/>
    <col min="10172" max="10172" width="5.42578125" customWidth="1"/>
    <col min="10173" max="10173" width="1" customWidth="1"/>
    <col min="10174" max="10174" width="7.5703125" customWidth="1"/>
    <col min="10175" max="10175" width="6.140625" customWidth="1"/>
    <col min="10176" max="10176" width="5.5703125" customWidth="1"/>
    <col min="10421" max="10421" width="36.85546875" customWidth="1"/>
    <col min="10422" max="10422" width="6.42578125" customWidth="1"/>
    <col min="10423" max="10423" width="6.28515625" customWidth="1"/>
    <col min="10424" max="10424" width="5.28515625" customWidth="1"/>
    <col min="10425" max="10425" width="1.42578125" customWidth="1"/>
    <col min="10426" max="10426" width="6.140625" customWidth="1"/>
    <col min="10427" max="10427" width="5.85546875" customWidth="1"/>
    <col min="10428" max="10428" width="5.42578125" customWidth="1"/>
    <col min="10429" max="10429" width="1" customWidth="1"/>
    <col min="10430" max="10430" width="7.5703125" customWidth="1"/>
    <col min="10431" max="10431" width="6.140625" customWidth="1"/>
    <col min="10432" max="10432" width="5.5703125" customWidth="1"/>
    <col min="10677" max="10677" width="36.85546875" customWidth="1"/>
    <col min="10678" max="10678" width="6.42578125" customWidth="1"/>
    <col min="10679" max="10679" width="6.28515625" customWidth="1"/>
    <col min="10680" max="10680" width="5.28515625" customWidth="1"/>
    <col min="10681" max="10681" width="1.42578125" customWidth="1"/>
    <col min="10682" max="10682" width="6.140625" customWidth="1"/>
    <col min="10683" max="10683" width="5.85546875" customWidth="1"/>
    <col min="10684" max="10684" width="5.42578125" customWidth="1"/>
    <col min="10685" max="10685" width="1" customWidth="1"/>
    <col min="10686" max="10686" width="7.5703125" customWidth="1"/>
    <col min="10687" max="10687" width="6.140625" customWidth="1"/>
    <col min="10688" max="10688" width="5.5703125" customWidth="1"/>
    <col min="10933" max="10933" width="36.85546875" customWidth="1"/>
    <col min="10934" max="10934" width="6.42578125" customWidth="1"/>
    <col min="10935" max="10935" width="6.28515625" customWidth="1"/>
    <col min="10936" max="10936" width="5.28515625" customWidth="1"/>
    <col min="10937" max="10937" width="1.42578125" customWidth="1"/>
    <col min="10938" max="10938" width="6.140625" customWidth="1"/>
    <col min="10939" max="10939" width="5.85546875" customWidth="1"/>
    <col min="10940" max="10940" width="5.42578125" customWidth="1"/>
    <col min="10941" max="10941" width="1" customWidth="1"/>
    <col min="10942" max="10942" width="7.5703125" customWidth="1"/>
    <col min="10943" max="10943" width="6.140625" customWidth="1"/>
    <col min="10944" max="10944" width="5.5703125" customWidth="1"/>
    <col min="11189" max="11189" width="36.85546875" customWidth="1"/>
    <col min="11190" max="11190" width="6.42578125" customWidth="1"/>
    <col min="11191" max="11191" width="6.28515625" customWidth="1"/>
    <col min="11192" max="11192" width="5.28515625" customWidth="1"/>
    <col min="11193" max="11193" width="1.42578125" customWidth="1"/>
    <col min="11194" max="11194" width="6.140625" customWidth="1"/>
    <col min="11195" max="11195" width="5.85546875" customWidth="1"/>
    <col min="11196" max="11196" width="5.42578125" customWidth="1"/>
    <col min="11197" max="11197" width="1" customWidth="1"/>
    <col min="11198" max="11198" width="7.5703125" customWidth="1"/>
    <col min="11199" max="11199" width="6.140625" customWidth="1"/>
    <col min="11200" max="11200" width="5.5703125" customWidth="1"/>
    <col min="11445" max="11445" width="36.85546875" customWidth="1"/>
    <col min="11446" max="11446" width="6.42578125" customWidth="1"/>
    <col min="11447" max="11447" width="6.28515625" customWidth="1"/>
    <col min="11448" max="11448" width="5.28515625" customWidth="1"/>
    <col min="11449" max="11449" width="1.42578125" customWidth="1"/>
    <col min="11450" max="11450" width="6.140625" customWidth="1"/>
    <col min="11451" max="11451" width="5.85546875" customWidth="1"/>
    <col min="11452" max="11452" width="5.42578125" customWidth="1"/>
    <col min="11453" max="11453" width="1" customWidth="1"/>
    <col min="11454" max="11454" width="7.5703125" customWidth="1"/>
    <col min="11455" max="11455" width="6.140625" customWidth="1"/>
    <col min="11456" max="11456" width="5.5703125" customWidth="1"/>
    <col min="11701" max="11701" width="36.85546875" customWidth="1"/>
    <col min="11702" max="11702" width="6.42578125" customWidth="1"/>
    <col min="11703" max="11703" width="6.28515625" customWidth="1"/>
    <col min="11704" max="11704" width="5.28515625" customWidth="1"/>
    <col min="11705" max="11705" width="1.42578125" customWidth="1"/>
    <col min="11706" max="11706" width="6.140625" customWidth="1"/>
    <col min="11707" max="11707" width="5.85546875" customWidth="1"/>
    <col min="11708" max="11708" width="5.42578125" customWidth="1"/>
    <col min="11709" max="11709" width="1" customWidth="1"/>
    <col min="11710" max="11710" width="7.5703125" customWidth="1"/>
    <col min="11711" max="11711" width="6.140625" customWidth="1"/>
    <col min="11712" max="11712" width="5.5703125" customWidth="1"/>
    <col min="11957" max="11957" width="36.85546875" customWidth="1"/>
    <col min="11958" max="11958" width="6.42578125" customWidth="1"/>
    <col min="11959" max="11959" width="6.28515625" customWidth="1"/>
    <col min="11960" max="11960" width="5.28515625" customWidth="1"/>
    <col min="11961" max="11961" width="1.42578125" customWidth="1"/>
    <col min="11962" max="11962" width="6.140625" customWidth="1"/>
    <col min="11963" max="11963" width="5.85546875" customWidth="1"/>
    <col min="11964" max="11964" width="5.42578125" customWidth="1"/>
    <col min="11965" max="11965" width="1" customWidth="1"/>
    <col min="11966" max="11966" width="7.5703125" customWidth="1"/>
    <col min="11967" max="11967" width="6.140625" customWidth="1"/>
    <col min="11968" max="11968" width="5.5703125" customWidth="1"/>
    <col min="12213" max="12213" width="36.85546875" customWidth="1"/>
    <col min="12214" max="12214" width="6.42578125" customWidth="1"/>
    <col min="12215" max="12215" width="6.28515625" customWidth="1"/>
    <col min="12216" max="12216" width="5.28515625" customWidth="1"/>
    <col min="12217" max="12217" width="1.42578125" customWidth="1"/>
    <col min="12218" max="12218" width="6.140625" customWidth="1"/>
    <col min="12219" max="12219" width="5.85546875" customWidth="1"/>
    <col min="12220" max="12220" width="5.42578125" customWidth="1"/>
    <col min="12221" max="12221" width="1" customWidth="1"/>
    <col min="12222" max="12222" width="7.5703125" customWidth="1"/>
    <col min="12223" max="12223" width="6.140625" customWidth="1"/>
    <col min="12224" max="12224" width="5.5703125" customWidth="1"/>
    <col min="12469" max="12469" width="36.85546875" customWidth="1"/>
    <col min="12470" max="12470" width="6.42578125" customWidth="1"/>
    <col min="12471" max="12471" width="6.28515625" customWidth="1"/>
    <col min="12472" max="12472" width="5.28515625" customWidth="1"/>
    <col min="12473" max="12473" width="1.42578125" customWidth="1"/>
    <col min="12474" max="12474" width="6.140625" customWidth="1"/>
    <col min="12475" max="12475" width="5.85546875" customWidth="1"/>
    <col min="12476" max="12476" width="5.42578125" customWidth="1"/>
    <col min="12477" max="12477" width="1" customWidth="1"/>
    <col min="12478" max="12478" width="7.5703125" customWidth="1"/>
    <col min="12479" max="12479" width="6.140625" customWidth="1"/>
    <col min="12480" max="12480" width="5.5703125" customWidth="1"/>
    <col min="12725" max="12725" width="36.85546875" customWidth="1"/>
    <col min="12726" max="12726" width="6.42578125" customWidth="1"/>
    <col min="12727" max="12727" width="6.28515625" customWidth="1"/>
    <col min="12728" max="12728" width="5.28515625" customWidth="1"/>
    <col min="12729" max="12729" width="1.42578125" customWidth="1"/>
    <col min="12730" max="12730" width="6.140625" customWidth="1"/>
    <col min="12731" max="12731" width="5.85546875" customWidth="1"/>
    <col min="12732" max="12732" width="5.42578125" customWidth="1"/>
    <col min="12733" max="12733" width="1" customWidth="1"/>
    <col min="12734" max="12734" width="7.5703125" customWidth="1"/>
    <col min="12735" max="12735" width="6.140625" customWidth="1"/>
    <col min="12736" max="12736" width="5.5703125" customWidth="1"/>
    <col min="12981" max="12981" width="36.85546875" customWidth="1"/>
    <col min="12982" max="12982" width="6.42578125" customWidth="1"/>
    <col min="12983" max="12983" width="6.28515625" customWidth="1"/>
    <col min="12984" max="12984" width="5.28515625" customWidth="1"/>
    <col min="12985" max="12985" width="1.42578125" customWidth="1"/>
    <col min="12986" max="12986" width="6.140625" customWidth="1"/>
    <col min="12987" max="12987" width="5.85546875" customWidth="1"/>
    <col min="12988" max="12988" width="5.42578125" customWidth="1"/>
    <col min="12989" max="12989" width="1" customWidth="1"/>
    <col min="12990" max="12990" width="7.5703125" customWidth="1"/>
    <col min="12991" max="12991" width="6.140625" customWidth="1"/>
    <col min="12992" max="12992" width="5.5703125" customWidth="1"/>
    <col min="13237" max="13237" width="36.85546875" customWidth="1"/>
    <col min="13238" max="13238" width="6.42578125" customWidth="1"/>
    <col min="13239" max="13239" width="6.28515625" customWidth="1"/>
    <col min="13240" max="13240" width="5.28515625" customWidth="1"/>
    <col min="13241" max="13241" width="1.42578125" customWidth="1"/>
    <col min="13242" max="13242" width="6.140625" customWidth="1"/>
    <col min="13243" max="13243" width="5.85546875" customWidth="1"/>
    <col min="13244" max="13244" width="5.42578125" customWidth="1"/>
    <col min="13245" max="13245" width="1" customWidth="1"/>
    <col min="13246" max="13246" width="7.5703125" customWidth="1"/>
    <col min="13247" max="13247" width="6.140625" customWidth="1"/>
    <col min="13248" max="13248" width="5.5703125" customWidth="1"/>
    <col min="13493" max="13493" width="36.85546875" customWidth="1"/>
    <col min="13494" max="13494" width="6.42578125" customWidth="1"/>
    <col min="13495" max="13495" width="6.28515625" customWidth="1"/>
    <col min="13496" max="13496" width="5.28515625" customWidth="1"/>
    <col min="13497" max="13497" width="1.42578125" customWidth="1"/>
    <col min="13498" max="13498" width="6.140625" customWidth="1"/>
    <col min="13499" max="13499" width="5.85546875" customWidth="1"/>
    <col min="13500" max="13500" width="5.42578125" customWidth="1"/>
    <col min="13501" max="13501" width="1" customWidth="1"/>
    <col min="13502" max="13502" width="7.5703125" customWidth="1"/>
    <col min="13503" max="13503" width="6.140625" customWidth="1"/>
    <col min="13504" max="13504" width="5.5703125" customWidth="1"/>
    <col min="13749" max="13749" width="36.85546875" customWidth="1"/>
    <col min="13750" max="13750" width="6.42578125" customWidth="1"/>
    <col min="13751" max="13751" width="6.28515625" customWidth="1"/>
    <col min="13752" max="13752" width="5.28515625" customWidth="1"/>
    <col min="13753" max="13753" width="1.42578125" customWidth="1"/>
    <col min="13754" max="13754" width="6.140625" customWidth="1"/>
    <col min="13755" max="13755" width="5.85546875" customWidth="1"/>
    <col min="13756" max="13756" width="5.42578125" customWidth="1"/>
    <col min="13757" max="13757" width="1" customWidth="1"/>
    <col min="13758" max="13758" width="7.5703125" customWidth="1"/>
    <col min="13759" max="13759" width="6.140625" customWidth="1"/>
    <col min="13760" max="13760" width="5.5703125" customWidth="1"/>
    <col min="14005" max="14005" width="36.85546875" customWidth="1"/>
    <col min="14006" max="14006" width="6.42578125" customWidth="1"/>
    <col min="14007" max="14007" width="6.28515625" customWidth="1"/>
    <col min="14008" max="14008" width="5.28515625" customWidth="1"/>
    <col min="14009" max="14009" width="1.42578125" customWidth="1"/>
    <col min="14010" max="14010" width="6.140625" customWidth="1"/>
    <col min="14011" max="14011" width="5.85546875" customWidth="1"/>
    <col min="14012" max="14012" width="5.42578125" customWidth="1"/>
    <col min="14013" max="14013" width="1" customWidth="1"/>
    <col min="14014" max="14014" width="7.5703125" customWidth="1"/>
    <col min="14015" max="14015" width="6.140625" customWidth="1"/>
    <col min="14016" max="14016" width="5.5703125" customWidth="1"/>
    <col min="14261" max="14261" width="36.85546875" customWidth="1"/>
    <col min="14262" max="14262" width="6.42578125" customWidth="1"/>
    <col min="14263" max="14263" width="6.28515625" customWidth="1"/>
    <col min="14264" max="14264" width="5.28515625" customWidth="1"/>
    <col min="14265" max="14265" width="1.42578125" customWidth="1"/>
    <col min="14266" max="14266" width="6.140625" customWidth="1"/>
    <col min="14267" max="14267" width="5.85546875" customWidth="1"/>
    <col min="14268" max="14268" width="5.42578125" customWidth="1"/>
    <col min="14269" max="14269" width="1" customWidth="1"/>
    <col min="14270" max="14270" width="7.5703125" customWidth="1"/>
    <col min="14271" max="14271" width="6.140625" customWidth="1"/>
    <col min="14272" max="14272" width="5.5703125" customWidth="1"/>
    <col min="14517" max="14517" width="36.85546875" customWidth="1"/>
    <col min="14518" max="14518" width="6.42578125" customWidth="1"/>
    <col min="14519" max="14519" width="6.28515625" customWidth="1"/>
    <col min="14520" max="14520" width="5.28515625" customWidth="1"/>
    <col min="14521" max="14521" width="1.42578125" customWidth="1"/>
    <col min="14522" max="14522" width="6.140625" customWidth="1"/>
    <col min="14523" max="14523" width="5.85546875" customWidth="1"/>
    <col min="14524" max="14524" width="5.42578125" customWidth="1"/>
    <col min="14525" max="14525" width="1" customWidth="1"/>
    <col min="14526" max="14526" width="7.5703125" customWidth="1"/>
    <col min="14527" max="14527" width="6.140625" customWidth="1"/>
    <col min="14528" max="14528" width="5.5703125" customWidth="1"/>
    <col min="14773" max="14773" width="36.85546875" customWidth="1"/>
    <col min="14774" max="14774" width="6.42578125" customWidth="1"/>
    <col min="14775" max="14775" width="6.28515625" customWidth="1"/>
    <col min="14776" max="14776" width="5.28515625" customWidth="1"/>
    <col min="14777" max="14777" width="1.42578125" customWidth="1"/>
    <col min="14778" max="14778" width="6.140625" customWidth="1"/>
    <col min="14779" max="14779" width="5.85546875" customWidth="1"/>
    <col min="14780" max="14780" width="5.42578125" customWidth="1"/>
    <col min="14781" max="14781" width="1" customWidth="1"/>
    <col min="14782" max="14782" width="7.5703125" customWidth="1"/>
    <col min="14783" max="14783" width="6.140625" customWidth="1"/>
    <col min="14784" max="14784" width="5.5703125" customWidth="1"/>
    <col min="15029" max="15029" width="36.85546875" customWidth="1"/>
    <col min="15030" max="15030" width="6.42578125" customWidth="1"/>
    <col min="15031" max="15031" width="6.28515625" customWidth="1"/>
    <col min="15032" max="15032" width="5.28515625" customWidth="1"/>
    <col min="15033" max="15033" width="1.42578125" customWidth="1"/>
    <col min="15034" max="15034" width="6.140625" customWidth="1"/>
    <col min="15035" max="15035" width="5.85546875" customWidth="1"/>
    <col min="15036" max="15036" width="5.42578125" customWidth="1"/>
    <col min="15037" max="15037" width="1" customWidth="1"/>
    <col min="15038" max="15038" width="7.5703125" customWidth="1"/>
    <col min="15039" max="15039" width="6.140625" customWidth="1"/>
    <col min="15040" max="15040" width="5.5703125" customWidth="1"/>
    <col min="15285" max="15285" width="36.85546875" customWidth="1"/>
    <col min="15286" max="15286" width="6.42578125" customWidth="1"/>
    <col min="15287" max="15287" width="6.28515625" customWidth="1"/>
    <col min="15288" max="15288" width="5.28515625" customWidth="1"/>
    <col min="15289" max="15289" width="1.42578125" customWidth="1"/>
    <col min="15290" max="15290" width="6.140625" customWidth="1"/>
    <col min="15291" max="15291" width="5.85546875" customWidth="1"/>
    <col min="15292" max="15292" width="5.42578125" customWidth="1"/>
    <col min="15293" max="15293" width="1" customWidth="1"/>
    <col min="15294" max="15294" width="7.5703125" customWidth="1"/>
    <col min="15295" max="15295" width="6.140625" customWidth="1"/>
    <col min="15296" max="15296" width="5.5703125" customWidth="1"/>
    <col min="15541" max="15541" width="36.85546875" customWidth="1"/>
    <col min="15542" max="15542" width="6.42578125" customWidth="1"/>
    <col min="15543" max="15543" width="6.28515625" customWidth="1"/>
    <col min="15544" max="15544" width="5.28515625" customWidth="1"/>
    <col min="15545" max="15545" width="1.42578125" customWidth="1"/>
    <col min="15546" max="15546" width="6.140625" customWidth="1"/>
    <col min="15547" max="15547" width="5.85546875" customWidth="1"/>
    <col min="15548" max="15548" width="5.42578125" customWidth="1"/>
    <col min="15549" max="15549" width="1" customWidth="1"/>
    <col min="15550" max="15550" width="7.5703125" customWidth="1"/>
    <col min="15551" max="15551" width="6.140625" customWidth="1"/>
    <col min="15552" max="15552" width="5.5703125" customWidth="1"/>
    <col min="15797" max="15797" width="36.85546875" customWidth="1"/>
    <col min="15798" max="15798" width="6.42578125" customWidth="1"/>
    <col min="15799" max="15799" width="6.28515625" customWidth="1"/>
    <col min="15800" max="15800" width="5.28515625" customWidth="1"/>
    <col min="15801" max="15801" width="1.42578125" customWidth="1"/>
    <col min="15802" max="15802" width="6.140625" customWidth="1"/>
    <col min="15803" max="15803" width="5.85546875" customWidth="1"/>
    <col min="15804" max="15804" width="5.42578125" customWidth="1"/>
    <col min="15805" max="15805" width="1" customWidth="1"/>
    <col min="15806" max="15806" width="7.5703125" customWidth="1"/>
    <col min="15807" max="15807" width="6.140625" customWidth="1"/>
    <col min="15808" max="15808" width="5.5703125" customWidth="1"/>
    <col min="16053" max="16053" width="36.85546875" customWidth="1"/>
    <col min="16054" max="16054" width="6.42578125" customWidth="1"/>
    <col min="16055" max="16055" width="6.28515625" customWidth="1"/>
    <col min="16056" max="16056" width="5.28515625" customWidth="1"/>
    <col min="16057" max="16057" width="1.42578125" customWidth="1"/>
    <col min="16058" max="16058" width="6.140625" customWidth="1"/>
    <col min="16059" max="16059" width="5.85546875" customWidth="1"/>
    <col min="16060" max="16060" width="5.42578125" customWidth="1"/>
    <col min="16061" max="16061" width="1" customWidth="1"/>
    <col min="16062" max="16062" width="7.5703125" customWidth="1"/>
    <col min="16063" max="16063" width="6.140625" customWidth="1"/>
    <col min="16064" max="16064" width="5.5703125" customWidth="1"/>
    <col min="16309" max="16384" width="9" customWidth="1"/>
  </cols>
  <sheetData>
    <row r="1" spans="1:12" ht="12" customHeight="1"/>
    <row r="2" spans="1:12" ht="12" customHeight="1"/>
    <row r="3" spans="1:12" ht="12" customHeight="1"/>
    <row r="4" spans="1:12" ht="12" customHeight="1">
      <c r="A4" s="185" t="s">
        <v>271</v>
      </c>
      <c r="C4" s="658"/>
      <c r="D4" s="658"/>
      <c r="E4" s="658"/>
      <c r="F4" s="658"/>
      <c r="G4" s="658"/>
      <c r="H4" s="658"/>
      <c r="I4" s="658"/>
      <c r="J4" s="658"/>
      <c r="K4" s="658"/>
      <c r="L4" s="658"/>
    </row>
    <row r="5" spans="1:12" ht="12" customHeight="1">
      <c r="A5" s="218" t="s">
        <v>272</v>
      </c>
      <c r="B5" s="218"/>
      <c r="C5" s="658"/>
      <c r="D5" s="658"/>
      <c r="E5" s="658"/>
      <c r="F5" s="658"/>
      <c r="G5" s="658"/>
      <c r="H5" s="658"/>
      <c r="I5" s="658"/>
      <c r="J5" s="658"/>
      <c r="K5" s="658"/>
      <c r="L5" s="658"/>
    </row>
    <row r="6" spans="1:12" ht="12" customHeight="1">
      <c r="A6" s="184" t="s">
        <v>587</v>
      </c>
      <c r="B6" s="184"/>
      <c r="C6" s="658"/>
      <c r="D6" s="658"/>
      <c r="E6" s="658"/>
      <c r="F6" s="658"/>
      <c r="G6" s="658"/>
      <c r="H6" s="658"/>
      <c r="I6" s="658"/>
      <c r="J6" s="658"/>
      <c r="K6" s="658"/>
      <c r="L6" s="658"/>
    </row>
    <row r="7" spans="1:12" ht="6" customHeight="1">
      <c r="A7" s="496"/>
      <c r="B7" s="496"/>
      <c r="C7" s="497"/>
      <c r="D7" s="497"/>
      <c r="E7" s="497"/>
      <c r="F7" s="497"/>
      <c r="G7" s="530"/>
      <c r="H7" s="530"/>
      <c r="I7" s="530"/>
      <c r="J7" s="530"/>
      <c r="K7" s="497"/>
      <c r="L7" s="497"/>
    </row>
    <row r="8" spans="1:12" ht="15" customHeight="1">
      <c r="A8" s="774" t="s">
        <v>223</v>
      </c>
      <c r="B8" s="762" t="s">
        <v>224</v>
      </c>
      <c r="C8" s="762"/>
      <c r="D8" s="762"/>
      <c r="E8" s="660"/>
      <c r="F8" s="762" t="s">
        <v>225</v>
      </c>
      <c r="G8" s="762"/>
      <c r="H8" s="762"/>
      <c r="I8" s="660"/>
      <c r="J8" s="763" t="s">
        <v>226</v>
      </c>
      <c r="K8" s="763"/>
      <c r="L8" s="763"/>
    </row>
    <row r="9" spans="1:12" ht="18">
      <c r="A9" s="775"/>
      <c r="B9" s="217" t="s">
        <v>227</v>
      </c>
      <c r="C9" s="217" t="s">
        <v>228</v>
      </c>
      <c r="D9" s="560" t="s">
        <v>589</v>
      </c>
      <c r="E9" s="219"/>
      <c r="F9" s="217" t="s">
        <v>227</v>
      </c>
      <c r="G9" s="217" t="s">
        <v>228</v>
      </c>
      <c r="H9" s="560" t="s">
        <v>589</v>
      </c>
      <c r="I9" s="219"/>
      <c r="J9" s="217" t="s">
        <v>227</v>
      </c>
      <c r="K9" s="217" t="s">
        <v>228</v>
      </c>
      <c r="L9" s="560" t="s">
        <v>589</v>
      </c>
    </row>
    <row r="10" spans="1:12" ht="3" customHeight="1">
      <c r="A10" s="610"/>
      <c r="B10" s="610"/>
      <c r="C10" s="661"/>
      <c r="D10" s="661"/>
      <c r="E10" s="661"/>
      <c r="F10" s="661"/>
      <c r="G10" s="661"/>
      <c r="H10" s="661"/>
      <c r="I10" s="661"/>
      <c r="J10" s="661"/>
      <c r="K10" s="661"/>
      <c r="L10" s="661"/>
    </row>
    <row r="11" spans="1:12" s="507" customFormat="1" ht="9.75" customHeight="1">
      <c r="A11" s="610"/>
      <c r="B11" s="765" t="s">
        <v>572</v>
      </c>
      <c r="C11" s="765"/>
      <c r="D11" s="765"/>
      <c r="E11" s="765"/>
      <c r="F11" s="765"/>
      <c r="G11" s="765"/>
      <c r="H11" s="765"/>
      <c r="I11" s="765"/>
      <c r="J11" s="765"/>
      <c r="K11" s="765"/>
      <c r="L11" s="765"/>
    </row>
    <row r="12" spans="1:12" s="507" customFormat="1" ht="3" customHeight="1">
      <c r="A12" s="610"/>
      <c r="B12" s="655"/>
      <c r="C12" s="655"/>
      <c r="D12" s="655"/>
      <c r="E12" s="655"/>
      <c r="F12" s="655"/>
      <c r="G12" s="655"/>
      <c r="H12" s="655"/>
      <c r="I12" s="655"/>
      <c r="J12" s="655"/>
      <c r="K12" s="655"/>
      <c r="L12" s="655"/>
    </row>
    <row r="13" spans="1:12" ht="9.9499999999999993" customHeight="1">
      <c r="A13" s="526"/>
      <c r="B13" s="776" t="s">
        <v>647</v>
      </c>
      <c r="C13" s="776"/>
      <c r="D13" s="776"/>
      <c r="E13" s="776"/>
      <c r="F13" s="776"/>
      <c r="G13" s="776"/>
      <c r="H13" s="776"/>
      <c r="I13" s="776"/>
      <c r="J13" s="776"/>
      <c r="K13" s="776"/>
      <c r="L13" s="776"/>
    </row>
    <row r="14" spans="1:12" ht="3" customHeight="1">
      <c r="A14" s="526"/>
      <c r="B14" s="662"/>
      <c r="C14" s="662"/>
      <c r="D14" s="662"/>
      <c r="E14" s="662"/>
      <c r="F14" s="662"/>
      <c r="G14" s="662"/>
      <c r="H14" s="662"/>
      <c r="I14" s="662"/>
      <c r="J14" s="662"/>
      <c r="K14" s="662"/>
      <c r="L14" s="662"/>
    </row>
    <row r="15" spans="1:12" ht="15" customHeight="1">
      <c r="A15" s="526" t="s">
        <v>273</v>
      </c>
      <c r="B15" s="665">
        <v>15855</v>
      </c>
      <c r="C15" s="663">
        <v>82.681476846057564</v>
      </c>
      <c r="D15" s="664">
        <v>-20.796283344989511</v>
      </c>
      <c r="E15" s="665"/>
      <c r="F15" s="665">
        <v>15198</v>
      </c>
      <c r="G15" s="663">
        <v>82.71470556220747</v>
      </c>
      <c r="H15" s="664">
        <v>-20.46679575069339</v>
      </c>
      <c r="I15" s="666"/>
      <c r="J15" s="666">
        <v>6012</v>
      </c>
      <c r="K15" s="663">
        <v>48.878048780487802</v>
      </c>
      <c r="L15" s="664">
        <v>10.820276497695852</v>
      </c>
    </row>
    <row r="16" spans="1:12" ht="3" customHeight="1">
      <c r="A16" s="610"/>
      <c r="B16" s="667"/>
      <c r="C16" s="668"/>
      <c r="D16" s="668"/>
      <c r="E16" s="668"/>
      <c r="F16" s="668"/>
      <c r="G16" s="668"/>
      <c r="H16" s="668"/>
      <c r="I16" s="668"/>
      <c r="J16" s="668"/>
      <c r="K16" s="668"/>
      <c r="L16" s="668"/>
    </row>
    <row r="17" spans="1:12" ht="9.9499999999999993" customHeight="1">
      <c r="A17" s="526"/>
      <c r="B17" s="764" t="s">
        <v>274</v>
      </c>
      <c r="C17" s="764"/>
      <c r="D17" s="764"/>
      <c r="E17" s="764"/>
      <c r="F17" s="764"/>
      <c r="G17" s="764"/>
      <c r="H17" s="764"/>
      <c r="I17" s="764"/>
      <c r="J17" s="764"/>
      <c r="K17" s="764"/>
      <c r="L17" s="764"/>
    </row>
    <row r="18" spans="1:12" ht="3" customHeight="1">
      <c r="A18" s="526"/>
      <c r="B18" s="669"/>
      <c r="C18" s="669"/>
      <c r="D18" s="669"/>
      <c r="E18" s="669"/>
      <c r="F18" s="669"/>
      <c r="G18" s="669"/>
      <c r="H18" s="669"/>
      <c r="I18" s="669"/>
      <c r="J18" s="669"/>
      <c r="K18" s="669"/>
      <c r="L18" s="669"/>
    </row>
    <row r="19" spans="1:12" ht="15" customHeight="1">
      <c r="A19" s="526" t="s">
        <v>275</v>
      </c>
      <c r="B19" s="665">
        <v>2346</v>
      </c>
      <c r="C19" s="663">
        <v>12.23404255319149</v>
      </c>
      <c r="D19" s="664">
        <v>-6.1975209916033585</v>
      </c>
      <c r="E19" s="665"/>
      <c r="F19" s="665">
        <v>2270</v>
      </c>
      <c r="G19" s="663">
        <v>12.354413845651464</v>
      </c>
      <c r="H19" s="664">
        <v>-22.472677595628415</v>
      </c>
      <c r="I19" s="666"/>
      <c r="J19" s="666">
        <v>5883</v>
      </c>
      <c r="K19" s="663">
        <v>47.829268292682926</v>
      </c>
      <c r="L19" s="664">
        <v>9.146567717996291</v>
      </c>
    </row>
    <row r="20" spans="1:12">
      <c r="A20" s="526" t="s">
        <v>276</v>
      </c>
      <c r="B20" s="665"/>
      <c r="C20" s="665"/>
      <c r="D20" s="665"/>
      <c r="E20" s="665"/>
      <c r="F20" s="665"/>
      <c r="G20" s="666"/>
      <c r="H20" s="665"/>
      <c r="I20" s="666"/>
      <c r="J20" s="666"/>
      <c r="K20" s="666"/>
      <c r="L20" s="665"/>
    </row>
    <row r="21" spans="1:12" ht="18">
      <c r="A21" s="670" t="s">
        <v>605</v>
      </c>
      <c r="B21" s="671">
        <v>186</v>
      </c>
      <c r="C21" s="672">
        <v>0.969962453066333</v>
      </c>
      <c r="D21" s="673">
        <v>-23.140495867768596</v>
      </c>
      <c r="E21" s="671"/>
      <c r="F21" s="671">
        <v>272</v>
      </c>
      <c r="G21" s="672">
        <v>1.4803526722542724</v>
      </c>
      <c r="H21" s="673">
        <v>-26.881720430107524</v>
      </c>
      <c r="I21" s="674"/>
      <c r="J21" s="674">
        <v>876</v>
      </c>
      <c r="K21" s="672">
        <v>7.1219512195121943</v>
      </c>
      <c r="L21" s="673">
        <v>4.2857142857142856</v>
      </c>
    </row>
    <row r="22" spans="1:12" ht="18">
      <c r="A22" s="670" t="s">
        <v>606</v>
      </c>
      <c r="B22" s="671">
        <v>251</v>
      </c>
      <c r="C22" s="672">
        <v>1.3089278264497288</v>
      </c>
      <c r="D22" s="673">
        <v>-33.94736842105263</v>
      </c>
      <c r="E22" s="671"/>
      <c r="F22" s="671">
        <v>263</v>
      </c>
      <c r="G22" s="672">
        <v>1.4313704147164472</v>
      </c>
      <c r="H22" s="673">
        <v>-15.705128205128204</v>
      </c>
      <c r="I22" s="674"/>
      <c r="J22" s="674">
        <v>1379</v>
      </c>
      <c r="K22" s="672">
        <v>11.211382113821138</v>
      </c>
      <c r="L22" s="672">
        <v>-0.86268871315600282</v>
      </c>
    </row>
    <row r="23" spans="1:12" ht="18.75" customHeight="1">
      <c r="A23" s="526" t="s">
        <v>607</v>
      </c>
      <c r="B23" s="665">
        <v>975</v>
      </c>
      <c r="C23" s="663">
        <v>5.0844806007509389</v>
      </c>
      <c r="D23" s="664">
        <v>2.7397260273972601</v>
      </c>
      <c r="E23" s="665"/>
      <c r="F23" s="665">
        <v>906</v>
      </c>
      <c r="G23" s="663">
        <v>4.9308805921410688</v>
      </c>
      <c r="H23" s="664">
        <v>-27.461969575660529</v>
      </c>
      <c r="I23" s="666"/>
      <c r="J23" s="674">
        <v>405</v>
      </c>
      <c r="K23" s="663">
        <v>3.2926829268292686</v>
      </c>
      <c r="L23" s="664">
        <v>-48.07692307692308</v>
      </c>
    </row>
    <row r="24" spans="1:12">
      <c r="A24" s="675" t="s">
        <v>608</v>
      </c>
      <c r="B24" s="676">
        <v>19176</v>
      </c>
      <c r="C24" s="677">
        <v>100</v>
      </c>
      <c r="D24" s="678">
        <v>-18.288733594682121</v>
      </c>
      <c r="E24" s="676"/>
      <c r="F24" s="676">
        <v>18374</v>
      </c>
      <c r="G24" s="677">
        <v>100</v>
      </c>
      <c r="H24" s="678">
        <v>-21.094219702825733</v>
      </c>
      <c r="I24" s="676"/>
      <c r="J24" s="676">
        <v>12300</v>
      </c>
      <c r="K24" s="677">
        <v>100</v>
      </c>
      <c r="L24" s="678">
        <v>6.0802069857697285</v>
      </c>
    </row>
    <row r="25" spans="1:12" ht="3" customHeight="1">
      <c r="A25" s="675"/>
      <c r="B25" s="676"/>
      <c r="C25" s="676"/>
      <c r="D25" s="676"/>
      <c r="E25" s="676"/>
      <c r="F25" s="676"/>
      <c r="G25" s="676"/>
      <c r="H25" s="676"/>
      <c r="I25" s="676"/>
      <c r="J25" s="676"/>
      <c r="K25" s="676"/>
      <c r="L25" s="676"/>
    </row>
    <row r="26" spans="1:12" ht="9.9499999999999993" customHeight="1">
      <c r="A26" s="526"/>
      <c r="B26" s="764" t="s">
        <v>650</v>
      </c>
      <c r="C26" s="764"/>
      <c r="D26" s="764"/>
      <c r="E26" s="764"/>
      <c r="F26" s="764"/>
      <c r="G26" s="764"/>
      <c r="H26" s="764"/>
      <c r="I26" s="764"/>
      <c r="J26" s="764"/>
      <c r="K26" s="764"/>
      <c r="L26" s="764"/>
    </row>
    <row r="27" spans="1:12" ht="3" customHeight="1">
      <c r="A27" s="526"/>
      <c r="B27" s="665"/>
      <c r="C27" s="665"/>
      <c r="D27" s="665"/>
      <c r="E27" s="665"/>
      <c r="F27" s="665"/>
      <c r="G27" s="666"/>
      <c r="H27" s="666"/>
      <c r="I27" s="666"/>
      <c r="J27" s="666"/>
      <c r="K27" s="666"/>
      <c r="L27" s="666"/>
    </row>
    <row r="28" spans="1:12">
      <c r="A28" s="526" t="s">
        <v>279</v>
      </c>
      <c r="B28" s="665">
        <v>24085</v>
      </c>
      <c r="C28" s="663">
        <v>56.201143390502864</v>
      </c>
      <c r="D28" s="664">
        <v>-4.6138613861386135</v>
      </c>
      <c r="E28" s="665"/>
      <c r="F28" s="665">
        <v>32871</v>
      </c>
      <c r="G28" s="663">
        <v>61.027050108608883</v>
      </c>
      <c r="H28" s="664">
        <v>-22.419164503186217</v>
      </c>
      <c r="I28" s="666"/>
      <c r="J28" s="666">
        <v>81843</v>
      </c>
      <c r="K28" s="663">
        <v>53.616210054636213</v>
      </c>
      <c r="L28" s="664">
        <v>-41.07096569799257</v>
      </c>
    </row>
    <row r="29" spans="1:12">
      <c r="A29" s="679" t="s">
        <v>280</v>
      </c>
      <c r="B29" s="665">
        <v>26</v>
      </c>
      <c r="C29" s="663">
        <v>6.066970015167425E-2</v>
      </c>
      <c r="D29" s="664">
        <v>-18.75</v>
      </c>
      <c r="E29" s="665"/>
      <c r="F29" s="665">
        <v>27</v>
      </c>
      <c r="G29" s="663">
        <v>5.0127174498264121E-2</v>
      </c>
      <c r="H29" s="664">
        <v>-6.8965517241379306</v>
      </c>
      <c r="I29" s="666">
        <v>96</v>
      </c>
      <c r="J29" s="666">
        <v>56</v>
      </c>
      <c r="K29" s="663">
        <v>3.6686188960077568E-2</v>
      </c>
      <c r="L29" s="664">
        <v>3.7037037037037033</v>
      </c>
    </row>
    <row r="30" spans="1:12">
      <c r="A30" s="679" t="s">
        <v>267</v>
      </c>
      <c r="B30" s="665">
        <v>18744</v>
      </c>
      <c r="C30" s="663">
        <v>43.738186909345465</v>
      </c>
      <c r="D30" s="664">
        <v>-14.317059791552387</v>
      </c>
      <c r="E30" s="665"/>
      <c r="F30" s="665">
        <v>20965</v>
      </c>
      <c r="G30" s="663">
        <v>38.92282271689286</v>
      </c>
      <c r="H30" s="664">
        <v>-17.842307390861354</v>
      </c>
      <c r="I30" s="666"/>
      <c r="J30" s="666">
        <v>70747</v>
      </c>
      <c r="K30" s="663">
        <v>46.347103756403705</v>
      </c>
      <c r="L30" s="664">
        <v>234.9128952849839</v>
      </c>
    </row>
    <row r="31" spans="1:12">
      <c r="A31" s="675" t="s">
        <v>0</v>
      </c>
      <c r="B31" s="676">
        <v>42855</v>
      </c>
      <c r="C31" s="677">
        <v>100</v>
      </c>
      <c r="D31" s="678">
        <v>-9.1246448110606888</v>
      </c>
      <c r="E31" s="676"/>
      <c r="F31" s="676">
        <v>53863</v>
      </c>
      <c r="G31" s="677">
        <v>100</v>
      </c>
      <c r="H31" s="678">
        <v>-20.692904574701473</v>
      </c>
      <c r="I31" s="676"/>
      <c r="J31" s="676">
        <v>152646</v>
      </c>
      <c r="K31" s="677">
        <v>100</v>
      </c>
      <c r="L31" s="678">
        <v>-4.6332046332046328</v>
      </c>
    </row>
    <row r="32" spans="1:12" ht="3" customHeight="1">
      <c r="A32" s="526"/>
      <c r="B32" s="665"/>
      <c r="C32" s="665"/>
      <c r="D32" s="665"/>
      <c r="E32" s="665"/>
      <c r="F32" s="665"/>
      <c r="G32" s="665"/>
      <c r="H32" s="665"/>
      <c r="I32" s="665"/>
      <c r="J32" s="665"/>
      <c r="K32" s="665"/>
      <c r="L32" s="665"/>
    </row>
    <row r="33" spans="1:12" ht="9.9499999999999993" customHeight="1">
      <c r="A33" s="526"/>
      <c r="B33" s="764" t="s">
        <v>648</v>
      </c>
      <c r="C33" s="764"/>
      <c r="D33" s="764"/>
      <c r="E33" s="764"/>
      <c r="F33" s="764"/>
      <c r="G33" s="764"/>
      <c r="H33" s="764"/>
      <c r="I33" s="764"/>
      <c r="J33" s="764"/>
      <c r="K33" s="764"/>
      <c r="L33" s="764"/>
    </row>
    <row r="34" spans="1:12" ht="5.0999999999999996" customHeight="1">
      <c r="A34" s="526"/>
      <c r="B34" s="665"/>
      <c r="C34" s="665"/>
      <c r="D34" s="665"/>
      <c r="E34" s="665"/>
      <c r="F34" s="665"/>
      <c r="G34" s="666"/>
      <c r="H34" s="666"/>
      <c r="I34" s="666"/>
      <c r="J34" s="666"/>
      <c r="K34" s="666"/>
      <c r="L34" s="666"/>
    </row>
    <row r="35" spans="1:12" ht="24.75" customHeight="1">
      <c r="A35" s="680" t="s">
        <v>281</v>
      </c>
      <c r="B35" s="665">
        <v>383</v>
      </c>
      <c r="C35" s="663">
        <v>16.139907290349768</v>
      </c>
      <c r="D35" s="664">
        <v>-18.162393162393162</v>
      </c>
      <c r="E35" s="668"/>
      <c r="F35" s="668">
        <v>352</v>
      </c>
      <c r="G35" s="663">
        <v>14.896318239526027</v>
      </c>
      <c r="H35" s="664">
        <v>-37.918871252204582</v>
      </c>
      <c r="I35" s="666"/>
      <c r="J35" s="666">
        <v>308</v>
      </c>
      <c r="K35" s="663">
        <v>11.200000000000001</v>
      </c>
      <c r="L35" s="664">
        <v>14.49814126394052</v>
      </c>
    </row>
    <row r="36" spans="1:12" s="659" customFormat="1" ht="21" customHeight="1">
      <c r="A36" s="680" t="s">
        <v>282</v>
      </c>
      <c r="B36" s="665">
        <v>777</v>
      </c>
      <c r="C36" s="663">
        <v>32.743362831858406</v>
      </c>
      <c r="D36" s="664">
        <v>-15.451577801958653</v>
      </c>
      <c r="E36" s="668"/>
      <c r="F36" s="668">
        <v>804</v>
      </c>
      <c r="G36" s="663">
        <v>34.024545069826488</v>
      </c>
      <c r="H36" s="664">
        <v>-14.010695187165775</v>
      </c>
      <c r="I36" s="666"/>
      <c r="J36" s="666">
        <v>1035</v>
      </c>
      <c r="K36" s="663">
        <v>37.636363636363633</v>
      </c>
      <c r="L36" s="664">
        <v>-2.908067542213884</v>
      </c>
    </row>
    <row r="37" spans="1:12" s="659" customFormat="1" ht="12">
      <c r="A37" s="679" t="s">
        <v>283</v>
      </c>
      <c r="B37" s="665">
        <v>436</v>
      </c>
      <c r="C37" s="663">
        <v>18.373367045933417</v>
      </c>
      <c r="D37" s="664">
        <v>-21.723518850987432</v>
      </c>
      <c r="E37" s="668"/>
      <c r="F37" s="668">
        <v>431</v>
      </c>
      <c r="G37" s="663">
        <v>18.239526026237833</v>
      </c>
      <c r="H37" s="664">
        <v>-26.450511945392492</v>
      </c>
      <c r="I37" s="666"/>
      <c r="J37" s="666">
        <v>437</v>
      </c>
      <c r="K37" s="663">
        <v>15.890909090909092</v>
      </c>
      <c r="L37" s="664">
        <v>2.3419203747072603</v>
      </c>
    </row>
    <row r="38" spans="1:12" s="659" customFormat="1" ht="12">
      <c r="A38" s="526" t="s">
        <v>260</v>
      </c>
      <c r="B38" s="665">
        <v>777</v>
      </c>
      <c r="C38" s="663">
        <v>32.743362831858406</v>
      </c>
      <c r="D38" s="664">
        <v>-10.996563573883162</v>
      </c>
      <c r="E38" s="668"/>
      <c r="F38" s="668">
        <v>776</v>
      </c>
      <c r="G38" s="663">
        <v>32.839610664409648</v>
      </c>
      <c r="H38" s="664">
        <v>-2.2670025188916876</v>
      </c>
      <c r="I38" s="666"/>
      <c r="J38" s="666">
        <v>970</v>
      </c>
      <c r="K38" s="663">
        <v>35.272727272727273</v>
      </c>
      <c r="L38" s="664">
        <v>0.41407867494824019</v>
      </c>
    </row>
    <row r="39" spans="1:12" s="659" customFormat="1" ht="12">
      <c r="A39" s="675" t="s">
        <v>0</v>
      </c>
      <c r="B39" s="676">
        <v>2373</v>
      </c>
      <c r="C39" s="677">
        <v>100</v>
      </c>
      <c r="D39" s="678">
        <v>-15.761448349307775</v>
      </c>
      <c r="E39" s="681"/>
      <c r="F39" s="676">
        <v>2363</v>
      </c>
      <c r="G39" s="677">
        <v>100</v>
      </c>
      <c r="H39" s="678">
        <v>-18.008327550312284</v>
      </c>
      <c r="I39" s="676"/>
      <c r="J39" s="676">
        <v>2750</v>
      </c>
      <c r="K39" s="677">
        <v>100</v>
      </c>
      <c r="L39" s="678">
        <v>0.80645161290322576</v>
      </c>
    </row>
    <row r="40" spans="1:12" s="659" customFormat="1" ht="3" customHeight="1">
      <c r="A40" s="526"/>
      <c r="B40" s="665"/>
      <c r="C40" s="665"/>
      <c r="D40" s="665"/>
      <c r="E40" s="665"/>
      <c r="F40" s="665"/>
      <c r="G40" s="666"/>
      <c r="H40" s="666"/>
      <c r="I40" s="666"/>
      <c r="J40" s="666"/>
      <c r="K40" s="666"/>
      <c r="L40" s="666"/>
    </row>
    <row r="41" spans="1:12" s="659" customFormat="1" ht="9.9499999999999993" customHeight="1">
      <c r="A41" s="526"/>
      <c r="B41" s="764" t="s">
        <v>649</v>
      </c>
      <c r="C41" s="764"/>
      <c r="D41" s="764"/>
      <c r="E41" s="764"/>
      <c r="F41" s="764"/>
      <c r="G41" s="764"/>
      <c r="H41" s="764"/>
      <c r="I41" s="764"/>
      <c r="J41" s="764"/>
      <c r="K41" s="764"/>
      <c r="L41" s="764"/>
    </row>
    <row r="42" spans="1:12" s="659" customFormat="1" ht="3" customHeight="1">
      <c r="A42" s="526"/>
      <c r="B42" s="665"/>
      <c r="C42" s="665"/>
      <c r="D42" s="665"/>
      <c r="E42" s="665"/>
      <c r="F42" s="665"/>
      <c r="G42" s="666"/>
      <c r="H42" s="666"/>
      <c r="I42" s="666"/>
      <c r="J42" s="666"/>
      <c r="K42" s="666"/>
      <c r="L42" s="666"/>
    </row>
    <row r="43" spans="1:12" s="659" customFormat="1" ht="12">
      <c r="A43" s="526" t="s">
        <v>284</v>
      </c>
      <c r="B43" s="665">
        <v>3680</v>
      </c>
      <c r="C43" s="663">
        <v>17.251078192387023</v>
      </c>
      <c r="D43" s="664">
        <v>-41.43857415658816</v>
      </c>
      <c r="E43" s="665"/>
      <c r="F43" s="665">
        <v>4696</v>
      </c>
      <c r="G43" s="663">
        <v>19.590338325476615</v>
      </c>
      <c r="H43" s="664">
        <v>-35.18288474810214</v>
      </c>
      <c r="I43" s="666"/>
      <c r="J43" s="666">
        <v>10734</v>
      </c>
      <c r="K43" s="663">
        <v>19.073511381203691</v>
      </c>
      <c r="L43" s="664">
        <v>-8.5066484827821345</v>
      </c>
    </row>
    <row r="44" spans="1:12" s="659" customFormat="1" ht="12">
      <c r="A44" s="526" t="s">
        <v>285</v>
      </c>
      <c r="B44" s="665">
        <v>6658</v>
      </c>
      <c r="C44" s="663">
        <v>31.211325707856741</v>
      </c>
      <c r="D44" s="664">
        <v>-43.800118173377228</v>
      </c>
      <c r="E44" s="665"/>
      <c r="F44" s="665">
        <v>7661</v>
      </c>
      <c r="G44" s="663">
        <v>31.959451003295648</v>
      </c>
      <c r="H44" s="664">
        <v>-46.332749562171628</v>
      </c>
      <c r="I44" s="666"/>
      <c r="J44" s="666">
        <v>18179</v>
      </c>
      <c r="K44" s="663">
        <v>32.302716918101531</v>
      </c>
      <c r="L44" s="664">
        <v>-19.430040331516199</v>
      </c>
    </row>
    <row r="45" spans="1:12" s="659" customFormat="1" ht="12">
      <c r="A45" s="526" t="s">
        <v>286</v>
      </c>
      <c r="B45" s="665">
        <v>10994</v>
      </c>
      <c r="C45" s="663">
        <v>51.537596099756236</v>
      </c>
      <c r="D45" s="664">
        <v>-19.804507987453498</v>
      </c>
      <c r="E45" s="665"/>
      <c r="F45" s="665">
        <v>11614</v>
      </c>
      <c r="G45" s="663">
        <v>48.450210671227737</v>
      </c>
      <c r="H45" s="664">
        <v>-31.066001899335234</v>
      </c>
      <c r="I45" s="666"/>
      <c r="J45" s="666">
        <v>27364</v>
      </c>
      <c r="K45" s="663">
        <v>48.623771700694782</v>
      </c>
      <c r="L45" s="664">
        <v>-1.9738491850259716</v>
      </c>
    </row>
    <row r="46" spans="1:12" s="659" customFormat="1" ht="12">
      <c r="A46" s="675" t="s">
        <v>0</v>
      </c>
      <c r="B46" s="676">
        <v>21332</v>
      </c>
      <c r="C46" s="677">
        <v>100</v>
      </c>
      <c r="D46" s="664">
        <v>-33.002512562814069</v>
      </c>
      <c r="E46" s="676"/>
      <c r="F46" s="676">
        <v>23971</v>
      </c>
      <c r="G46" s="677">
        <v>100</v>
      </c>
      <c r="H46" s="664">
        <v>-37.523457047539615</v>
      </c>
      <c r="I46" s="676"/>
      <c r="J46" s="676">
        <v>56277</v>
      </c>
      <c r="K46" s="677">
        <v>100</v>
      </c>
      <c r="L46" s="664">
        <v>-9.5370519209130364</v>
      </c>
    </row>
    <row r="47" spans="1:12" s="659" customFormat="1" ht="3" customHeight="1">
      <c r="A47" s="526"/>
      <c r="B47" s="241"/>
      <c r="C47" s="243"/>
      <c r="D47" s="243"/>
      <c r="E47" s="243"/>
      <c r="F47" s="243"/>
      <c r="G47" s="584"/>
      <c r="H47" s="584"/>
      <c r="I47" s="584"/>
      <c r="J47" s="584"/>
      <c r="K47" s="584"/>
      <c r="L47" s="584"/>
    </row>
    <row r="48" spans="1:12" s="659" customFormat="1" ht="9.9499999999999993" customHeight="1">
      <c r="A48" s="526"/>
      <c r="B48" s="764" t="s">
        <v>651</v>
      </c>
      <c r="C48" s="764"/>
      <c r="D48" s="764"/>
      <c r="E48" s="764"/>
      <c r="F48" s="764"/>
      <c r="G48" s="764"/>
      <c r="H48" s="764"/>
      <c r="I48" s="764"/>
      <c r="J48" s="764"/>
      <c r="K48" s="764"/>
      <c r="L48" s="764"/>
    </row>
    <row r="49" spans="1:12" s="659" customFormat="1" ht="3" customHeight="1">
      <c r="A49" s="526"/>
      <c r="B49" s="241"/>
      <c r="C49" s="243"/>
      <c r="D49" s="243"/>
      <c r="E49" s="243"/>
      <c r="F49" s="243"/>
      <c r="G49" s="584"/>
      <c r="H49" s="584"/>
      <c r="I49" s="584"/>
      <c r="J49" s="584"/>
      <c r="K49" s="584"/>
      <c r="L49" s="584"/>
    </row>
    <row r="50" spans="1:12" s="659" customFormat="1" ht="23.25" customHeight="1">
      <c r="A50" s="680" t="s">
        <v>287</v>
      </c>
      <c r="B50" s="682">
        <v>1291</v>
      </c>
      <c r="C50" s="663">
        <v>20.527905867387503</v>
      </c>
      <c r="D50" s="664">
        <v>-21.804966686856449</v>
      </c>
      <c r="E50" s="683"/>
      <c r="F50" s="668">
        <v>1379</v>
      </c>
      <c r="G50" s="663">
        <v>22.379097695553391</v>
      </c>
      <c r="H50" s="664">
        <v>-8.2501663339986688</v>
      </c>
      <c r="I50" s="666"/>
      <c r="J50" s="666">
        <v>921</v>
      </c>
      <c r="K50" s="663">
        <v>17.776491024898668</v>
      </c>
      <c r="L50" s="664">
        <v>-8.4493041749502975</v>
      </c>
    </row>
    <row r="51" spans="1:12" s="659" customFormat="1" ht="12">
      <c r="A51" s="526" t="s">
        <v>609</v>
      </c>
      <c r="B51" s="682">
        <v>4998</v>
      </c>
      <c r="C51" s="663">
        <v>79.472094132612497</v>
      </c>
      <c r="D51" s="664">
        <v>-20.248922929631402</v>
      </c>
      <c r="E51" s="682"/>
      <c r="F51" s="682">
        <v>4783</v>
      </c>
      <c r="G51" s="663">
        <v>77.620902304446602</v>
      </c>
      <c r="H51" s="664">
        <v>-23.065787357246258</v>
      </c>
      <c r="I51" s="621"/>
      <c r="J51" s="621">
        <v>4260</v>
      </c>
      <c r="K51" s="663">
        <v>82.223508975101339</v>
      </c>
      <c r="L51" s="664">
        <v>4.6168958742632613</v>
      </c>
    </row>
    <row r="52" spans="1:12">
      <c r="A52" s="675" t="s">
        <v>0</v>
      </c>
      <c r="B52" s="684">
        <v>6289</v>
      </c>
      <c r="C52" s="677">
        <v>100</v>
      </c>
      <c r="D52" s="678">
        <v>-20.573377115433189</v>
      </c>
      <c r="E52" s="684"/>
      <c r="F52" s="676">
        <v>6162</v>
      </c>
      <c r="G52" s="677">
        <v>100</v>
      </c>
      <c r="H52" s="678">
        <v>-20.181347150259068</v>
      </c>
      <c r="I52" s="684"/>
      <c r="J52" s="676">
        <v>5181</v>
      </c>
      <c r="K52" s="677">
        <v>100</v>
      </c>
      <c r="L52" s="678">
        <v>2.0283576211106733</v>
      </c>
    </row>
    <row r="53" spans="1:12" ht="15" customHeight="1">
      <c r="A53" s="675"/>
      <c r="B53" s="527"/>
      <c r="C53" s="527"/>
      <c r="D53" s="527"/>
      <c r="E53" s="527"/>
      <c r="F53" s="527"/>
      <c r="G53" s="527"/>
      <c r="H53" s="527"/>
      <c r="I53" s="527"/>
      <c r="J53" s="527"/>
      <c r="K53" s="527"/>
      <c r="L53" s="527"/>
    </row>
    <row r="54" spans="1:12">
      <c r="A54" s="610" t="s">
        <v>288</v>
      </c>
      <c r="B54" s="668">
        <v>83942</v>
      </c>
      <c r="C54" s="663">
        <v>91.216517250747074</v>
      </c>
      <c r="D54" s="664">
        <v>0.78159705130206136</v>
      </c>
      <c r="E54" s="685"/>
      <c r="F54" s="668">
        <v>96882</v>
      </c>
      <c r="G54" s="663">
        <v>92.503795365357618</v>
      </c>
      <c r="H54" s="664">
        <v>-12.673288745470607</v>
      </c>
      <c r="I54" s="243"/>
      <c r="J54" s="668">
        <v>222823</v>
      </c>
      <c r="K54" s="663">
        <v>97.237229112300028</v>
      </c>
      <c r="L54" s="664">
        <v>-2.9913711285449338</v>
      </c>
    </row>
    <row r="55" spans="1:12" ht="15" customHeight="1">
      <c r="A55" s="610" t="s">
        <v>289</v>
      </c>
      <c r="B55" s="686">
        <v>8083</v>
      </c>
      <c r="C55" s="663">
        <v>8.7834827492529204</v>
      </c>
      <c r="D55" s="664">
        <v>-72.975593447007697</v>
      </c>
      <c r="E55" s="685"/>
      <c r="F55" s="686">
        <v>7851</v>
      </c>
      <c r="G55" s="663">
        <v>7.4962046346423765</v>
      </c>
      <c r="H55" s="664">
        <v>-73.141527830043458</v>
      </c>
      <c r="I55" s="244"/>
      <c r="J55" s="686">
        <v>6331</v>
      </c>
      <c r="K55" s="663">
        <v>2.7627708876999746</v>
      </c>
      <c r="L55" s="664">
        <v>-47.149177727690123</v>
      </c>
    </row>
    <row r="56" spans="1:12">
      <c r="A56" s="687" t="s">
        <v>610</v>
      </c>
      <c r="B56" s="688">
        <v>92025</v>
      </c>
      <c r="C56" s="677">
        <v>100</v>
      </c>
      <c r="D56" s="678">
        <v>-18.706548528723243</v>
      </c>
      <c r="E56" s="688"/>
      <c r="F56" s="688">
        <v>104733</v>
      </c>
      <c r="G56" s="677">
        <v>100</v>
      </c>
      <c r="H56" s="678">
        <v>-25.283043096744741</v>
      </c>
      <c r="I56" s="688"/>
      <c r="J56" s="688">
        <v>229154</v>
      </c>
      <c r="K56" s="677">
        <v>100</v>
      </c>
      <c r="L56" s="678">
        <v>-5.1801401066730666</v>
      </c>
    </row>
    <row r="57" spans="1:12" ht="3" customHeight="1">
      <c r="A57" s="498"/>
      <c r="B57" s="689"/>
      <c r="C57" s="689"/>
      <c r="D57" s="689"/>
      <c r="E57" s="689"/>
      <c r="F57" s="689"/>
      <c r="G57" s="690"/>
      <c r="H57" s="690"/>
      <c r="I57" s="690"/>
      <c r="J57" s="689"/>
      <c r="K57" s="690"/>
      <c r="L57" s="690"/>
    </row>
    <row r="58" spans="1:12" ht="9.75" customHeight="1">
      <c r="A58" s="530"/>
      <c r="B58" s="530"/>
      <c r="C58" s="530"/>
      <c r="D58" s="530"/>
      <c r="E58" s="530"/>
      <c r="F58" s="530"/>
      <c r="G58" s="558"/>
      <c r="H58" s="558"/>
      <c r="I58" s="558"/>
      <c r="J58" s="558"/>
      <c r="K58" s="558"/>
      <c r="L58" s="558"/>
    </row>
    <row r="59" spans="1:12" ht="9.75" customHeight="1">
      <c r="A59" s="773" t="s">
        <v>674</v>
      </c>
      <c r="B59" s="773"/>
      <c r="C59" s="773"/>
      <c r="D59" s="773"/>
      <c r="E59" s="773"/>
      <c r="F59" s="773"/>
      <c r="G59" s="773"/>
      <c r="H59" s="773"/>
      <c r="I59" s="773"/>
      <c r="J59" s="773"/>
      <c r="K59" s="773"/>
      <c r="L59" s="691"/>
    </row>
    <row r="60" spans="1:12" ht="18" customHeight="1">
      <c r="A60" s="773" t="s">
        <v>614</v>
      </c>
      <c r="B60" s="773"/>
      <c r="C60" s="773"/>
      <c r="D60" s="773"/>
      <c r="E60" s="773"/>
      <c r="F60" s="773"/>
      <c r="G60" s="773"/>
      <c r="H60" s="773"/>
      <c r="I60" s="773"/>
      <c r="J60" s="773"/>
      <c r="K60" s="773"/>
      <c r="L60" s="773"/>
    </row>
    <row r="61" spans="1:12" ht="30.75" customHeight="1">
      <c r="A61" s="773" t="s">
        <v>290</v>
      </c>
      <c r="B61" s="773"/>
      <c r="C61" s="773"/>
      <c r="D61" s="773"/>
      <c r="E61" s="773"/>
      <c r="F61" s="773"/>
      <c r="G61" s="773"/>
      <c r="H61" s="773"/>
      <c r="I61" s="773"/>
      <c r="J61" s="773"/>
      <c r="K61" s="773"/>
      <c r="L61" s="773"/>
    </row>
    <row r="62" spans="1:12" ht="18" customHeight="1">
      <c r="A62" s="773" t="s">
        <v>611</v>
      </c>
      <c r="B62" s="773"/>
      <c r="C62" s="773"/>
      <c r="D62" s="773"/>
      <c r="E62" s="773"/>
      <c r="F62" s="773"/>
      <c r="G62" s="773"/>
      <c r="H62" s="773"/>
      <c r="I62" s="773"/>
      <c r="J62" s="773"/>
      <c r="K62" s="773"/>
      <c r="L62" s="773"/>
    </row>
    <row r="63" spans="1:12" ht="18" customHeight="1">
      <c r="A63" s="773" t="s">
        <v>612</v>
      </c>
      <c r="B63" s="773"/>
      <c r="C63" s="773"/>
      <c r="D63" s="773"/>
      <c r="E63" s="773"/>
      <c r="F63" s="773"/>
      <c r="G63" s="773"/>
      <c r="H63" s="773"/>
      <c r="I63" s="773"/>
      <c r="J63" s="773"/>
      <c r="K63" s="773"/>
      <c r="L63" s="773"/>
    </row>
    <row r="64" spans="1:12" ht="9.75" customHeight="1">
      <c r="A64" s="773" t="s">
        <v>615</v>
      </c>
      <c r="B64" s="773"/>
      <c r="C64" s="773"/>
      <c r="D64" s="773"/>
      <c r="E64" s="773"/>
      <c r="F64" s="773"/>
      <c r="G64" s="773"/>
      <c r="H64" s="773"/>
      <c r="I64" s="773"/>
      <c r="J64" s="773"/>
      <c r="K64" s="773"/>
      <c r="L64" s="773"/>
    </row>
    <row r="65" spans="1:12" ht="18" customHeight="1">
      <c r="A65" s="773" t="s">
        <v>616</v>
      </c>
      <c r="B65" s="773"/>
      <c r="C65" s="773"/>
      <c r="D65" s="773"/>
      <c r="E65" s="773"/>
      <c r="F65" s="773"/>
      <c r="G65" s="773"/>
      <c r="H65" s="773"/>
      <c r="I65" s="773"/>
      <c r="J65" s="773"/>
      <c r="K65" s="773"/>
      <c r="L65" s="773"/>
    </row>
    <row r="66" spans="1:12" ht="18" customHeight="1">
      <c r="A66" s="773" t="s">
        <v>617</v>
      </c>
      <c r="B66" s="773"/>
      <c r="C66" s="773"/>
      <c r="D66" s="773"/>
      <c r="E66" s="773"/>
      <c r="F66" s="773"/>
      <c r="G66" s="773"/>
      <c r="H66" s="773"/>
      <c r="I66" s="773"/>
      <c r="J66" s="773"/>
      <c r="K66" s="773"/>
      <c r="L66" s="773"/>
    </row>
    <row r="67" spans="1:12" ht="18" customHeight="1">
      <c r="A67" s="773" t="s">
        <v>618</v>
      </c>
      <c r="B67" s="773"/>
      <c r="C67" s="773"/>
      <c r="D67" s="773"/>
      <c r="E67" s="773"/>
      <c r="F67" s="773"/>
      <c r="G67" s="773"/>
      <c r="H67" s="773"/>
      <c r="I67" s="773"/>
      <c r="J67" s="773"/>
      <c r="K67" s="773"/>
      <c r="L67" s="773"/>
    </row>
    <row r="68" spans="1:12" s="527" customFormat="1" ht="18" customHeight="1">
      <c r="A68" s="771" t="s">
        <v>613</v>
      </c>
      <c r="B68" s="771"/>
      <c r="C68" s="771"/>
      <c r="D68" s="771"/>
      <c r="E68" s="771"/>
      <c r="F68" s="771"/>
      <c r="G68" s="771"/>
      <c r="H68" s="771"/>
      <c r="I68" s="771"/>
      <c r="J68" s="771"/>
      <c r="K68" s="771"/>
      <c r="L68" s="771"/>
    </row>
    <row r="69" spans="1:12" s="527" customFormat="1" ht="19.5" customHeight="1">
      <c r="A69" s="771"/>
      <c r="B69" s="771"/>
      <c r="C69" s="771"/>
      <c r="D69" s="771"/>
      <c r="E69" s="771"/>
      <c r="F69" s="771"/>
      <c r="G69" s="771"/>
      <c r="H69" s="771"/>
      <c r="I69" s="771"/>
      <c r="J69" s="771"/>
      <c r="K69" s="771"/>
      <c r="L69" s="771"/>
    </row>
    <row r="70" spans="1:12" ht="24" customHeight="1"/>
  </sheetData>
  <mergeCells count="22">
    <mergeCell ref="A66:L66"/>
    <mergeCell ref="A67:L67"/>
    <mergeCell ref="A68:L68"/>
    <mergeCell ref="A69:L69"/>
    <mergeCell ref="B11:L11"/>
    <mergeCell ref="A63:L63"/>
    <mergeCell ref="A64:L64"/>
    <mergeCell ref="A65:L65"/>
    <mergeCell ref="A62:L62"/>
    <mergeCell ref="B17:L17"/>
    <mergeCell ref="B26:L26"/>
    <mergeCell ref="B41:L41"/>
    <mergeCell ref="B48:L48"/>
    <mergeCell ref="A59:K59"/>
    <mergeCell ref="B33:L33"/>
    <mergeCell ref="J8:L8"/>
    <mergeCell ref="F8:H8"/>
    <mergeCell ref="A60:L60"/>
    <mergeCell ref="A61:L61"/>
    <mergeCell ref="A8:A9"/>
    <mergeCell ref="B8:D8"/>
    <mergeCell ref="B13:L13"/>
  </mergeCells>
  <pageMargins left="0.7" right="0.7" top="0.75" bottom="0.75" header="0.3" footer="0.3"/>
  <pageSetup paperSize="9" scale="74" orientation="portrait" horizontalDpi="4294967295" verticalDpi="4294967295"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68"/>
  <sheetViews>
    <sheetView zoomScaleNormal="100" workbookViewId="0">
      <selection activeCell="A4" sqref="A4"/>
    </sheetView>
  </sheetViews>
  <sheetFormatPr defaultRowHeight="15"/>
  <cols>
    <col min="1" max="1" width="33.28515625" customWidth="1"/>
    <col min="2" max="2" width="7.42578125" customWidth="1"/>
    <col min="3" max="3" width="6.7109375" customWidth="1"/>
    <col min="4" max="4" width="8.28515625" customWidth="1"/>
    <col min="5" max="5" width="1" customWidth="1"/>
    <col min="6" max="6" width="8.42578125" customWidth="1"/>
    <col min="7" max="7" width="6.7109375" customWidth="1"/>
    <col min="8" max="8" width="8.28515625" customWidth="1"/>
    <col min="9" max="9" width="1" customWidth="1"/>
    <col min="10" max="10" width="8.85546875" customWidth="1"/>
    <col min="11" max="11" width="6.7109375" customWidth="1"/>
    <col min="12" max="12" width="8.28515625" customWidth="1"/>
    <col min="184" max="184" width="36.85546875" customWidth="1"/>
    <col min="185" max="185" width="6.42578125" customWidth="1"/>
    <col min="186" max="186" width="6.28515625" customWidth="1"/>
    <col min="187" max="187" width="5.28515625" customWidth="1"/>
    <col min="188" max="188" width="1.42578125" customWidth="1"/>
    <col min="189" max="189" width="6.140625" customWidth="1"/>
    <col min="190" max="190" width="5.85546875" customWidth="1"/>
    <col min="191" max="191" width="5.42578125" customWidth="1"/>
    <col min="192" max="192" width="1" customWidth="1"/>
    <col min="193" max="193" width="7.5703125" customWidth="1"/>
    <col min="194" max="194" width="6.140625" customWidth="1"/>
    <col min="195" max="195" width="5.5703125" customWidth="1"/>
    <col min="440" max="440" width="36.85546875" customWidth="1"/>
    <col min="441" max="441" width="6.42578125" customWidth="1"/>
    <col min="442" max="442" width="6.28515625" customWidth="1"/>
    <col min="443" max="443" width="5.28515625" customWidth="1"/>
    <col min="444" max="444" width="1.42578125" customWidth="1"/>
    <col min="445" max="445" width="6.140625" customWidth="1"/>
    <col min="446" max="446" width="5.85546875" customWidth="1"/>
    <col min="447" max="447" width="5.42578125" customWidth="1"/>
    <col min="448" max="448" width="1" customWidth="1"/>
    <col min="449" max="449" width="7.5703125" customWidth="1"/>
    <col min="450" max="450" width="6.140625" customWidth="1"/>
    <col min="451" max="451" width="5.5703125" customWidth="1"/>
    <col min="696" max="696" width="36.85546875" customWidth="1"/>
    <col min="697" max="697" width="6.42578125" customWidth="1"/>
    <col min="698" max="698" width="6.28515625" customWidth="1"/>
    <col min="699" max="699" width="5.28515625" customWidth="1"/>
    <col min="700" max="700" width="1.42578125" customWidth="1"/>
    <col min="701" max="701" width="6.140625" customWidth="1"/>
    <col min="702" max="702" width="5.85546875" customWidth="1"/>
    <col min="703" max="703" width="5.42578125" customWidth="1"/>
    <col min="704" max="704" width="1" customWidth="1"/>
    <col min="705" max="705" width="7.5703125" customWidth="1"/>
    <col min="706" max="706" width="6.140625" customWidth="1"/>
    <col min="707" max="707" width="5.5703125" customWidth="1"/>
    <col min="952" max="952" width="36.85546875" customWidth="1"/>
    <col min="953" max="953" width="6.42578125" customWidth="1"/>
    <col min="954" max="954" width="6.28515625" customWidth="1"/>
    <col min="955" max="955" width="5.28515625" customWidth="1"/>
    <col min="956" max="956" width="1.42578125" customWidth="1"/>
    <col min="957" max="957" width="6.140625" customWidth="1"/>
    <col min="958" max="958" width="5.85546875" customWidth="1"/>
    <col min="959" max="959" width="5.42578125" customWidth="1"/>
    <col min="960" max="960" width="1" customWidth="1"/>
    <col min="961" max="961" width="7.5703125" customWidth="1"/>
    <col min="962" max="962" width="6.140625" customWidth="1"/>
    <col min="963" max="963" width="5.5703125" customWidth="1"/>
    <col min="1208" max="1208" width="36.85546875" customWidth="1"/>
    <col min="1209" max="1209" width="6.42578125" customWidth="1"/>
    <col min="1210" max="1210" width="6.28515625" customWidth="1"/>
    <col min="1211" max="1211" width="5.28515625" customWidth="1"/>
    <col min="1212" max="1212" width="1.42578125" customWidth="1"/>
    <col min="1213" max="1213" width="6.140625" customWidth="1"/>
    <col min="1214" max="1214" width="5.85546875" customWidth="1"/>
    <col min="1215" max="1215" width="5.42578125" customWidth="1"/>
    <col min="1216" max="1216" width="1" customWidth="1"/>
    <col min="1217" max="1217" width="7.5703125" customWidth="1"/>
    <col min="1218" max="1218" width="6.140625" customWidth="1"/>
    <col min="1219" max="1219" width="5.5703125" customWidth="1"/>
    <col min="1464" max="1464" width="36.85546875" customWidth="1"/>
    <col min="1465" max="1465" width="6.42578125" customWidth="1"/>
    <col min="1466" max="1466" width="6.28515625" customWidth="1"/>
    <col min="1467" max="1467" width="5.28515625" customWidth="1"/>
    <col min="1468" max="1468" width="1.42578125" customWidth="1"/>
    <col min="1469" max="1469" width="6.140625" customWidth="1"/>
    <col min="1470" max="1470" width="5.85546875" customWidth="1"/>
    <col min="1471" max="1471" width="5.42578125" customWidth="1"/>
    <col min="1472" max="1472" width="1" customWidth="1"/>
    <col min="1473" max="1473" width="7.5703125" customWidth="1"/>
    <col min="1474" max="1474" width="6.140625" customWidth="1"/>
    <col min="1475" max="1475" width="5.5703125" customWidth="1"/>
    <col min="1720" max="1720" width="36.85546875" customWidth="1"/>
    <col min="1721" max="1721" width="6.42578125" customWidth="1"/>
    <col min="1722" max="1722" width="6.28515625" customWidth="1"/>
    <col min="1723" max="1723" width="5.28515625" customWidth="1"/>
    <col min="1724" max="1724" width="1.42578125" customWidth="1"/>
    <col min="1725" max="1725" width="6.140625" customWidth="1"/>
    <col min="1726" max="1726" width="5.85546875" customWidth="1"/>
    <col min="1727" max="1727" width="5.42578125" customWidth="1"/>
    <col min="1728" max="1728" width="1" customWidth="1"/>
    <col min="1729" max="1729" width="7.5703125" customWidth="1"/>
    <col min="1730" max="1730" width="6.140625" customWidth="1"/>
    <col min="1731" max="1731" width="5.5703125" customWidth="1"/>
    <col min="1976" max="1976" width="36.85546875" customWidth="1"/>
    <col min="1977" max="1977" width="6.42578125" customWidth="1"/>
    <col min="1978" max="1978" width="6.28515625" customWidth="1"/>
    <col min="1979" max="1979" width="5.28515625" customWidth="1"/>
    <col min="1980" max="1980" width="1.42578125" customWidth="1"/>
    <col min="1981" max="1981" width="6.140625" customWidth="1"/>
    <col min="1982" max="1982" width="5.85546875" customWidth="1"/>
    <col min="1983" max="1983" width="5.42578125" customWidth="1"/>
    <col min="1984" max="1984" width="1" customWidth="1"/>
    <col min="1985" max="1985" width="7.5703125" customWidth="1"/>
    <col min="1986" max="1986" width="6.140625" customWidth="1"/>
    <col min="1987" max="1987" width="5.5703125" customWidth="1"/>
    <col min="2232" max="2232" width="36.85546875" customWidth="1"/>
    <col min="2233" max="2233" width="6.42578125" customWidth="1"/>
    <col min="2234" max="2234" width="6.28515625" customWidth="1"/>
    <col min="2235" max="2235" width="5.28515625" customWidth="1"/>
    <col min="2236" max="2236" width="1.42578125" customWidth="1"/>
    <col min="2237" max="2237" width="6.140625" customWidth="1"/>
    <col min="2238" max="2238" width="5.85546875" customWidth="1"/>
    <col min="2239" max="2239" width="5.42578125" customWidth="1"/>
    <col min="2240" max="2240" width="1" customWidth="1"/>
    <col min="2241" max="2241" width="7.5703125" customWidth="1"/>
    <col min="2242" max="2242" width="6.140625" customWidth="1"/>
    <col min="2243" max="2243" width="5.5703125" customWidth="1"/>
    <col min="2488" max="2488" width="36.85546875" customWidth="1"/>
    <col min="2489" max="2489" width="6.42578125" customWidth="1"/>
    <col min="2490" max="2490" width="6.28515625" customWidth="1"/>
    <col min="2491" max="2491" width="5.28515625" customWidth="1"/>
    <col min="2492" max="2492" width="1.42578125" customWidth="1"/>
    <col min="2493" max="2493" width="6.140625" customWidth="1"/>
    <col min="2494" max="2494" width="5.85546875" customWidth="1"/>
    <col min="2495" max="2495" width="5.42578125" customWidth="1"/>
    <col min="2496" max="2496" width="1" customWidth="1"/>
    <col min="2497" max="2497" width="7.5703125" customWidth="1"/>
    <col min="2498" max="2498" width="6.140625" customWidth="1"/>
    <col min="2499" max="2499" width="5.5703125" customWidth="1"/>
    <col min="2744" max="2744" width="36.85546875" customWidth="1"/>
    <col min="2745" max="2745" width="6.42578125" customWidth="1"/>
    <col min="2746" max="2746" width="6.28515625" customWidth="1"/>
    <col min="2747" max="2747" width="5.28515625" customWidth="1"/>
    <col min="2748" max="2748" width="1.42578125" customWidth="1"/>
    <col min="2749" max="2749" width="6.140625" customWidth="1"/>
    <col min="2750" max="2750" width="5.85546875" customWidth="1"/>
    <col min="2751" max="2751" width="5.42578125" customWidth="1"/>
    <col min="2752" max="2752" width="1" customWidth="1"/>
    <col min="2753" max="2753" width="7.5703125" customWidth="1"/>
    <col min="2754" max="2754" width="6.140625" customWidth="1"/>
    <col min="2755" max="2755" width="5.5703125" customWidth="1"/>
    <col min="3000" max="3000" width="36.85546875" customWidth="1"/>
    <col min="3001" max="3001" width="6.42578125" customWidth="1"/>
    <col min="3002" max="3002" width="6.28515625" customWidth="1"/>
    <col min="3003" max="3003" width="5.28515625" customWidth="1"/>
    <col min="3004" max="3004" width="1.42578125" customWidth="1"/>
    <col min="3005" max="3005" width="6.140625" customWidth="1"/>
    <col min="3006" max="3006" width="5.85546875" customWidth="1"/>
    <col min="3007" max="3007" width="5.42578125" customWidth="1"/>
    <col min="3008" max="3008" width="1" customWidth="1"/>
    <col min="3009" max="3009" width="7.5703125" customWidth="1"/>
    <col min="3010" max="3010" width="6.140625" customWidth="1"/>
    <col min="3011" max="3011" width="5.5703125" customWidth="1"/>
    <col min="3256" max="3256" width="36.85546875" customWidth="1"/>
    <col min="3257" max="3257" width="6.42578125" customWidth="1"/>
    <col min="3258" max="3258" width="6.28515625" customWidth="1"/>
    <col min="3259" max="3259" width="5.28515625" customWidth="1"/>
    <col min="3260" max="3260" width="1.42578125" customWidth="1"/>
    <col min="3261" max="3261" width="6.140625" customWidth="1"/>
    <col min="3262" max="3262" width="5.85546875" customWidth="1"/>
    <col min="3263" max="3263" width="5.42578125" customWidth="1"/>
    <col min="3264" max="3264" width="1" customWidth="1"/>
    <col min="3265" max="3265" width="7.5703125" customWidth="1"/>
    <col min="3266" max="3266" width="6.140625" customWidth="1"/>
    <col min="3267" max="3267" width="5.5703125" customWidth="1"/>
    <col min="3512" max="3512" width="36.85546875" customWidth="1"/>
    <col min="3513" max="3513" width="6.42578125" customWidth="1"/>
    <col min="3514" max="3514" width="6.28515625" customWidth="1"/>
    <col min="3515" max="3515" width="5.28515625" customWidth="1"/>
    <col min="3516" max="3516" width="1.42578125" customWidth="1"/>
    <col min="3517" max="3517" width="6.140625" customWidth="1"/>
    <col min="3518" max="3518" width="5.85546875" customWidth="1"/>
    <col min="3519" max="3519" width="5.42578125" customWidth="1"/>
    <col min="3520" max="3520" width="1" customWidth="1"/>
    <col min="3521" max="3521" width="7.5703125" customWidth="1"/>
    <col min="3522" max="3522" width="6.140625" customWidth="1"/>
    <col min="3523" max="3523" width="5.5703125" customWidth="1"/>
    <col min="3768" max="3768" width="36.85546875" customWidth="1"/>
    <col min="3769" max="3769" width="6.42578125" customWidth="1"/>
    <col min="3770" max="3770" width="6.28515625" customWidth="1"/>
    <col min="3771" max="3771" width="5.28515625" customWidth="1"/>
    <col min="3772" max="3772" width="1.42578125" customWidth="1"/>
    <col min="3773" max="3773" width="6.140625" customWidth="1"/>
    <col min="3774" max="3774" width="5.85546875" customWidth="1"/>
    <col min="3775" max="3775" width="5.42578125" customWidth="1"/>
    <col min="3776" max="3776" width="1" customWidth="1"/>
    <col min="3777" max="3777" width="7.5703125" customWidth="1"/>
    <col min="3778" max="3778" width="6.140625" customWidth="1"/>
    <col min="3779" max="3779" width="5.5703125" customWidth="1"/>
    <col min="4024" max="4024" width="36.85546875" customWidth="1"/>
    <col min="4025" max="4025" width="6.42578125" customWidth="1"/>
    <col min="4026" max="4026" width="6.28515625" customWidth="1"/>
    <col min="4027" max="4027" width="5.28515625" customWidth="1"/>
    <col min="4028" max="4028" width="1.42578125" customWidth="1"/>
    <col min="4029" max="4029" width="6.140625" customWidth="1"/>
    <col min="4030" max="4030" width="5.85546875" customWidth="1"/>
    <col min="4031" max="4031" width="5.42578125" customWidth="1"/>
    <col min="4032" max="4032" width="1" customWidth="1"/>
    <col min="4033" max="4033" width="7.5703125" customWidth="1"/>
    <col min="4034" max="4034" width="6.140625" customWidth="1"/>
    <col min="4035" max="4035" width="5.5703125" customWidth="1"/>
    <col min="4280" max="4280" width="36.85546875" customWidth="1"/>
    <col min="4281" max="4281" width="6.42578125" customWidth="1"/>
    <col min="4282" max="4282" width="6.28515625" customWidth="1"/>
    <col min="4283" max="4283" width="5.28515625" customWidth="1"/>
    <col min="4284" max="4284" width="1.42578125" customWidth="1"/>
    <col min="4285" max="4285" width="6.140625" customWidth="1"/>
    <col min="4286" max="4286" width="5.85546875" customWidth="1"/>
    <col min="4287" max="4287" width="5.42578125" customWidth="1"/>
    <col min="4288" max="4288" width="1" customWidth="1"/>
    <col min="4289" max="4289" width="7.5703125" customWidth="1"/>
    <col min="4290" max="4290" width="6.140625" customWidth="1"/>
    <col min="4291" max="4291" width="5.5703125" customWidth="1"/>
    <col min="4536" max="4536" width="36.85546875" customWidth="1"/>
    <col min="4537" max="4537" width="6.42578125" customWidth="1"/>
    <col min="4538" max="4538" width="6.28515625" customWidth="1"/>
    <col min="4539" max="4539" width="5.28515625" customWidth="1"/>
    <col min="4540" max="4540" width="1.42578125" customWidth="1"/>
    <col min="4541" max="4541" width="6.140625" customWidth="1"/>
    <col min="4542" max="4542" width="5.85546875" customWidth="1"/>
    <col min="4543" max="4543" width="5.42578125" customWidth="1"/>
    <col min="4544" max="4544" width="1" customWidth="1"/>
    <col min="4545" max="4545" width="7.5703125" customWidth="1"/>
    <col min="4546" max="4546" width="6.140625" customWidth="1"/>
    <col min="4547" max="4547" width="5.5703125" customWidth="1"/>
    <col min="4792" max="4792" width="36.85546875" customWidth="1"/>
    <col min="4793" max="4793" width="6.42578125" customWidth="1"/>
    <col min="4794" max="4794" width="6.28515625" customWidth="1"/>
    <col min="4795" max="4795" width="5.28515625" customWidth="1"/>
    <col min="4796" max="4796" width="1.42578125" customWidth="1"/>
    <col min="4797" max="4797" width="6.140625" customWidth="1"/>
    <col min="4798" max="4798" width="5.85546875" customWidth="1"/>
    <col min="4799" max="4799" width="5.42578125" customWidth="1"/>
    <col min="4800" max="4800" width="1" customWidth="1"/>
    <col min="4801" max="4801" width="7.5703125" customWidth="1"/>
    <col min="4802" max="4802" width="6.140625" customWidth="1"/>
    <col min="4803" max="4803" width="5.5703125" customWidth="1"/>
    <col min="5048" max="5048" width="36.85546875" customWidth="1"/>
    <col min="5049" max="5049" width="6.42578125" customWidth="1"/>
    <col min="5050" max="5050" width="6.28515625" customWidth="1"/>
    <col min="5051" max="5051" width="5.28515625" customWidth="1"/>
    <col min="5052" max="5052" width="1.42578125" customWidth="1"/>
    <col min="5053" max="5053" width="6.140625" customWidth="1"/>
    <col min="5054" max="5054" width="5.85546875" customWidth="1"/>
    <col min="5055" max="5055" width="5.42578125" customWidth="1"/>
    <col min="5056" max="5056" width="1" customWidth="1"/>
    <col min="5057" max="5057" width="7.5703125" customWidth="1"/>
    <col min="5058" max="5058" width="6.140625" customWidth="1"/>
    <col min="5059" max="5059" width="5.5703125" customWidth="1"/>
    <col min="5304" max="5304" width="36.85546875" customWidth="1"/>
    <col min="5305" max="5305" width="6.42578125" customWidth="1"/>
    <col min="5306" max="5306" width="6.28515625" customWidth="1"/>
    <col min="5307" max="5307" width="5.28515625" customWidth="1"/>
    <col min="5308" max="5308" width="1.42578125" customWidth="1"/>
    <col min="5309" max="5309" width="6.140625" customWidth="1"/>
    <col min="5310" max="5310" width="5.85546875" customWidth="1"/>
    <col min="5311" max="5311" width="5.42578125" customWidth="1"/>
    <col min="5312" max="5312" width="1" customWidth="1"/>
    <col min="5313" max="5313" width="7.5703125" customWidth="1"/>
    <col min="5314" max="5314" width="6.140625" customWidth="1"/>
    <col min="5315" max="5315" width="5.5703125" customWidth="1"/>
    <col min="5560" max="5560" width="36.85546875" customWidth="1"/>
    <col min="5561" max="5561" width="6.42578125" customWidth="1"/>
    <col min="5562" max="5562" width="6.28515625" customWidth="1"/>
    <col min="5563" max="5563" width="5.28515625" customWidth="1"/>
    <col min="5564" max="5564" width="1.42578125" customWidth="1"/>
    <col min="5565" max="5565" width="6.140625" customWidth="1"/>
    <col min="5566" max="5566" width="5.85546875" customWidth="1"/>
    <col min="5567" max="5567" width="5.42578125" customWidth="1"/>
    <col min="5568" max="5568" width="1" customWidth="1"/>
    <col min="5569" max="5569" width="7.5703125" customWidth="1"/>
    <col min="5570" max="5570" width="6.140625" customWidth="1"/>
    <col min="5571" max="5571" width="5.5703125" customWidth="1"/>
    <col min="5816" max="5816" width="36.85546875" customWidth="1"/>
    <col min="5817" max="5817" width="6.42578125" customWidth="1"/>
    <col min="5818" max="5818" width="6.28515625" customWidth="1"/>
    <col min="5819" max="5819" width="5.28515625" customWidth="1"/>
    <col min="5820" max="5820" width="1.42578125" customWidth="1"/>
    <col min="5821" max="5821" width="6.140625" customWidth="1"/>
    <col min="5822" max="5822" width="5.85546875" customWidth="1"/>
    <col min="5823" max="5823" width="5.42578125" customWidth="1"/>
    <col min="5824" max="5824" width="1" customWidth="1"/>
    <col min="5825" max="5825" width="7.5703125" customWidth="1"/>
    <col min="5826" max="5826" width="6.140625" customWidth="1"/>
    <col min="5827" max="5827" width="5.5703125" customWidth="1"/>
    <col min="6072" max="6072" width="36.85546875" customWidth="1"/>
    <col min="6073" max="6073" width="6.42578125" customWidth="1"/>
    <col min="6074" max="6074" width="6.28515625" customWidth="1"/>
    <col min="6075" max="6075" width="5.28515625" customWidth="1"/>
    <col min="6076" max="6076" width="1.42578125" customWidth="1"/>
    <col min="6077" max="6077" width="6.140625" customWidth="1"/>
    <col min="6078" max="6078" width="5.85546875" customWidth="1"/>
    <col min="6079" max="6079" width="5.42578125" customWidth="1"/>
    <col min="6080" max="6080" width="1" customWidth="1"/>
    <col min="6081" max="6081" width="7.5703125" customWidth="1"/>
    <col min="6082" max="6082" width="6.140625" customWidth="1"/>
    <col min="6083" max="6083" width="5.5703125" customWidth="1"/>
    <col min="6328" max="6328" width="36.85546875" customWidth="1"/>
    <col min="6329" max="6329" width="6.42578125" customWidth="1"/>
    <col min="6330" max="6330" width="6.28515625" customWidth="1"/>
    <col min="6331" max="6331" width="5.28515625" customWidth="1"/>
    <col min="6332" max="6332" width="1.42578125" customWidth="1"/>
    <col min="6333" max="6333" width="6.140625" customWidth="1"/>
    <col min="6334" max="6334" width="5.85546875" customWidth="1"/>
    <col min="6335" max="6335" width="5.42578125" customWidth="1"/>
    <col min="6336" max="6336" width="1" customWidth="1"/>
    <col min="6337" max="6337" width="7.5703125" customWidth="1"/>
    <col min="6338" max="6338" width="6.140625" customWidth="1"/>
    <col min="6339" max="6339" width="5.5703125" customWidth="1"/>
    <col min="6584" max="6584" width="36.85546875" customWidth="1"/>
    <col min="6585" max="6585" width="6.42578125" customWidth="1"/>
    <col min="6586" max="6586" width="6.28515625" customWidth="1"/>
    <col min="6587" max="6587" width="5.28515625" customWidth="1"/>
    <col min="6588" max="6588" width="1.42578125" customWidth="1"/>
    <col min="6589" max="6589" width="6.140625" customWidth="1"/>
    <col min="6590" max="6590" width="5.85546875" customWidth="1"/>
    <col min="6591" max="6591" width="5.42578125" customWidth="1"/>
    <col min="6592" max="6592" width="1" customWidth="1"/>
    <col min="6593" max="6593" width="7.5703125" customWidth="1"/>
    <col min="6594" max="6594" width="6.140625" customWidth="1"/>
    <col min="6595" max="6595" width="5.5703125" customWidth="1"/>
    <col min="6840" max="6840" width="36.85546875" customWidth="1"/>
    <col min="6841" max="6841" width="6.42578125" customWidth="1"/>
    <col min="6842" max="6842" width="6.28515625" customWidth="1"/>
    <col min="6843" max="6843" width="5.28515625" customWidth="1"/>
    <col min="6844" max="6844" width="1.42578125" customWidth="1"/>
    <col min="6845" max="6845" width="6.140625" customWidth="1"/>
    <col min="6846" max="6846" width="5.85546875" customWidth="1"/>
    <col min="6847" max="6847" width="5.42578125" customWidth="1"/>
    <col min="6848" max="6848" width="1" customWidth="1"/>
    <col min="6849" max="6849" width="7.5703125" customWidth="1"/>
    <col min="6850" max="6850" width="6.140625" customWidth="1"/>
    <col min="6851" max="6851" width="5.5703125" customWidth="1"/>
    <col min="7096" max="7096" width="36.85546875" customWidth="1"/>
    <col min="7097" max="7097" width="6.42578125" customWidth="1"/>
    <col min="7098" max="7098" width="6.28515625" customWidth="1"/>
    <col min="7099" max="7099" width="5.28515625" customWidth="1"/>
    <col min="7100" max="7100" width="1.42578125" customWidth="1"/>
    <col min="7101" max="7101" width="6.140625" customWidth="1"/>
    <col min="7102" max="7102" width="5.85546875" customWidth="1"/>
    <col min="7103" max="7103" width="5.42578125" customWidth="1"/>
    <col min="7104" max="7104" width="1" customWidth="1"/>
    <col min="7105" max="7105" width="7.5703125" customWidth="1"/>
    <col min="7106" max="7106" width="6.140625" customWidth="1"/>
    <col min="7107" max="7107" width="5.5703125" customWidth="1"/>
    <col min="7352" max="7352" width="36.85546875" customWidth="1"/>
    <col min="7353" max="7353" width="6.42578125" customWidth="1"/>
    <col min="7354" max="7354" width="6.28515625" customWidth="1"/>
    <col min="7355" max="7355" width="5.28515625" customWidth="1"/>
    <col min="7356" max="7356" width="1.42578125" customWidth="1"/>
    <col min="7357" max="7357" width="6.140625" customWidth="1"/>
    <col min="7358" max="7358" width="5.85546875" customWidth="1"/>
    <col min="7359" max="7359" width="5.42578125" customWidth="1"/>
    <col min="7360" max="7360" width="1" customWidth="1"/>
    <col min="7361" max="7361" width="7.5703125" customWidth="1"/>
    <col min="7362" max="7362" width="6.140625" customWidth="1"/>
    <col min="7363" max="7363" width="5.5703125" customWidth="1"/>
    <col min="7608" max="7608" width="36.85546875" customWidth="1"/>
    <col min="7609" max="7609" width="6.42578125" customWidth="1"/>
    <col min="7610" max="7610" width="6.28515625" customWidth="1"/>
    <col min="7611" max="7611" width="5.28515625" customWidth="1"/>
    <col min="7612" max="7612" width="1.42578125" customWidth="1"/>
    <col min="7613" max="7613" width="6.140625" customWidth="1"/>
    <col min="7614" max="7614" width="5.85546875" customWidth="1"/>
    <col min="7615" max="7615" width="5.42578125" customWidth="1"/>
    <col min="7616" max="7616" width="1" customWidth="1"/>
    <col min="7617" max="7617" width="7.5703125" customWidth="1"/>
    <col min="7618" max="7618" width="6.140625" customWidth="1"/>
    <col min="7619" max="7619" width="5.5703125" customWidth="1"/>
    <col min="7864" max="7864" width="36.85546875" customWidth="1"/>
    <col min="7865" max="7865" width="6.42578125" customWidth="1"/>
    <col min="7866" max="7866" width="6.28515625" customWidth="1"/>
    <col min="7867" max="7867" width="5.28515625" customWidth="1"/>
    <col min="7868" max="7868" width="1.42578125" customWidth="1"/>
    <col min="7869" max="7869" width="6.140625" customWidth="1"/>
    <col min="7870" max="7870" width="5.85546875" customWidth="1"/>
    <col min="7871" max="7871" width="5.42578125" customWidth="1"/>
    <col min="7872" max="7872" width="1" customWidth="1"/>
    <col min="7873" max="7873" width="7.5703125" customWidth="1"/>
    <col min="7874" max="7874" width="6.140625" customWidth="1"/>
    <col min="7875" max="7875" width="5.5703125" customWidth="1"/>
    <col min="8120" max="8120" width="36.85546875" customWidth="1"/>
    <col min="8121" max="8121" width="6.42578125" customWidth="1"/>
    <col min="8122" max="8122" width="6.28515625" customWidth="1"/>
    <col min="8123" max="8123" width="5.28515625" customWidth="1"/>
    <col min="8124" max="8124" width="1.42578125" customWidth="1"/>
    <col min="8125" max="8125" width="6.140625" customWidth="1"/>
    <col min="8126" max="8126" width="5.85546875" customWidth="1"/>
    <col min="8127" max="8127" width="5.42578125" customWidth="1"/>
    <col min="8128" max="8128" width="1" customWidth="1"/>
    <col min="8129" max="8129" width="7.5703125" customWidth="1"/>
    <col min="8130" max="8130" width="6.140625" customWidth="1"/>
    <col min="8131" max="8131" width="5.5703125" customWidth="1"/>
    <col min="8376" max="8376" width="36.85546875" customWidth="1"/>
    <col min="8377" max="8377" width="6.42578125" customWidth="1"/>
    <col min="8378" max="8378" width="6.28515625" customWidth="1"/>
    <col min="8379" max="8379" width="5.28515625" customWidth="1"/>
    <col min="8380" max="8380" width="1.42578125" customWidth="1"/>
    <col min="8381" max="8381" width="6.140625" customWidth="1"/>
    <col min="8382" max="8382" width="5.85546875" customWidth="1"/>
    <col min="8383" max="8383" width="5.42578125" customWidth="1"/>
    <col min="8384" max="8384" width="1" customWidth="1"/>
    <col min="8385" max="8385" width="7.5703125" customWidth="1"/>
    <col min="8386" max="8386" width="6.140625" customWidth="1"/>
    <col min="8387" max="8387" width="5.5703125" customWidth="1"/>
    <col min="8632" max="8632" width="36.85546875" customWidth="1"/>
    <col min="8633" max="8633" width="6.42578125" customWidth="1"/>
    <col min="8634" max="8634" width="6.28515625" customWidth="1"/>
    <col min="8635" max="8635" width="5.28515625" customWidth="1"/>
    <col min="8636" max="8636" width="1.42578125" customWidth="1"/>
    <col min="8637" max="8637" width="6.140625" customWidth="1"/>
    <col min="8638" max="8638" width="5.85546875" customWidth="1"/>
    <col min="8639" max="8639" width="5.42578125" customWidth="1"/>
    <col min="8640" max="8640" width="1" customWidth="1"/>
    <col min="8641" max="8641" width="7.5703125" customWidth="1"/>
    <col min="8642" max="8642" width="6.140625" customWidth="1"/>
    <col min="8643" max="8643" width="5.5703125" customWidth="1"/>
    <col min="8888" max="8888" width="36.85546875" customWidth="1"/>
    <col min="8889" max="8889" width="6.42578125" customWidth="1"/>
    <col min="8890" max="8890" width="6.28515625" customWidth="1"/>
    <col min="8891" max="8891" width="5.28515625" customWidth="1"/>
    <col min="8892" max="8892" width="1.42578125" customWidth="1"/>
    <col min="8893" max="8893" width="6.140625" customWidth="1"/>
    <col min="8894" max="8894" width="5.85546875" customWidth="1"/>
    <col min="8895" max="8895" width="5.42578125" customWidth="1"/>
    <col min="8896" max="8896" width="1" customWidth="1"/>
    <col min="8897" max="8897" width="7.5703125" customWidth="1"/>
    <col min="8898" max="8898" width="6.140625" customWidth="1"/>
    <col min="8899" max="8899" width="5.5703125" customWidth="1"/>
    <col min="9144" max="9144" width="36.85546875" customWidth="1"/>
    <col min="9145" max="9145" width="6.42578125" customWidth="1"/>
    <col min="9146" max="9146" width="6.28515625" customWidth="1"/>
    <col min="9147" max="9147" width="5.28515625" customWidth="1"/>
    <col min="9148" max="9148" width="1.42578125" customWidth="1"/>
    <col min="9149" max="9149" width="6.140625" customWidth="1"/>
    <col min="9150" max="9150" width="5.85546875" customWidth="1"/>
    <col min="9151" max="9151" width="5.42578125" customWidth="1"/>
    <col min="9152" max="9152" width="1" customWidth="1"/>
    <col min="9153" max="9153" width="7.5703125" customWidth="1"/>
    <col min="9154" max="9154" width="6.140625" customWidth="1"/>
    <col min="9155" max="9155" width="5.5703125" customWidth="1"/>
    <col min="9400" max="9400" width="36.85546875" customWidth="1"/>
    <col min="9401" max="9401" width="6.42578125" customWidth="1"/>
    <col min="9402" max="9402" width="6.28515625" customWidth="1"/>
    <col min="9403" max="9403" width="5.28515625" customWidth="1"/>
    <col min="9404" max="9404" width="1.42578125" customWidth="1"/>
    <col min="9405" max="9405" width="6.140625" customWidth="1"/>
    <col min="9406" max="9406" width="5.85546875" customWidth="1"/>
    <col min="9407" max="9407" width="5.42578125" customWidth="1"/>
    <col min="9408" max="9408" width="1" customWidth="1"/>
    <col min="9409" max="9409" width="7.5703125" customWidth="1"/>
    <col min="9410" max="9410" width="6.140625" customWidth="1"/>
    <col min="9411" max="9411" width="5.5703125" customWidth="1"/>
    <col min="9656" max="9656" width="36.85546875" customWidth="1"/>
    <col min="9657" max="9657" width="6.42578125" customWidth="1"/>
    <col min="9658" max="9658" width="6.28515625" customWidth="1"/>
    <col min="9659" max="9659" width="5.28515625" customWidth="1"/>
    <col min="9660" max="9660" width="1.42578125" customWidth="1"/>
    <col min="9661" max="9661" width="6.140625" customWidth="1"/>
    <col min="9662" max="9662" width="5.85546875" customWidth="1"/>
    <col min="9663" max="9663" width="5.42578125" customWidth="1"/>
    <col min="9664" max="9664" width="1" customWidth="1"/>
    <col min="9665" max="9665" width="7.5703125" customWidth="1"/>
    <col min="9666" max="9666" width="6.140625" customWidth="1"/>
    <col min="9667" max="9667" width="5.5703125" customWidth="1"/>
    <col min="9912" max="9912" width="36.85546875" customWidth="1"/>
    <col min="9913" max="9913" width="6.42578125" customWidth="1"/>
    <col min="9914" max="9914" width="6.28515625" customWidth="1"/>
    <col min="9915" max="9915" width="5.28515625" customWidth="1"/>
    <col min="9916" max="9916" width="1.42578125" customWidth="1"/>
    <col min="9917" max="9917" width="6.140625" customWidth="1"/>
    <col min="9918" max="9918" width="5.85546875" customWidth="1"/>
    <col min="9919" max="9919" width="5.42578125" customWidth="1"/>
    <col min="9920" max="9920" width="1" customWidth="1"/>
    <col min="9921" max="9921" width="7.5703125" customWidth="1"/>
    <col min="9922" max="9922" width="6.140625" customWidth="1"/>
    <col min="9923" max="9923" width="5.5703125" customWidth="1"/>
    <col min="10168" max="10168" width="36.85546875" customWidth="1"/>
    <col min="10169" max="10169" width="6.42578125" customWidth="1"/>
    <col min="10170" max="10170" width="6.28515625" customWidth="1"/>
    <col min="10171" max="10171" width="5.28515625" customWidth="1"/>
    <col min="10172" max="10172" width="1.42578125" customWidth="1"/>
    <col min="10173" max="10173" width="6.140625" customWidth="1"/>
    <col min="10174" max="10174" width="5.85546875" customWidth="1"/>
    <col min="10175" max="10175" width="5.42578125" customWidth="1"/>
    <col min="10176" max="10176" width="1" customWidth="1"/>
    <col min="10177" max="10177" width="7.5703125" customWidth="1"/>
    <col min="10178" max="10178" width="6.140625" customWidth="1"/>
    <col min="10179" max="10179" width="5.5703125" customWidth="1"/>
    <col min="10424" max="10424" width="36.85546875" customWidth="1"/>
    <col min="10425" max="10425" width="6.42578125" customWidth="1"/>
    <col min="10426" max="10426" width="6.28515625" customWidth="1"/>
    <col min="10427" max="10427" width="5.28515625" customWidth="1"/>
    <col min="10428" max="10428" width="1.42578125" customWidth="1"/>
    <col min="10429" max="10429" width="6.140625" customWidth="1"/>
    <col min="10430" max="10430" width="5.85546875" customWidth="1"/>
    <col min="10431" max="10431" width="5.42578125" customWidth="1"/>
    <col min="10432" max="10432" width="1" customWidth="1"/>
    <col min="10433" max="10433" width="7.5703125" customWidth="1"/>
    <col min="10434" max="10434" width="6.140625" customWidth="1"/>
    <col min="10435" max="10435" width="5.5703125" customWidth="1"/>
    <col min="10680" max="10680" width="36.85546875" customWidth="1"/>
    <col min="10681" max="10681" width="6.42578125" customWidth="1"/>
    <col min="10682" max="10682" width="6.28515625" customWidth="1"/>
    <col min="10683" max="10683" width="5.28515625" customWidth="1"/>
    <col min="10684" max="10684" width="1.42578125" customWidth="1"/>
    <col min="10685" max="10685" width="6.140625" customWidth="1"/>
    <col min="10686" max="10686" width="5.85546875" customWidth="1"/>
    <col min="10687" max="10687" width="5.42578125" customWidth="1"/>
    <col min="10688" max="10688" width="1" customWidth="1"/>
    <col min="10689" max="10689" width="7.5703125" customWidth="1"/>
    <col min="10690" max="10690" width="6.140625" customWidth="1"/>
    <col min="10691" max="10691" width="5.5703125" customWidth="1"/>
    <col min="10936" max="10936" width="36.85546875" customWidth="1"/>
    <col min="10937" max="10937" width="6.42578125" customWidth="1"/>
    <col min="10938" max="10938" width="6.28515625" customWidth="1"/>
    <col min="10939" max="10939" width="5.28515625" customWidth="1"/>
    <col min="10940" max="10940" width="1.42578125" customWidth="1"/>
    <col min="10941" max="10941" width="6.140625" customWidth="1"/>
    <col min="10942" max="10942" width="5.85546875" customWidth="1"/>
    <col min="10943" max="10943" width="5.42578125" customWidth="1"/>
    <col min="10944" max="10944" width="1" customWidth="1"/>
    <col min="10945" max="10945" width="7.5703125" customWidth="1"/>
    <col min="10946" max="10946" width="6.140625" customWidth="1"/>
    <col min="10947" max="10947" width="5.5703125" customWidth="1"/>
    <col min="11192" max="11192" width="36.85546875" customWidth="1"/>
    <col min="11193" max="11193" width="6.42578125" customWidth="1"/>
    <col min="11194" max="11194" width="6.28515625" customWidth="1"/>
    <col min="11195" max="11195" width="5.28515625" customWidth="1"/>
    <col min="11196" max="11196" width="1.42578125" customWidth="1"/>
    <col min="11197" max="11197" width="6.140625" customWidth="1"/>
    <col min="11198" max="11198" width="5.85546875" customWidth="1"/>
    <col min="11199" max="11199" width="5.42578125" customWidth="1"/>
    <col min="11200" max="11200" width="1" customWidth="1"/>
    <col min="11201" max="11201" width="7.5703125" customWidth="1"/>
    <col min="11202" max="11202" width="6.140625" customWidth="1"/>
    <col min="11203" max="11203" width="5.5703125" customWidth="1"/>
    <col min="11448" max="11448" width="36.85546875" customWidth="1"/>
    <col min="11449" max="11449" width="6.42578125" customWidth="1"/>
    <col min="11450" max="11450" width="6.28515625" customWidth="1"/>
    <col min="11451" max="11451" width="5.28515625" customWidth="1"/>
    <col min="11452" max="11452" width="1.42578125" customWidth="1"/>
    <col min="11453" max="11453" width="6.140625" customWidth="1"/>
    <col min="11454" max="11454" width="5.85546875" customWidth="1"/>
    <col min="11455" max="11455" width="5.42578125" customWidth="1"/>
    <col min="11456" max="11456" width="1" customWidth="1"/>
    <col min="11457" max="11457" width="7.5703125" customWidth="1"/>
    <col min="11458" max="11458" width="6.140625" customWidth="1"/>
    <col min="11459" max="11459" width="5.5703125" customWidth="1"/>
    <col min="11704" max="11704" width="36.85546875" customWidth="1"/>
    <col min="11705" max="11705" width="6.42578125" customWidth="1"/>
    <col min="11706" max="11706" width="6.28515625" customWidth="1"/>
    <col min="11707" max="11707" width="5.28515625" customWidth="1"/>
    <col min="11708" max="11708" width="1.42578125" customWidth="1"/>
    <col min="11709" max="11709" width="6.140625" customWidth="1"/>
    <col min="11710" max="11710" width="5.85546875" customWidth="1"/>
    <col min="11711" max="11711" width="5.42578125" customWidth="1"/>
    <col min="11712" max="11712" width="1" customWidth="1"/>
    <col min="11713" max="11713" width="7.5703125" customWidth="1"/>
    <col min="11714" max="11714" width="6.140625" customWidth="1"/>
    <col min="11715" max="11715" width="5.5703125" customWidth="1"/>
    <col min="11960" max="11960" width="36.85546875" customWidth="1"/>
    <col min="11961" max="11961" width="6.42578125" customWidth="1"/>
    <col min="11962" max="11962" width="6.28515625" customWidth="1"/>
    <col min="11963" max="11963" width="5.28515625" customWidth="1"/>
    <col min="11964" max="11964" width="1.42578125" customWidth="1"/>
    <col min="11965" max="11965" width="6.140625" customWidth="1"/>
    <col min="11966" max="11966" width="5.85546875" customWidth="1"/>
    <col min="11967" max="11967" width="5.42578125" customWidth="1"/>
    <col min="11968" max="11968" width="1" customWidth="1"/>
    <col min="11969" max="11969" width="7.5703125" customWidth="1"/>
    <col min="11970" max="11970" width="6.140625" customWidth="1"/>
    <col min="11971" max="11971" width="5.5703125" customWidth="1"/>
    <col min="12216" max="12216" width="36.85546875" customWidth="1"/>
    <col min="12217" max="12217" width="6.42578125" customWidth="1"/>
    <col min="12218" max="12218" width="6.28515625" customWidth="1"/>
    <col min="12219" max="12219" width="5.28515625" customWidth="1"/>
    <col min="12220" max="12220" width="1.42578125" customWidth="1"/>
    <col min="12221" max="12221" width="6.140625" customWidth="1"/>
    <col min="12222" max="12222" width="5.85546875" customWidth="1"/>
    <col min="12223" max="12223" width="5.42578125" customWidth="1"/>
    <col min="12224" max="12224" width="1" customWidth="1"/>
    <col min="12225" max="12225" width="7.5703125" customWidth="1"/>
    <col min="12226" max="12226" width="6.140625" customWidth="1"/>
    <col min="12227" max="12227" width="5.5703125" customWidth="1"/>
    <col min="12472" max="12472" width="36.85546875" customWidth="1"/>
    <col min="12473" max="12473" width="6.42578125" customWidth="1"/>
    <col min="12474" max="12474" width="6.28515625" customWidth="1"/>
    <col min="12475" max="12475" width="5.28515625" customWidth="1"/>
    <col min="12476" max="12476" width="1.42578125" customWidth="1"/>
    <col min="12477" max="12477" width="6.140625" customWidth="1"/>
    <col min="12478" max="12478" width="5.85546875" customWidth="1"/>
    <col min="12479" max="12479" width="5.42578125" customWidth="1"/>
    <col min="12480" max="12480" width="1" customWidth="1"/>
    <col min="12481" max="12481" width="7.5703125" customWidth="1"/>
    <col min="12482" max="12482" width="6.140625" customWidth="1"/>
    <col min="12483" max="12483" width="5.5703125" customWidth="1"/>
    <col min="12728" max="12728" width="36.85546875" customWidth="1"/>
    <col min="12729" max="12729" width="6.42578125" customWidth="1"/>
    <col min="12730" max="12730" width="6.28515625" customWidth="1"/>
    <col min="12731" max="12731" width="5.28515625" customWidth="1"/>
    <col min="12732" max="12732" width="1.42578125" customWidth="1"/>
    <col min="12733" max="12733" width="6.140625" customWidth="1"/>
    <col min="12734" max="12734" width="5.85546875" customWidth="1"/>
    <col min="12735" max="12735" width="5.42578125" customWidth="1"/>
    <col min="12736" max="12736" width="1" customWidth="1"/>
    <col min="12737" max="12737" width="7.5703125" customWidth="1"/>
    <col min="12738" max="12738" width="6.140625" customWidth="1"/>
    <col min="12739" max="12739" width="5.5703125" customWidth="1"/>
    <col min="12984" max="12984" width="36.85546875" customWidth="1"/>
    <col min="12985" max="12985" width="6.42578125" customWidth="1"/>
    <col min="12986" max="12986" width="6.28515625" customWidth="1"/>
    <col min="12987" max="12987" width="5.28515625" customWidth="1"/>
    <col min="12988" max="12988" width="1.42578125" customWidth="1"/>
    <col min="12989" max="12989" width="6.140625" customWidth="1"/>
    <col min="12990" max="12990" width="5.85546875" customWidth="1"/>
    <col min="12991" max="12991" width="5.42578125" customWidth="1"/>
    <col min="12992" max="12992" width="1" customWidth="1"/>
    <col min="12993" max="12993" width="7.5703125" customWidth="1"/>
    <col min="12994" max="12994" width="6.140625" customWidth="1"/>
    <col min="12995" max="12995" width="5.5703125" customWidth="1"/>
    <col min="13240" max="13240" width="36.85546875" customWidth="1"/>
    <col min="13241" max="13241" width="6.42578125" customWidth="1"/>
    <col min="13242" max="13242" width="6.28515625" customWidth="1"/>
    <col min="13243" max="13243" width="5.28515625" customWidth="1"/>
    <col min="13244" max="13244" width="1.42578125" customWidth="1"/>
    <col min="13245" max="13245" width="6.140625" customWidth="1"/>
    <col min="13246" max="13246" width="5.85546875" customWidth="1"/>
    <col min="13247" max="13247" width="5.42578125" customWidth="1"/>
    <col min="13248" max="13248" width="1" customWidth="1"/>
    <col min="13249" max="13249" width="7.5703125" customWidth="1"/>
    <col min="13250" max="13250" width="6.140625" customWidth="1"/>
    <col min="13251" max="13251" width="5.5703125" customWidth="1"/>
    <col min="13496" max="13496" width="36.85546875" customWidth="1"/>
    <col min="13497" max="13497" width="6.42578125" customWidth="1"/>
    <col min="13498" max="13498" width="6.28515625" customWidth="1"/>
    <col min="13499" max="13499" width="5.28515625" customWidth="1"/>
    <col min="13500" max="13500" width="1.42578125" customWidth="1"/>
    <col min="13501" max="13501" width="6.140625" customWidth="1"/>
    <col min="13502" max="13502" width="5.85546875" customWidth="1"/>
    <col min="13503" max="13503" width="5.42578125" customWidth="1"/>
    <col min="13504" max="13504" width="1" customWidth="1"/>
    <col min="13505" max="13505" width="7.5703125" customWidth="1"/>
    <col min="13506" max="13506" width="6.140625" customWidth="1"/>
    <col min="13507" max="13507" width="5.5703125" customWidth="1"/>
    <col min="13752" max="13752" width="36.85546875" customWidth="1"/>
    <col min="13753" max="13753" width="6.42578125" customWidth="1"/>
    <col min="13754" max="13754" width="6.28515625" customWidth="1"/>
    <col min="13755" max="13755" width="5.28515625" customWidth="1"/>
    <col min="13756" max="13756" width="1.42578125" customWidth="1"/>
    <col min="13757" max="13757" width="6.140625" customWidth="1"/>
    <col min="13758" max="13758" width="5.85546875" customWidth="1"/>
    <col min="13759" max="13759" width="5.42578125" customWidth="1"/>
    <col min="13760" max="13760" width="1" customWidth="1"/>
    <col min="13761" max="13761" width="7.5703125" customWidth="1"/>
    <col min="13762" max="13762" width="6.140625" customWidth="1"/>
    <col min="13763" max="13763" width="5.5703125" customWidth="1"/>
    <col min="14008" max="14008" width="36.85546875" customWidth="1"/>
    <col min="14009" max="14009" width="6.42578125" customWidth="1"/>
    <col min="14010" max="14010" width="6.28515625" customWidth="1"/>
    <col min="14011" max="14011" width="5.28515625" customWidth="1"/>
    <col min="14012" max="14012" width="1.42578125" customWidth="1"/>
    <col min="14013" max="14013" width="6.140625" customWidth="1"/>
    <col min="14014" max="14014" width="5.85546875" customWidth="1"/>
    <col min="14015" max="14015" width="5.42578125" customWidth="1"/>
    <col min="14016" max="14016" width="1" customWidth="1"/>
    <col min="14017" max="14017" width="7.5703125" customWidth="1"/>
    <col min="14018" max="14018" width="6.140625" customWidth="1"/>
    <col min="14019" max="14019" width="5.5703125" customWidth="1"/>
    <col min="14264" max="14264" width="36.85546875" customWidth="1"/>
    <col min="14265" max="14265" width="6.42578125" customWidth="1"/>
    <col min="14266" max="14266" width="6.28515625" customWidth="1"/>
    <col min="14267" max="14267" width="5.28515625" customWidth="1"/>
    <col min="14268" max="14268" width="1.42578125" customWidth="1"/>
    <col min="14269" max="14269" width="6.140625" customWidth="1"/>
    <col min="14270" max="14270" width="5.85546875" customWidth="1"/>
    <col min="14271" max="14271" width="5.42578125" customWidth="1"/>
    <col min="14272" max="14272" width="1" customWidth="1"/>
    <col min="14273" max="14273" width="7.5703125" customWidth="1"/>
    <col min="14274" max="14274" width="6.140625" customWidth="1"/>
    <col min="14275" max="14275" width="5.5703125" customWidth="1"/>
    <col min="14520" max="14520" width="36.85546875" customWidth="1"/>
    <col min="14521" max="14521" width="6.42578125" customWidth="1"/>
    <col min="14522" max="14522" width="6.28515625" customWidth="1"/>
    <col min="14523" max="14523" width="5.28515625" customWidth="1"/>
    <col min="14524" max="14524" width="1.42578125" customWidth="1"/>
    <col min="14525" max="14525" width="6.140625" customWidth="1"/>
    <col min="14526" max="14526" width="5.85546875" customWidth="1"/>
    <col min="14527" max="14527" width="5.42578125" customWidth="1"/>
    <col min="14528" max="14528" width="1" customWidth="1"/>
    <col min="14529" max="14529" width="7.5703125" customWidth="1"/>
    <col min="14530" max="14530" width="6.140625" customWidth="1"/>
    <col min="14531" max="14531" width="5.5703125" customWidth="1"/>
    <col min="14776" max="14776" width="36.85546875" customWidth="1"/>
    <col min="14777" max="14777" width="6.42578125" customWidth="1"/>
    <col min="14778" max="14778" width="6.28515625" customWidth="1"/>
    <col min="14779" max="14779" width="5.28515625" customWidth="1"/>
    <col min="14780" max="14780" width="1.42578125" customWidth="1"/>
    <col min="14781" max="14781" width="6.140625" customWidth="1"/>
    <col min="14782" max="14782" width="5.85546875" customWidth="1"/>
    <col min="14783" max="14783" width="5.42578125" customWidth="1"/>
    <col min="14784" max="14784" width="1" customWidth="1"/>
    <col min="14785" max="14785" width="7.5703125" customWidth="1"/>
    <col min="14786" max="14786" width="6.140625" customWidth="1"/>
    <col min="14787" max="14787" width="5.5703125" customWidth="1"/>
    <col min="15032" max="15032" width="36.85546875" customWidth="1"/>
    <col min="15033" max="15033" width="6.42578125" customWidth="1"/>
    <col min="15034" max="15034" width="6.28515625" customWidth="1"/>
    <col min="15035" max="15035" width="5.28515625" customWidth="1"/>
    <col min="15036" max="15036" width="1.42578125" customWidth="1"/>
    <col min="15037" max="15037" width="6.140625" customWidth="1"/>
    <col min="15038" max="15038" width="5.85546875" customWidth="1"/>
    <col min="15039" max="15039" width="5.42578125" customWidth="1"/>
    <col min="15040" max="15040" width="1" customWidth="1"/>
    <col min="15041" max="15041" width="7.5703125" customWidth="1"/>
    <col min="15042" max="15042" width="6.140625" customWidth="1"/>
    <col min="15043" max="15043" width="5.5703125" customWidth="1"/>
    <col min="15288" max="15288" width="36.85546875" customWidth="1"/>
    <col min="15289" max="15289" width="6.42578125" customWidth="1"/>
    <col min="15290" max="15290" width="6.28515625" customWidth="1"/>
    <col min="15291" max="15291" width="5.28515625" customWidth="1"/>
    <col min="15292" max="15292" width="1.42578125" customWidth="1"/>
    <col min="15293" max="15293" width="6.140625" customWidth="1"/>
    <col min="15294" max="15294" width="5.85546875" customWidth="1"/>
    <col min="15295" max="15295" width="5.42578125" customWidth="1"/>
    <col min="15296" max="15296" width="1" customWidth="1"/>
    <col min="15297" max="15297" width="7.5703125" customWidth="1"/>
    <col min="15298" max="15298" width="6.140625" customWidth="1"/>
    <col min="15299" max="15299" width="5.5703125" customWidth="1"/>
    <col min="15544" max="15544" width="36.85546875" customWidth="1"/>
    <col min="15545" max="15545" width="6.42578125" customWidth="1"/>
    <col min="15546" max="15546" width="6.28515625" customWidth="1"/>
    <col min="15547" max="15547" width="5.28515625" customWidth="1"/>
    <col min="15548" max="15548" width="1.42578125" customWidth="1"/>
    <col min="15549" max="15549" width="6.140625" customWidth="1"/>
    <col min="15550" max="15550" width="5.85546875" customWidth="1"/>
    <col min="15551" max="15551" width="5.42578125" customWidth="1"/>
    <col min="15552" max="15552" width="1" customWidth="1"/>
    <col min="15553" max="15553" width="7.5703125" customWidth="1"/>
    <col min="15554" max="15554" width="6.140625" customWidth="1"/>
    <col min="15555" max="15555" width="5.5703125" customWidth="1"/>
    <col min="15800" max="15800" width="36.85546875" customWidth="1"/>
    <col min="15801" max="15801" width="6.42578125" customWidth="1"/>
    <col min="15802" max="15802" width="6.28515625" customWidth="1"/>
    <col min="15803" max="15803" width="5.28515625" customWidth="1"/>
    <col min="15804" max="15804" width="1.42578125" customWidth="1"/>
    <col min="15805" max="15805" width="6.140625" customWidth="1"/>
    <col min="15806" max="15806" width="5.85546875" customWidth="1"/>
    <col min="15807" max="15807" width="5.42578125" customWidth="1"/>
    <col min="15808" max="15808" width="1" customWidth="1"/>
    <col min="15809" max="15809" width="7.5703125" customWidth="1"/>
    <col min="15810" max="15810" width="6.140625" customWidth="1"/>
    <col min="15811" max="15811" width="5.5703125" customWidth="1"/>
    <col min="16056" max="16056" width="36.85546875" customWidth="1"/>
    <col min="16057" max="16057" width="6.42578125" customWidth="1"/>
    <col min="16058" max="16058" width="6.28515625" customWidth="1"/>
    <col min="16059" max="16059" width="5.28515625" customWidth="1"/>
    <col min="16060" max="16060" width="1.42578125" customWidth="1"/>
    <col min="16061" max="16061" width="6.140625" customWidth="1"/>
    <col min="16062" max="16062" width="5.85546875" customWidth="1"/>
    <col min="16063" max="16063" width="5.42578125" customWidth="1"/>
    <col min="16064" max="16064" width="1" customWidth="1"/>
    <col min="16065" max="16065" width="7.5703125" customWidth="1"/>
    <col min="16066" max="16066" width="6.140625" customWidth="1"/>
    <col min="16067" max="16067" width="5.5703125" customWidth="1"/>
    <col min="16312" max="16384" width="9" customWidth="1"/>
  </cols>
  <sheetData>
    <row r="1" spans="1:12" ht="12" customHeight="1"/>
    <row r="2" spans="1:12" ht="12" customHeight="1"/>
    <row r="3" spans="1:12" ht="12" customHeight="1"/>
    <row r="4" spans="1:12" ht="12" customHeight="1">
      <c r="A4" s="185" t="s">
        <v>619</v>
      </c>
      <c r="C4" s="658"/>
      <c r="D4" s="658"/>
      <c r="E4" s="658"/>
      <c r="F4" s="658"/>
      <c r="G4" s="658"/>
      <c r="H4" s="658"/>
      <c r="I4" s="658"/>
      <c r="J4" s="658"/>
      <c r="K4" s="658"/>
      <c r="L4" s="658"/>
    </row>
    <row r="5" spans="1:12" ht="12" customHeight="1">
      <c r="A5" s="218" t="s">
        <v>272</v>
      </c>
      <c r="B5" s="218"/>
      <c r="C5" s="658"/>
      <c r="D5" s="658"/>
      <c r="E5" s="658"/>
      <c r="F5" s="658"/>
      <c r="G5" s="658"/>
      <c r="H5" s="658"/>
      <c r="I5" s="658"/>
      <c r="J5" s="658"/>
      <c r="K5" s="658"/>
      <c r="L5" s="658"/>
    </row>
    <row r="6" spans="1:12" ht="12" customHeight="1">
      <c r="A6" s="184" t="s">
        <v>587</v>
      </c>
      <c r="B6" s="184"/>
      <c r="C6" s="658"/>
      <c r="D6" s="658"/>
      <c r="E6" s="658"/>
      <c r="F6" s="658"/>
      <c r="G6" s="658"/>
      <c r="H6" s="658"/>
      <c r="I6" s="658"/>
      <c r="J6" s="658"/>
      <c r="K6" s="658"/>
      <c r="L6" s="658"/>
    </row>
    <row r="7" spans="1:12" ht="6" customHeight="1">
      <c r="A7" s="496"/>
      <c r="B7" s="496"/>
      <c r="C7" s="497"/>
      <c r="D7" s="497"/>
      <c r="E7" s="497"/>
      <c r="F7" s="497"/>
      <c r="G7" s="530"/>
      <c r="H7" s="530"/>
      <c r="I7" s="530"/>
      <c r="J7" s="530"/>
      <c r="K7" s="497"/>
      <c r="L7" s="497"/>
    </row>
    <row r="8" spans="1:12" ht="15" customHeight="1">
      <c r="A8" s="774" t="s">
        <v>223</v>
      </c>
      <c r="B8" s="762" t="s">
        <v>224</v>
      </c>
      <c r="C8" s="762"/>
      <c r="D8" s="762"/>
      <c r="E8" s="660"/>
      <c r="F8" s="762" t="s">
        <v>225</v>
      </c>
      <c r="G8" s="762"/>
      <c r="H8" s="762"/>
      <c r="I8" s="660"/>
      <c r="J8" s="763" t="s">
        <v>226</v>
      </c>
      <c r="K8" s="763"/>
      <c r="L8" s="763"/>
    </row>
    <row r="9" spans="1:12" ht="18">
      <c r="A9" s="775"/>
      <c r="B9" s="217" t="s">
        <v>227</v>
      </c>
      <c r="C9" s="217" t="s">
        <v>228</v>
      </c>
      <c r="D9" s="560" t="s">
        <v>602</v>
      </c>
      <c r="E9" s="219"/>
      <c r="F9" s="217" t="s">
        <v>227</v>
      </c>
      <c r="G9" s="217" t="s">
        <v>228</v>
      </c>
      <c r="H9" s="560" t="s">
        <v>602</v>
      </c>
      <c r="I9" s="219"/>
      <c r="J9" s="217" t="s">
        <v>227</v>
      </c>
      <c r="K9" s="217" t="s">
        <v>228</v>
      </c>
      <c r="L9" s="560" t="s">
        <v>602</v>
      </c>
    </row>
    <row r="10" spans="1:12" ht="3" customHeight="1">
      <c r="A10" s="610"/>
      <c r="B10" s="610"/>
      <c r="C10" s="661"/>
      <c r="D10" s="661"/>
      <c r="E10" s="661"/>
      <c r="F10" s="661"/>
      <c r="G10" s="661"/>
      <c r="H10" s="661"/>
      <c r="I10" s="661"/>
      <c r="J10" s="661"/>
      <c r="K10" s="661"/>
      <c r="L10" s="661"/>
    </row>
    <row r="11" spans="1:12" s="507" customFormat="1" ht="9.75" customHeight="1">
      <c r="A11" s="610"/>
      <c r="B11" s="765" t="s">
        <v>549</v>
      </c>
      <c r="C11" s="765"/>
      <c r="D11" s="765"/>
      <c r="E11" s="765"/>
      <c r="F11" s="765"/>
      <c r="G11" s="765"/>
      <c r="H11" s="765"/>
      <c r="I11" s="765"/>
      <c r="J11" s="765"/>
      <c r="K11" s="765"/>
      <c r="L11" s="765"/>
    </row>
    <row r="12" spans="1:12" s="507" customFormat="1" ht="3" customHeight="1">
      <c r="A12" s="610"/>
      <c r="B12" s="655"/>
      <c r="C12" s="655"/>
      <c r="D12" s="655"/>
      <c r="E12" s="655"/>
      <c r="F12" s="655"/>
      <c r="G12" s="655"/>
      <c r="H12" s="655"/>
      <c r="I12" s="655"/>
      <c r="J12" s="655"/>
      <c r="K12" s="655"/>
      <c r="L12" s="655"/>
    </row>
    <row r="13" spans="1:12" ht="9.9499999999999993" customHeight="1">
      <c r="A13" s="526"/>
      <c r="B13" s="776" t="s">
        <v>647</v>
      </c>
      <c r="C13" s="776"/>
      <c r="D13" s="776"/>
      <c r="E13" s="776"/>
      <c r="F13" s="776"/>
      <c r="G13" s="776"/>
      <c r="H13" s="776"/>
      <c r="I13" s="776"/>
      <c r="J13" s="776"/>
      <c r="K13" s="776"/>
      <c r="L13" s="776"/>
    </row>
    <row r="14" spans="1:12" ht="3" customHeight="1">
      <c r="A14" s="526"/>
      <c r="B14" s="662"/>
      <c r="C14" s="662"/>
      <c r="D14" s="662"/>
      <c r="E14" s="662"/>
      <c r="F14" s="662"/>
      <c r="G14" s="662"/>
      <c r="H14" s="662"/>
      <c r="I14" s="662"/>
      <c r="J14" s="662"/>
      <c r="K14" s="662"/>
      <c r="L14" s="662"/>
    </row>
    <row r="15" spans="1:12" ht="15" customHeight="1">
      <c r="A15" s="526" t="s">
        <v>273</v>
      </c>
      <c r="B15" s="665">
        <v>18167</v>
      </c>
      <c r="C15" s="663">
        <v>82.969492144683969</v>
      </c>
      <c r="D15" s="664">
        <v>14.582150741091137</v>
      </c>
      <c r="E15" s="665"/>
      <c r="F15" s="665">
        <v>19257</v>
      </c>
      <c r="G15" s="663">
        <v>82.95782535648128</v>
      </c>
      <c r="H15" s="664">
        <v>26.707461508093171</v>
      </c>
      <c r="I15" s="666"/>
      <c r="J15" s="666">
        <v>4853</v>
      </c>
      <c r="K15" s="663">
        <v>45.469877260376649</v>
      </c>
      <c r="L15" s="664">
        <v>-19.278110445775116</v>
      </c>
    </row>
    <row r="16" spans="1:12" ht="3" customHeight="1">
      <c r="A16" s="610"/>
      <c r="B16" s="667"/>
      <c r="C16" s="668"/>
      <c r="D16" s="668"/>
      <c r="E16" s="668"/>
      <c r="F16" s="668"/>
      <c r="G16" s="668"/>
      <c r="H16" s="668"/>
      <c r="I16" s="668"/>
      <c r="J16" s="668"/>
      <c r="K16" s="668"/>
      <c r="L16" s="668"/>
    </row>
    <row r="17" spans="1:12" ht="9.9499999999999993" customHeight="1">
      <c r="A17" s="526"/>
      <c r="B17" s="764" t="s">
        <v>274</v>
      </c>
      <c r="C17" s="764"/>
      <c r="D17" s="764"/>
      <c r="E17" s="764"/>
      <c r="F17" s="764"/>
      <c r="G17" s="764"/>
      <c r="H17" s="764"/>
      <c r="I17" s="764"/>
      <c r="J17" s="764"/>
      <c r="K17" s="764"/>
      <c r="L17" s="764"/>
    </row>
    <row r="18" spans="1:12" ht="3" customHeight="1">
      <c r="A18" s="526"/>
      <c r="B18" s="669"/>
      <c r="C18" s="669"/>
      <c r="D18" s="669"/>
      <c r="E18" s="669"/>
      <c r="F18" s="669"/>
      <c r="G18" s="669"/>
      <c r="H18" s="669"/>
      <c r="I18" s="669"/>
      <c r="J18" s="669"/>
      <c r="K18" s="669"/>
      <c r="L18" s="669"/>
    </row>
    <row r="19" spans="1:12" ht="15" customHeight="1">
      <c r="A19" s="526" t="s">
        <v>275</v>
      </c>
      <c r="B19" s="665">
        <v>2428</v>
      </c>
      <c r="C19" s="663">
        <v>11.088783339422726</v>
      </c>
      <c r="D19" s="664">
        <v>3.4953111679454389</v>
      </c>
      <c r="E19" s="665"/>
      <c r="F19" s="665">
        <v>2635</v>
      </c>
      <c r="G19" s="663">
        <v>11.351397923577306</v>
      </c>
      <c r="H19" s="664">
        <v>16.079295154185022</v>
      </c>
      <c r="I19" s="666"/>
      <c r="J19" s="666">
        <v>5104</v>
      </c>
      <c r="K19" s="663">
        <v>47.821605921484114</v>
      </c>
      <c r="L19" s="664">
        <v>-13.241543430222674</v>
      </c>
    </row>
    <row r="20" spans="1:12">
      <c r="A20" s="526" t="s">
        <v>276</v>
      </c>
      <c r="B20" s="665"/>
      <c r="C20" s="665"/>
      <c r="D20" s="665"/>
      <c r="E20" s="665"/>
      <c r="F20" s="665"/>
      <c r="G20" s="666"/>
      <c r="H20" s="665"/>
      <c r="I20" s="666"/>
      <c r="J20" s="666"/>
      <c r="K20" s="666"/>
      <c r="L20" s="665"/>
    </row>
    <row r="21" spans="1:12" ht="18">
      <c r="A21" s="670" t="s">
        <v>605</v>
      </c>
      <c r="B21" s="671">
        <v>259</v>
      </c>
      <c r="C21" s="672">
        <v>1.1828644501278773</v>
      </c>
      <c r="D21" s="673">
        <v>39.247311827956985</v>
      </c>
      <c r="E21" s="671"/>
      <c r="F21" s="671">
        <v>351</v>
      </c>
      <c r="G21" s="672">
        <v>1.5120837461767114</v>
      </c>
      <c r="H21" s="673">
        <v>29.044117647058826</v>
      </c>
      <c r="I21" s="674"/>
      <c r="J21" s="674">
        <v>741</v>
      </c>
      <c r="K21" s="672">
        <v>6.9427527405602927</v>
      </c>
      <c r="L21" s="673">
        <v>-15.41095890410959</v>
      </c>
    </row>
    <row r="22" spans="1:12" ht="18">
      <c r="A22" s="670" t="s">
        <v>622</v>
      </c>
      <c r="B22" s="671">
        <v>327</v>
      </c>
      <c r="C22" s="672">
        <v>1.4934234563390574</v>
      </c>
      <c r="D22" s="673">
        <v>30.278884462151396</v>
      </c>
      <c r="E22" s="671"/>
      <c r="F22" s="671">
        <v>331</v>
      </c>
      <c r="G22" s="672">
        <v>1.4259251281609442</v>
      </c>
      <c r="H22" s="673">
        <v>25.85551330798479</v>
      </c>
      <c r="I22" s="674"/>
      <c r="J22" s="674">
        <v>1374</v>
      </c>
      <c r="K22" s="672">
        <v>12.873606296261594</v>
      </c>
      <c r="L22" s="672">
        <v>-0.36258158085569253</v>
      </c>
    </row>
    <row r="23" spans="1:12" ht="18.75" customHeight="1">
      <c r="A23" s="526" t="s">
        <v>277</v>
      </c>
      <c r="B23" s="665">
        <v>1301</v>
      </c>
      <c r="C23" s="663">
        <v>5.9417245158933136</v>
      </c>
      <c r="D23" s="664">
        <v>33.435897435897438</v>
      </c>
      <c r="E23" s="665"/>
      <c r="F23" s="665">
        <v>1321</v>
      </c>
      <c r="G23" s="663">
        <v>5.6907767199414119</v>
      </c>
      <c r="H23" s="664">
        <v>45.805739514348787</v>
      </c>
      <c r="I23" s="666"/>
      <c r="J23" s="674">
        <v>716</v>
      </c>
      <c r="K23" s="663">
        <v>6.7085168181392305</v>
      </c>
      <c r="L23" s="664">
        <v>76.790123456790127</v>
      </c>
    </row>
    <row r="24" spans="1:12">
      <c r="A24" s="675" t="s">
        <v>278</v>
      </c>
      <c r="B24" s="676">
        <v>21896</v>
      </c>
      <c r="C24" s="677">
        <v>100</v>
      </c>
      <c r="D24" s="678">
        <v>14.184397163120568</v>
      </c>
      <c r="E24" s="676"/>
      <c r="F24" s="676">
        <v>23213</v>
      </c>
      <c r="G24" s="677">
        <v>100</v>
      </c>
      <c r="H24" s="678">
        <v>26.336127136170678</v>
      </c>
      <c r="I24" s="676"/>
      <c r="J24" s="676">
        <v>10673</v>
      </c>
      <c r="K24" s="677">
        <v>100</v>
      </c>
      <c r="L24" s="678">
        <v>-13.227642276422763</v>
      </c>
    </row>
    <row r="25" spans="1:12" ht="3" customHeight="1">
      <c r="A25" s="675"/>
      <c r="B25" s="676"/>
      <c r="C25" s="676"/>
      <c r="D25" s="676"/>
      <c r="E25" s="676"/>
      <c r="F25" s="676"/>
      <c r="G25" s="676"/>
      <c r="H25" s="676"/>
      <c r="I25" s="676"/>
      <c r="J25" s="676"/>
      <c r="K25" s="676"/>
      <c r="L25" s="676"/>
    </row>
    <row r="26" spans="1:12" ht="9.9499999999999993" customHeight="1">
      <c r="A26" s="526"/>
      <c r="B26" s="764" t="s">
        <v>650</v>
      </c>
      <c r="C26" s="764"/>
      <c r="D26" s="764"/>
      <c r="E26" s="764"/>
      <c r="F26" s="764"/>
      <c r="G26" s="764"/>
      <c r="H26" s="764"/>
      <c r="I26" s="764"/>
      <c r="J26" s="764"/>
      <c r="K26" s="764"/>
      <c r="L26" s="764"/>
    </row>
    <row r="27" spans="1:12" ht="3" customHeight="1">
      <c r="A27" s="526"/>
      <c r="B27" s="665"/>
      <c r="C27" s="665"/>
      <c r="D27" s="665"/>
      <c r="E27" s="665"/>
      <c r="F27" s="665"/>
      <c r="G27" s="666"/>
      <c r="H27" s="666"/>
      <c r="I27" s="666"/>
      <c r="J27" s="666"/>
      <c r="K27" s="666"/>
      <c r="L27" s="666"/>
    </row>
    <row r="28" spans="1:12">
      <c r="A28" s="526" t="s">
        <v>279</v>
      </c>
      <c r="B28" s="665">
        <v>24273</v>
      </c>
      <c r="C28" s="663">
        <v>55.19978168421531</v>
      </c>
      <c r="D28" s="664">
        <v>0.78056881876686735</v>
      </c>
      <c r="E28" s="665"/>
      <c r="F28" s="665">
        <v>31474</v>
      </c>
      <c r="G28" s="663">
        <v>56.622171050264456</v>
      </c>
      <c r="H28" s="664">
        <v>-4.2499467615831588</v>
      </c>
      <c r="I28" s="666"/>
      <c r="J28" s="666">
        <v>71351</v>
      </c>
      <c r="K28" s="663">
        <v>51.820406858935719</v>
      </c>
      <c r="L28" s="664">
        <v>-12.819666923255502</v>
      </c>
    </row>
    <row r="29" spans="1:12">
      <c r="A29" s="679" t="s">
        <v>280</v>
      </c>
      <c r="B29" s="665">
        <v>36</v>
      </c>
      <c r="C29" s="663">
        <v>8.1868419257271507E-2</v>
      </c>
      <c r="D29" s="664">
        <v>38.461538461538467</v>
      </c>
      <c r="E29" s="665"/>
      <c r="F29" s="665">
        <v>33</v>
      </c>
      <c r="G29" s="663">
        <v>5.9367466628287693E-2</v>
      </c>
      <c r="H29" s="664">
        <v>22.222222222222221</v>
      </c>
      <c r="I29" s="666">
        <v>96</v>
      </c>
      <c r="J29" s="666">
        <v>57</v>
      </c>
      <c r="K29" s="663">
        <v>4.1397642513200036E-2</v>
      </c>
      <c r="L29" s="664">
        <v>1.7857142857142856</v>
      </c>
    </row>
    <row r="30" spans="1:12">
      <c r="A30" s="679" t="s">
        <v>267</v>
      </c>
      <c r="B30" s="665">
        <v>19664</v>
      </c>
      <c r="C30" s="663">
        <v>44.718349896527414</v>
      </c>
      <c r="D30" s="664">
        <v>4.9082373026035002</v>
      </c>
      <c r="E30" s="665"/>
      <c r="F30" s="665">
        <v>24079</v>
      </c>
      <c r="G30" s="663">
        <v>43.318461483107257</v>
      </c>
      <c r="H30" s="664">
        <v>14.853326973527309</v>
      </c>
      <c r="I30" s="666"/>
      <c r="J30" s="666">
        <v>66281</v>
      </c>
      <c r="K30" s="663">
        <v>48.138195498551084</v>
      </c>
      <c r="L30" s="664">
        <v>-6.3126351647419687</v>
      </c>
    </row>
    <row r="31" spans="1:12">
      <c r="A31" s="675" t="s">
        <v>0</v>
      </c>
      <c r="B31" s="676">
        <v>43973</v>
      </c>
      <c r="C31" s="677">
        <v>100</v>
      </c>
      <c r="D31" s="678">
        <v>2.608797106521993</v>
      </c>
      <c r="E31" s="676"/>
      <c r="F31" s="676">
        <v>55586</v>
      </c>
      <c r="G31" s="677">
        <v>100</v>
      </c>
      <c r="H31" s="678">
        <v>3.1988563577966325</v>
      </c>
      <c r="I31" s="676"/>
      <c r="J31" s="676">
        <v>137689</v>
      </c>
      <c r="K31" s="677">
        <v>100</v>
      </c>
      <c r="L31" s="678">
        <v>-9.7984880049264316</v>
      </c>
    </row>
    <row r="32" spans="1:12" ht="3" customHeight="1">
      <c r="A32" s="526"/>
      <c r="B32" s="665"/>
      <c r="C32" s="665"/>
      <c r="D32" s="665"/>
      <c r="E32" s="665"/>
      <c r="F32" s="665"/>
      <c r="G32" s="665"/>
      <c r="H32" s="665"/>
      <c r="I32" s="665"/>
      <c r="J32" s="665"/>
      <c r="K32" s="665"/>
      <c r="L32" s="665"/>
    </row>
    <row r="33" spans="1:23" ht="9.9499999999999993" customHeight="1">
      <c r="A33" s="526"/>
      <c r="B33" s="764" t="s">
        <v>648</v>
      </c>
      <c r="C33" s="764"/>
      <c r="D33" s="764"/>
      <c r="E33" s="764"/>
      <c r="F33" s="764"/>
      <c r="G33" s="764"/>
      <c r="H33" s="764"/>
      <c r="I33" s="764"/>
      <c r="J33" s="764"/>
      <c r="K33" s="764"/>
      <c r="L33" s="764"/>
    </row>
    <row r="34" spans="1:23" ht="5.0999999999999996" customHeight="1">
      <c r="A34" s="526"/>
      <c r="B34" s="665"/>
      <c r="C34" s="665"/>
      <c r="D34" s="665"/>
      <c r="E34" s="665"/>
      <c r="F34" s="665"/>
      <c r="G34" s="666"/>
      <c r="H34" s="666"/>
      <c r="I34" s="666"/>
      <c r="J34" s="666"/>
      <c r="K34" s="666"/>
      <c r="L34" s="666"/>
    </row>
    <row r="35" spans="1:23" ht="24.75" customHeight="1">
      <c r="A35" s="680" t="s">
        <v>281</v>
      </c>
      <c r="B35" s="665">
        <v>453</v>
      </c>
      <c r="C35" s="663">
        <v>16.808905380333954</v>
      </c>
      <c r="D35" s="664">
        <v>18.276762402088771</v>
      </c>
      <c r="E35" s="668"/>
      <c r="F35" s="668">
        <v>457</v>
      </c>
      <c r="G35" s="663">
        <v>16.660590594239881</v>
      </c>
      <c r="H35" s="664">
        <v>29.829545454545453</v>
      </c>
      <c r="I35" s="666"/>
      <c r="J35" s="666">
        <v>306</v>
      </c>
      <c r="K35" s="663">
        <v>11.324944485566247</v>
      </c>
      <c r="L35" s="664">
        <v>-0.64935064935064934</v>
      </c>
      <c r="P35" s="659"/>
      <c r="Q35" s="659"/>
      <c r="R35" s="659"/>
      <c r="S35" s="659"/>
      <c r="T35" s="659"/>
      <c r="U35" s="659"/>
      <c r="V35" s="659"/>
      <c r="W35" s="659"/>
    </row>
    <row r="36" spans="1:23" s="659" customFormat="1" ht="21" customHeight="1">
      <c r="A36" s="680" t="s">
        <v>282</v>
      </c>
      <c r="B36" s="665">
        <v>789</v>
      </c>
      <c r="C36" s="663">
        <v>29.276437847866422</v>
      </c>
      <c r="D36" s="664">
        <v>1.5444015444015444</v>
      </c>
      <c r="E36" s="668"/>
      <c r="F36" s="668">
        <v>873</v>
      </c>
      <c r="G36" s="663">
        <v>31.82646737149107</v>
      </c>
      <c r="H36" s="664">
        <v>8.5820895522388057</v>
      </c>
      <c r="I36" s="666"/>
      <c r="J36" s="666">
        <v>953</v>
      </c>
      <c r="K36" s="663">
        <v>35.270170244263511</v>
      </c>
      <c r="L36" s="664">
        <v>-7.9227053140096624</v>
      </c>
      <c r="M36"/>
      <c r="N36"/>
      <c r="O36"/>
    </row>
    <row r="37" spans="1:23" s="659" customFormat="1">
      <c r="A37" s="679" t="s">
        <v>283</v>
      </c>
      <c r="B37" s="665">
        <v>548</v>
      </c>
      <c r="C37" s="663">
        <v>20.333951762523192</v>
      </c>
      <c r="D37" s="664">
        <v>25.688073394495415</v>
      </c>
      <c r="E37" s="668"/>
      <c r="F37" s="668">
        <v>577</v>
      </c>
      <c r="G37" s="663">
        <v>21.03536274152388</v>
      </c>
      <c r="H37" s="664">
        <v>33.874709976798144</v>
      </c>
      <c r="I37" s="666"/>
      <c r="J37" s="666">
        <v>406</v>
      </c>
      <c r="K37" s="663">
        <v>15.025906735751295</v>
      </c>
      <c r="L37" s="664">
        <v>-7.0938215102974826</v>
      </c>
      <c r="M37"/>
      <c r="N37"/>
      <c r="O37"/>
    </row>
    <row r="38" spans="1:23" s="659" customFormat="1">
      <c r="A38" s="526" t="s">
        <v>260</v>
      </c>
      <c r="B38" s="665">
        <v>905</v>
      </c>
      <c r="C38" s="663">
        <v>33.580705009276443</v>
      </c>
      <c r="D38" s="664">
        <v>16.473616473616474</v>
      </c>
      <c r="E38" s="668"/>
      <c r="F38" s="668">
        <v>836</v>
      </c>
      <c r="G38" s="663">
        <v>30.477579292745173</v>
      </c>
      <c r="H38" s="664">
        <v>7.731958762886598</v>
      </c>
      <c r="I38" s="666"/>
      <c r="J38" s="666">
        <v>1037</v>
      </c>
      <c r="K38" s="663">
        <v>38.378978534418948</v>
      </c>
      <c r="L38" s="664">
        <v>6.9072164948453612</v>
      </c>
      <c r="M38"/>
      <c r="N38"/>
      <c r="O38"/>
    </row>
    <row r="39" spans="1:23" s="659" customFormat="1">
      <c r="A39" s="675" t="s">
        <v>0</v>
      </c>
      <c r="B39" s="676">
        <v>2695</v>
      </c>
      <c r="C39" s="677">
        <v>100</v>
      </c>
      <c r="D39" s="678">
        <v>13.569321533923304</v>
      </c>
      <c r="E39" s="681"/>
      <c r="F39" s="676">
        <v>2743</v>
      </c>
      <c r="G39" s="677">
        <v>100</v>
      </c>
      <c r="H39" s="678">
        <v>16.081252644942872</v>
      </c>
      <c r="I39" s="676"/>
      <c r="J39" s="676">
        <v>2702</v>
      </c>
      <c r="K39" s="677">
        <v>100</v>
      </c>
      <c r="L39" s="678">
        <v>-1.7454545454545456</v>
      </c>
      <c r="M39"/>
      <c r="N39"/>
      <c r="O39"/>
    </row>
    <row r="40" spans="1:23" s="659" customFormat="1" ht="3" customHeight="1">
      <c r="A40" s="526"/>
      <c r="B40" s="665"/>
      <c r="C40" s="665"/>
      <c r="D40" s="665"/>
      <c r="E40" s="665"/>
      <c r="F40" s="665"/>
      <c r="G40" s="666"/>
      <c r="H40" s="666"/>
      <c r="I40" s="666"/>
      <c r="J40" s="666"/>
      <c r="K40" s="666"/>
      <c r="L40" s="666"/>
    </row>
    <row r="41" spans="1:23" s="659" customFormat="1" ht="9.9499999999999993" customHeight="1">
      <c r="A41" s="526"/>
      <c r="B41" s="764" t="s">
        <v>649</v>
      </c>
      <c r="C41" s="764"/>
      <c r="D41" s="764"/>
      <c r="E41" s="764"/>
      <c r="F41" s="764"/>
      <c r="G41" s="764"/>
      <c r="H41" s="764"/>
      <c r="I41" s="764"/>
      <c r="J41" s="764"/>
      <c r="K41" s="764"/>
      <c r="L41" s="764"/>
      <c r="M41"/>
      <c r="N41"/>
      <c r="O41"/>
    </row>
    <row r="42" spans="1:23" s="659" customFormat="1" ht="3" customHeight="1">
      <c r="A42" s="526"/>
      <c r="B42" s="665"/>
      <c r="C42" s="665"/>
      <c r="D42" s="665"/>
      <c r="E42" s="665"/>
      <c r="F42" s="665"/>
      <c r="G42" s="666"/>
      <c r="H42" s="666"/>
      <c r="I42" s="666"/>
      <c r="J42" s="666"/>
      <c r="K42" s="666"/>
      <c r="L42" s="666"/>
      <c r="M42"/>
      <c r="N42"/>
      <c r="O42"/>
    </row>
    <row r="43" spans="1:23" s="659" customFormat="1">
      <c r="A43" s="526" t="s">
        <v>284</v>
      </c>
      <c r="B43" s="665">
        <v>4087</v>
      </c>
      <c r="C43" s="663">
        <v>16.869608288273412</v>
      </c>
      <c r="D43" s="664">
        <v>11.059782608695652</v>
      </c>
      <c r="E43" s="665"/>
      <c r="F43" s="665">
        <v>5637</v>
      </c>
      <c r="G43" s="663">
        <v>18.83017103153394</v>
      </c>
      <c r="H43" s="664">
        <v>20.038330494037478</v>
      </c>
      <c r="I43" s="666"/>
      <c r="J43" s="666">
        <v>9034</v>
      </c>
      <c r="K43" s="663">
        <v>17.925670178780486</v>
      </c>
      <c r="L43" s="664">
        <v>-15.837525619526737</v>
      </c>
      <c r="M43"/>
      <c r="N43"/>
      <c r="O43"/>
    </row>
    <row r="44" spans="1:23" s="659" customFormat="1">
      <c r="A44" s="526" t="s">
        <v>285</v>
      </c>
      <c r="B44" s="665">
        <v>7635</v>
      </c>
      <c r="C44" s="663">
        <v>31.514426053576589</v>
      </c>
      <c r="D44" s="664">
        <v>14.674076299188945</v>
      </c>
      <c r="E44" s="665"/>
      <c r="F44" s="665">
        <v>9822</v>
      </c>
      <c r="G44" s="663">
        <v>32.80999465526456</v>
      </c>
      <c r="H44" s="664">
        <v>28.207805769481791</v>
      </c>
      <c r="I44" s="666"/>
      <c r="J44" s="666">
        <v>16010</v>
      </c>
      <c r="K44" s="663">
        <v>31.76776395420362</v>
      </c>
      <c r="L44" s="664">
        <v>-11.931349359150669</v>
      </c>
      <c r="M44"/>
      <c r="N44"/>
      <c r="O44"/>
    </row>
    <row r="45" spans="1:23" s="659" customFormat="1">
      <c r="A45" s="526" t="s">
        <v>286</v>
      </c>
      <c r="B45" s="665">
        <v>12505</v>
      </c>
      <c r="C45" s="663">
        <v>51.615965658149996</v>
      </c>
      <c r="D45" s="664">
        <v>13.743860287429507</v>
      </c>
      <c r="E45" s="665"/>
      <c r="F45" s="665">
        <v>14477</v>
      </c>
      <c r="G45" s="663">
        <v>48.359834313201496</v>
      </c>
      <c r="H45" s="664">
        <v>24.651282934389528</v>
      </c>
      <c r="I45" s="666"/>
      <c r="J45" s="666">
        <v>25353</v>
      </c>
      <c r="K45" s="663">
        <v>50.306565867015898</v>
      </c>
      <c r="L45" s="664">
        <v>-7.3490717731325832</v>
      </c>
      <c r="M45"/>
      <c r="N45"/>
      <c r="O45"/>
    </row>
    <row r="46" spans="1:23" s="659" customFormat="1">
      <c r="A46" s="675" t="s">
        <v>0</v>
      </c>
      <c r="B46" s="676">
        <v>24227</v>
      </c>
      <c r="C46" s="677">
        <v>100</v>
      </c>
      <c r="D46" s="678">
        <v>13.571160697543597</v>
      </c>
      <c r="E46" s="676"/>
      <c r="F46" s="676">
        <v>29936</v>
      </c>
      <c r="G46" s="677">
        <v>100</v>
      </c>
      <c r="H46" s="678">
        <v>24.884235117433565</v>
      </c>
      <c r="I46" s="676"/>
      <c r="J46" s="676">
        <v>50397</v>
      </c>
      <c r="K46" s="677">
        <v>100</v>
      </c>
      <c r="L46" s="678">
        <v>-10.448318140625833</v>
      </c>
      <c r="M46"/>
      <c r="N46"/>
      <c r="O46"/>
    </row>
    <row r="47" spans="1:23" s="659" customFormat="1" ht="3" customHeight="1">
      <c r="A47" s="526"/>
      <c r="B47" s="241"/>
      <c r="C47" s="243"/>
      <c r="D47" s="243"/>
      <c r="E47" s="243"/>
      <c r="F47" s="243"/>
      <c r="G47" s="584"/>
      <c r="H47" s="584"/>
      <c r="I47" s="584"/>
      <c r="J47" s="584"/>
      <c r="K47" s="584"/>
      <c r="L47" s="584"/>
      <c r="M47"/>
      <c r="N47"/>
      <c r="O47"/>
    </row>
    <row r="48" spans="1:23" s="659" customFormat="1" ht="9.9499999999999993" customHeight="1">
      <c r="A48" s="526"/>
      <c r="B48" s="764" t="s">
        <v>651</v>
      </c>
      <c r="C48" s="764"/>
      <c r="D48" s="764"/>
      <c r="E48" s="764"/>
      <c r="F48" s="764"/>
      <c r="G48" s="764"/>
      <c r="H48" s="764"/>
      <c r="I48" s="764"/>
      <c r="J48" s="764"/>
      <c r="K48" s="764"/>
      <c r="L48" s="764"/>
      <c r="M48"/>
      <c r="N48"/>
      <c r="O48"/>
    </row>
    <row r="49" spans="1:23" s="659" customFormat="1" ht="3" customHeight="1">
      <c r="A49" s="526"/>
      <c r="B49" s="241"/>
      <c r="C49" s="243"/>
      <c r="D49" s="243"/>
      <c r="E49" s="243"/>
      <c r="F49" s="243"/>
      <c r="G49" s="584"/>
      <c r="H49" s="584"/>
      <c r="I49" s="584"/>
      <c r="J49" s="584"/>
      <c r="K49" s="584"/>
      <c r="L49" s="584"/>
      <c r="M49"/>
      <c r="N49"/>
      <c r="O49"/>
    </row>
    <row r="50" spans="1:23" s="659" customFormat="1" ht="23.25" customHeight="1">
      <c r="A50" s="680" t="s">
        <v>287</v>
      </c>
      <c r="B50" s="682">
        <v>1397</v>
      </c>
      <c r="C50" s="663">
        <v>16.559981033665245</v>
      </c>
      <c r="D50" s="664">
        <v>8.2106893880712626</v>
      </c>
      <c r="E50" s="683"/>
      <c r="F50" s="668">
        <v>1448</v>
      </c>
      <c r="G50" s="663">
        <v>14.504657918461383</v>
      </c>
      <c r="H50" s="664">
        <v>5.0036258158085571</v>
      </c>
      <c r="I50" s="666"/>
      <c r="J50" s="666">
        <v>859</v>
      </c>
      <c r="K50" s="663">
        <v>10.543758438689089</v>
      </c>
      <c r="L50" s="664">
        <v>-6.7318132464712273</v>
      </c>
      <c r="M50"/>
      <c r="N50"/>
      <c r="O50"/>
    </row>
    <row r="51" spans="1:23" s="659" customFormat="1">
      <c r="A51" s="526" t="s">
        <v>609</v>
      </c>
      <c r="B51" s="682">
        <v>8340</v>
      </c>
      <c r="C51" s="663">
        <v>83.440018966334762</v>
      </c>
      <c r="D51" s="664">
        <v>66.866746698679464</v>
      </c>
      <c r="E51" s="682"/>
      <c r="F51" s="682">
        <v>8535</v>
      </c>
      <c r="G51" s="663">
        <v>85.49534208153861</v>
      </c>
      <c r="H51" s="664">
        <v>78.44449090528957</v>
      </c>
      <c r="I51" s="621"/>
      <c r="J51" s="621">
        <v>7288</v>
      </c>
      <c r="K51" s="663">
        <v>89.456241561310918</v>
      </c>
      <c r="L51" s="664">
        <v>71.079812206572768</v>
      </c>
      <c r="M51"/>
      <c r="N51"/>
      <c r="O51"/>
      <c r="P51"/>
      <c r="Q51"/>
      <c r="R51"/>
      <c r="S51"/>
      <c r="T51"/>
      <c r="U51"/>
      <c r="V51"/>
      <c r="W51"/>
    </row>
    <row r="52" spans="1:23">
      <c r="A52" s="675" t="s">
        <v>0</v>
      </c>
      <c r="B52" s="684">
        <v>9737</v>
      </c>
      <c r="C52" s="677">
        <v>100</v>
      </c>
      <c r="D52" s="678">
        <v>54.825886468436956</v>
      </c>
      <c r="E52" s="684"/>
      <c r="F52" s="676">
        <v>9983</v>
      </c>
      <c r="G52" s="677">
        <v>100</v>
      </c>
      <c r="H52" s="678">
        <v>62.009087958455048</v>
      </c>
      <c r="I52" s="684"/>
      <c r="J52" s="676">
        <v>8147</v>
      </c>
      <c r="K52" s="677">
        <v>100</v>
      </c>
      <c r="L52" s="678">
        <v>57.247635591584633</v>
      </c>
    </row>
    <row r="53" spans="1:23" ht="15" customHeight="1">
      <c r="A53" s="675"/>
      <c r="B53" s="527"/>
      <c r="C53" s="527"/>
      <c r="D53" s="527"/>
      <c r="E53" s="527"/>
      <c r="F53" s="527"/>
      <c r="G53" s="527"/>
      <c r="H53" s="527"/>
      <c r="I53" s="527"/>
      <c r="J53" s="527"/>
      <c r="K53" s="527"/>
      <c r="L53" s="527"/>
    </row>
    <row r="54" spans="1:23">
      <c r="A54" s="610" t="s">
        <v>576</v>
      </c>
      <c r="B54" s="668">
        <v>90489</v>
      </c>
      <c r="C54" s="663">
        <v>88.257841760299627</v>
      </c>
      <c r="D54" s="664">
        <v>7.7994329417931425</v>
      </c>
      <c r="E54" s="685"/>
      <c r="F54" s="668">
        <v>109123</v>
      </c>
      <c r="G54" s="663">
        <v>89.842006899333938</v>
      </c>
      <c r="H54" s="664">
        <v>12.634957990132326</v>
      </c>
      <c r="I54" s="243"/>
      <c r="J54" s="668">
        <v>200033</v>
      </c>
      <c r="K54" s="663">
        <v>95.431949162245715</v>
      </c>
      <c r="L54" s="664">
        <v>-10.227849010200922</v>
      </c>
    </row>
    <row r="55" spans="1:23" ht="15" customHeight="1">
      <c r="A55" s="610" t="s">
        <v>593</v>
      </c>
      <c r="B55" s="686">
        <v>12039</v>
      </c>
      <c r="C55" s="663">
        <v>11.742158239700375</v>
      </c>
      <c r="D55" s="664">
        <v>48.942224421625639</v>
      </c>
      <c r="E55" s="685"/>
      <c r="F55" s="686">
        <v>12338</v>
      </c>
      <c r="G55" s="663">
        <v>10.157993100666058</v>
      </c>
      <c r="H55" s="664">
        <v>57.151955164947147</v>
      </c>
      <c r="I55" s="244"/>
      <c r="J55" s="686">
        <v>9575</v>
      </c>
      <c r="K55" s="663">
        <v>4.5680508377542841</v>
      </c>
      <c r="L55" s="664">
        <v>51.239930500710784</v>
      </c>
    </row>
    <row r="56" spans="1:23">
      <c r="A56" s="687" t="s">
        <v>625</v>
      </c>
      <c r="B56" s="688">
        <v>102528</v>
      </c>
      <c r="C56" s="677">
        <v>100</v>
      </c>
      <c r="D56" s="678">
        <v>11.41320293398533</v>
      </c>
      <c r="E56" s="688"/>
      <c r="F56" s="688">
        <v>121461</v>
      </c>
      <c r="G56" s="677">
        <v>100</v>
      </c>
      <c r="H56" s="678">
        <v>15.972043195554409</v>
      </c>
      <c r="I56" s="688"/>
      <c r="J56" s="688">
        <v>209608</v>
      </c>
      <c r="K56" s="677">
        <v>100</v>
      </c>
      <c r="L56" s="678">
        <v>-8.529635092557843</v>
      </c>
    </row>
    <row r="57" spans="1:23" ht="3" customHeight="1">
      <c r="A57" s="498"/>
      <c r="B57" s="689"/>
      <c r="C57" s="689"/>
      <c r="D57" s="689"/>
      <c r="E57" s="689"/>
      <c r="F57" s="689"/>
      <c r="G57" s="690"/>
      <c r="H57" s="690"/>
      <c r="I57" s="690"/>
      <c r="J57" s="689"/>
      <c r="K57" s="690"/>
      <c r="L57" s="690"/>
    </row>
    <row r="58" spans="1:23" ht="9.75" customHeight="1">
      <c r="A58" s="530"/>
      <c r="B58" s="530"/>
      <c r="C58" s="530"/>
      <c r="D58" s="530"/>
      <c r="E58" s="530"/>
      <c r="F58" s="530"/>
      <c r="G58" s="558"/>
      <c r="H58" s="558"/>
      <c r="I58" s="558"/>
      <c r="J58" s="558"/>
      <c r="K58" s="558"/>
      <c r="L58" s="558"/>
      <c r="M58" s="773"/>
      <c r="N58" s="773"/>
      <c r="O58" s="691"/>
      <c r="P58" s="692"/>
    </row>
    <row r="59" spans="1:23" ht="9.75" customHeight="1">
      <c r="A59" s="773" t="s">
        <v>674</v>
      </c>
      <c r="B59" s="773"/>
      <c r="C59" s="773"/>
      <c r="D59" s="773"/>
      <c r="E59" s="773"/>
      <c r="F59" s="773"/>
      <c r="G59" s="773"/>
      <c r="H59" s="773"/>
      <c r="I59" s="773"/>
      <c r="J59" s="773"/>
      <c r="K59" s="773"/>
      <c r="L59" s="691"/>
      <c r="M59" s="773"/>
      <c r="N59" s="773"/>
      <c r="O59" s="773"/>
      <c r="P59" s="773"/>
    </row>
    <row r="60" spans="1:23" ht="18" customHeight="1">
      <c r="A60" s="773" t="s">
        <v>614</v>
      </c>
      <c r="B60" s="773"/>
      <c r="C60" s="773"/>
      <c r="D60" s="773"/>
      <c r="E60" s="773"/>
      <c r="F60" s="773"/>
      <c r="G60" s="773"/>
      <c r="H60" s="773"/>
      <c r="I60" s="773"/>
      <c r="J60" s="773"/>
      <c r="K60" s="773"/>
      <c r="L60" s="773"/>
      <c r="M60" s="773"/>
      <c r="N60" s="773"/>
      <c r="O60" s="773"/>
      <c r="P60" s="773"/>
    </row>
    <row r="61" spans="1:23" ht="30.75" customHeight="1">
      <c r="A61" s="773" t="s">
        <v>290</v>
      </c>
      <c r="B61" s="773"/>
      <c r="C61" s="773"/>
      <c r="D61" s="773"/>
      <c r="E61" s="773"/>
      <c r="F61" s="773"/>
      <c r="G61" s="773"/>
      <c r="H61" s="773"/>
      <c r="I61" s="773"/>
      <c r="J61" s="773"/>
      <c r="K61" s="773"/>
      <c r="L61" s="773"/>
      <c r="M61" s="773"/>
      <c r="N61" s="773"/>
      <c r="O61" s="773"/>
      <c r="P61" s="773"/>
    </row>
    <row r="62" spans="1:23" ht="18" customHeight="1">
      <c r="A62" s="773" t="s">
        <v>620</v>
      </c>
      <c r="B62" s="773"/>
      <c r="C62" s="773"/>
      <c r="D62" s="773"/>
      <c r="E62" s="773"/>
      <c r="F62" s="773"/>
      <c r="G62" s="773"/>
      <c r="H62" s="773"/>
      <c r="I62" s="773"/>
      <c r="J62" s="773"/>
      <c r="K62" s="773"/>
      <c r="L62" s="773"/>
      <c r="M62" s="773"/>
      <c r="N62" s="773"/>
      <c r="O62" s="773"/>
      <c r="P62" s="773"/>
    </row>
    <row r="63" spans="1:23" ht="9.75" customHeight="1">
      <c r="A63" s="773" t="s">
        <v>621</v>
      </c>
      <c r="B63" s="773"/>
      <c r="C63" s="773"/>
      <c r="D63" s="773"/>
      <c r="E63" s="773"/>
      <c r="F63" s="773"/>
      <c r="G63" s="773"/>
      <c r="H63" s="773"/>
      <c r="I63" s="773"/>
      <c r="J63" s="773"/>
      <c r="K63" s="773"/>
      <c r="L63" s="773"/>
      <c r="M63" s="778"/>
      <c r="N63" s="778"/>
      <c r="O63" s="778"/>
      <c r="P63" s="778"/>
    </row>
    <row r="64" spans="1:23" ht="18" customHeight="1">
      <c r="A64" s="773" t="s">
        <v>623</v>
      </c>
      <c r="B64" s="773"/>
      <c r="C64" s="773"/>
      <c r="D64" s="773"/>
      <c r="E64" s="773"/>
      <c r="F64" s="773"/>
      <c r="G64" s="773"/>
      <c r="H64" s="773"/>
      <c r="I64" s="773"/>
      <c r="J64" s="773"/>
      <c r="K64" s="773"/>
      <c r="L64" s="773"/>
      <c r="M64" s="777"/>
      <c r="N64" s="777"/>
      <c r="O64" s="777"/>
      <c r="P64" s="777"/>
    </row>
    <row r="65" spans="1:23" ht="18" customHeight="1">
      <c r="A65" s="773" t="s">
        <v>624</v>
      </c>
      <c r="B65" s="773"/>
      <c r="C65" s="773"/>
      <c r="D65" s="773"/>
      <c r="E65" s="773"/>
      <c r="F65" s="773"/>
      <c r="G65" s="773"/>
      <c r="H65" s="773"/>
      <c r="I65" s="773"/>
      <c r="J65" s="773"/>
      <c r="K65" s="773"/>
      <c r="L65" s="773"/>
      <c r="M65" s="692"/>
      <c r="N65" s="692"/>
      <c r="O65" s="692"/>
      <c r="P65" s="692"/>
    </row>
    <row r="66" spans="1:23" ht="18" customHeight="1">
      <c r="A66" s="773" t="s">
        <v>626</v>
      </c>
      <c r="B66" s="773"/>
      <c r="C66" s="773"/>
      <c r="D66" s="773"/>
      <c r="E66" s="773"/>
      <c r="F66" s="773"/>
      <c r="G66" s="773"/>
      <c r="H66" s="773"/>
      <c r="I66" s="773"/>
      <c r="J66" s="773"/>
      <c r="K66" s="773"/>
      <c r="L66" s="773"/>
      <c r="M66" s="527"/>
      <c r="N66" s="527"/>
      <c r="O66" s="527"/>
      <c r="P66" s="527"/>
      <c r="Q66" s="527"/>
      <c r="R66" s="527"/>
      <c r="S66" s="527"/>
      <c r="T66" s="527"/>
      <c r="U66" s="527"/>
      <c r="V66" s="527"/>
      <c r="W66" s="527"/>
    </row>
    <row r="67" spans="1:23" s="527" customFormat="1" ht="19.5" customHeight="1">
      <c r="A67" s="771"/>
      <c r="B67" s="771"/>
      <c r="C67" s="771"/>
      <c r="D67" s="771"/>
      <c r="E67" s="771"/>
      <c r="F67" s="771"/>
      <c r="G67" s="771"/>
      <c r="H67" s="771"/>
      <c r="I67" s="771"/>
      <c r="J67" s="771"/>
      <c r="K67" s="771"/>
      <c r="L67" s="771"/>
      <c r="M67"/>
      <c r="N67"/>
      <c r="O67"/>
      <c r="P67"/>
      <c r="Q67"/>
      <c r="R67"/>
      <c r="S67"/>
      <c r="T67"/>
      <c r="U67"/>
      <c r="V67"/>
      <c r="W67"/>
    </row>
    <row r="68" spans="1:23" ht="24" customHeight="1"/>
  </sheetData>
  <mergeCells count="27">
    <mergeCell ref="M64:P64"/>
    <mergeCell ref="A65:L65"/>
    <mergeCell ref="A66:L66"/>
    <mergeCell ref="A67:L67"/>
    <mergeCell ref="M58:N58"/>
    <mergeCell ref="M59:P59"/>
    <mergeCell ref="M60:P60"/>
    <mergeCell ref="M61:P61"/>
    <mergeCell ref="M62:P62"/>
    <mergeCell ref="M63:P63"/>
    <mergeCell ref="A60:L60"/>
    <mergeCell ref="A61:L61"/>
    <mergeCell ref="A62:L62"/>
    <mergeCell ref="A63:L63"/>
    <mergeCell ref="A64:L64"/>
    <mergeCell ref="A59:K59"/>
    <mergeCell ref="B48:L48"/>
    <mergeCell ref="B33:L33"/>
    <mergeCell ref="B41:L41"/>
    <mergeCell ref="B13:L13"/>
    <mergeCell ref="A8:A9"/>
    <mergeCell ref="B8:D8"/>
    <mergeCell ref="F8:H8"/>
    <mergeCell ref="J8:L8"/>
    <mergeCell ref="B11:L11"/>
    <mergeCell ref="B17:L17"/>
    <mergeCell ref="B26:L26"/>
  </mergeCells>
  <pageMargins left="0.7" right="0.7" top="0.75" bottom="0.75" header="0.3" footer="0.3"/>
  <pageSetup paperSize="9" scale="74" orientation="portrait" horizontalDpi="4294967295" verticalDpi="4294967295"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5"/>
  <sheetViews>
    <sheetView zoomScaleNormal="100" workbookViewId="0">
      <selection activeCell="K1" sqref="K1"/>
    </sheetView>
  </sheetViews>
  <sheetFormatPr defaultColWidth="8.85546875" defaultRowHeight="15"/>
  <cols>
    <col min="1" max="1" width="23.7109375" customWidth="1"/>
    <col min="2" max="3" width="10.7109375" customWidth="1"/>
    <col min="4" max="4" width="0.85546875" customWidth="1"/>
    <col min="5" max="6" width="10.7109375" customWidth="1"/>
    <col min="7" max="7" width="0.85546875" customWidth="1"/>
    <col min="8" max="9" width="10.7109375" customWidth="1"/>
    <col min="10" max="12" width="8.85546875" customWidth="1"/>
    <col min="14" max="14" width="9.7109375" bestFit="1" customWidth="1"/>
  </cols>
  <sheetData>
    <row r="1" spans="1:18" ht="12" customHeight="1"/>
    <row r="2" spans="1:18" ht="12" customHeight="1"/>
    <row r="3" spans="1:18" ht="12" customHeight="1"/>
    <row r="4" spans="1:18" s="184" customFormat="1" ht="12" customHeight="1">
      <c r="A4" s="185" t="s">
        <v>366</v>
      </c>
      <c r="J4"/>
      <c r="K4"/>
      <c r="L4"/>
      <c r="M4"/>
      <c r="N4"/>
      <c r="O4"/>
      <c r="P4"/>
      <c r="Q4"/>
      <c r="R4"/>
    </row>
    <row r="5" spans="1:18" s="184" customFormat="1" ht="12" customHeight="1">
      <c r="A5" s="218" t="s">
        <v>638</v>
      </c>
      <c r="J5"/>
      <c r="K5"/>
      <c r="L5"/>
      <c r="M5"/>
      <c r="N5"/>
      <c r="O5"/>
      <c r="P5"/>
      <c r="Q5"/>
      <c r="R5"/>
    </row>
    <row r="6" spans="1:18" s="184" customFormat="1" ht="12" customHeight="1">
      <c r="A6" s="184" t="s">
        <v>548</v>
      </c>
      <c r="J6"/>
      <c r="K6"/>
      <c r="L6"/>
      <c r="M6"/>
      <c r="N6"/>
      <c r="O6"/>
      <c r="P6"/>
      <c r="Q6"/>
      <c r="R6"/>
    </row>
    <row r="7" spans="1:18" s="187" customFormat="1" ht="6" customHeight="1">
      <c r="A7" s="200"/>
      <c r="D7" s="188"/>
      <c r="G7" s="188"/>
      <c r="H7" s="270"/>
      <c r="I7" s="270"/>
      <c r="J7"/>
      <c r="K7"/>
      <c r="L7"/>
      <c r="M7"/>
      <c r="N7"/>
      <c r="O7"/>
      <c r="P7"/>
      <c r="Q7"/>
      <c r="R7"/>
    </row>
    <row r="8" spans="1:18" s="187" customFormat="1" ht="12" customHeight="1">
      <c r="A8" s="779" t="s">
        <v>2</v>
      </c>
      <c r="B8" s="781" t="s">
        <v>642</v>
      </c>
      <c r="C8" s="781"/>
      <c r="D8" s="271"/>
      <c r="E8" s="781" t="s">
        <v>639</v>
      </c>
      <c r="F8" s="781"/>
      <c r="G8" s="271"/>
      <c r="H8" s="781" t="s">
        <v>608</v>
      </c>
      <c r="I8" s="781"/>
      <c r="J8"/>
      <c r="K8"/>
      <c r="L8"/>
      <c r="M8"/>
      <c r="N8"/>
      <c r="O8"/>
      <c r="P8"/>
      <c r="Q8"/>
      <c r="R8"/>
    </row>
    <row r="9" spans="1:18" s="187" customFormat="1" ht="30" customHeight="1">
      <c r="A9" s="780"/>
      <c r="B9" s="189" t="s">
        <v>227</v>
      </c>
      <c r="C9" s="189" t="s">
        <v>367</v>
      </c>
      <c r="D9" s="189"/>
      <c r="E9" s="189" t="s">
        <v>227</v>
      </c>
      <c r="F9" s="189" t="s">
        <v>367</v>
      </c>
      <c r="G9" s="189"/>
      <c r="H9" s="189" t="s">
        <v>368</v>
      </c>
      <c r="I9" s="189" t="s">
        <v>367</v>
      </c>
      <c r="J9"/>
      <c r="K9"/>
      <c r="L9"/>
      <c r="M9"/>
      <c r="N9"/>
      <c r="O9"/>
      <c r="P9"/>
      <c r="Q9"/>
      <c r="R9"/>
    </row>
    <row r="10" spans="1:18" s="187" customFormat="1" ht="3" customHeight="1">
      <c r="A10" s="199"/>
      <c r="B10" s="272"/>
      <c r="C10" s="272"/>
      <c r="D10" s="272"/>
      <c r="E10" s="272"/>
      <c r="F10" s="272"/>
      <c r="G10" s="272"/>
      <c r="H10" s="199"/>
      <c r="I10" s="199"/>
      <c r="J10"/>
      <c r="K10"/>
      <c r="L10"/>
      <c r="M10"/>
      <c r="N10"/>
      <c r="O10"/>
      <c r="P10"/>
      <c r="Q10"/>
      <c r="R10"/>
    </row>
    <row r="11" spans="1:18" s="187" customFormat="1" ht="9.9499999999999993" customHeight="1">
      <c r="A11" s="192">
        <v>2016</v>
      </c>
      <c r="B11" s="194">
        <v>471240</v>
      </c>
      <c r="C11" s="194">
        <v>619996</v>
      </c>
      <c r="E11" s="194">
        <v>108991</v>
      </c>
      <c r="F11" s="194">
        <v>403496</v>
      </c>
      <c r="H11" s="194">
        <f t="shared" ref="H11:I15" si="0">B11+E11</f>
        <v>580231</v>
      </c>
      <c r="I11" s="194">
        <f t="shared" si="0"/>
        <v>1023492</v>
      </c>
      <c r="J11"/>
      <c r="K11"/>
      <c r="L11"/>
      <c r="M11"/>
      <c r="N11"/>
      <c r="O11"/>
      <c r="P11"/>
      <c r="Q11"/>
      <c r="R11"/>
    </row>
    <row r="12" spans="1:18" s="187" customFormat="1" ht="9.9499999999999993" customHeight="1">
      <c r="A12" s="192">
        <v>2017</v>
      </c>
      <c r="B12" s="194">
        <v>420827</v>
      </c>
      <c r="C12" s="194">
        <v>477897</v>
      </c>
      <c r="D12" s="194"/>
      <c r="E12" s="194">
        <v>99442</v>
      </c>
      <c r="F12" s="194">
        <v>363942</v>
      </c>
      <c r="G12" s="194"/>
      <c r="H12" s="194">
        <f t="shared" si="0"/>
        <v>520269</v>
      </c>
      <c r="I12" s="194">
        <f t="shared" si="0"/>
        <v>841839</v>
      </c>
      <c r="J12"/>
      <c r="K12"/>
      <c r="L12"/>
      <c r="M12"/>
      <c r="N12"/>
      <c r="O12"/>
      <c r="P12"/>
      <c r="Q12"/>
      <c r="R12"/>
    </row>
    <row r="13" spans="1:18" s="187" customFormat="1" ht="9.9499999999999993" customHeight="1">
      <c r="A13" s="192">
        <v>2018</v>
      </c>
      <c r="B13" s="194">
        <v>387638</v>
      </c>
      <c r="C13" s="194">
        <v>409051</v>
      </c>
      <c r="E13" s="194">
        <v>70510</v>
      </c>
      <c r="F13" s="194">
        <v>248547</v>
      </c>
      <c r="G13" s="194"/>
      <c r="H13" s="194">
        <f t="shared" si="0"/>
        <v>458148</v>
      </c>
      <c r="I13" s="194">
        <f t="shared" si="0"/>
        <v>657598</v>
      </c>
      <c r="J13"/>
      <c r="K13"/>
      <c r="L13"/>
      <c r="M13"/>
      <c r="N13"/>
      <c r="O13"/>
      <c r="P13"/>
      <c r="Q13"/>
      <c r="R13"/>
    </row>
    <row r="14" spans="1:18" s="187" customFormat="1" ht="9.9499999999999993" customHeight="1">
      <c r="A14" s="192">
        <v>2019</v>
      </c>
      <c r="B14" s="194">
        <v>349392</v>
      </c>
      <c r="C14" s="194">
        <v>352942</v>
      </c>
      <c r="E14" s="194">
        <v>63570</v>
      </c>
      <c r="F14" s="194">
        <v>200161</v>
      </c>
      <c r="G14" s="194"/>
      <c r="H14" s="194">
        <f t="shared" si="0"/>
        <v>412962</v>
      </c>
      <c r="I14" s="194">
        <f t="shared" si="0"/>
        <v>553103</v>
      </c>
      <c r="J14"/>
      <c r="K14"/>
      <c r="L14"/>
      <c r="M14"/>
      <c r="N14"/>
      <c r="O14"/>
      <c r="P14"/>
      <c r="Q14"/>
      <c r="R14"/>
    </row>
    <row r="15" spans="1:18" s="187" customFormat="1" ht="9.9499999999999993" customHeight="1">
      <c r="A15" s="192">
        <v>2020</v>
      </c>
      <c r="B15" s="194">
        <v>231196</v>
      </c>
      <c r="C15" s="194">
        <v>189193</v>
      </c>
      <c r="E15" s="194">
        <v>21835</v>
      </c>
      <c r="F15" s="194">
        <v>65345</v>
      </c>
      <c r="G15" s="194"/>
      <c r="H15" s="194">
        <f t="shared" si="0"/>
        <v>253031</v>
      </c>
      <c r="I15" s="194">
        <f t="shared" si="0"/>
        <v>254538</v>
      </c>
      <c r="J15"/>
      <c r="K15"/>
      <c r="L15"/>
      <c r="M15"/>
      <c r="N15"/>
      <c r="O15"/>
      <c r="P15"/>
      <c r="Q15"/>
      <c r="R15"/>
    </row>
    <row r="16" spans="1:18" s="187" customFormat="1" ht="3" customHeight="1">
      <c r="A16" s="224"/>
      <c r="B16" s="210"/>
      <c r="C16" s="210"/>
      <c r="D16" s="210"/>
      <c r="E16" s="210"/>
      <c r="F16" s="210"/>
      <c r="G16" s="210"/>
      <c r="H16" s="210"/>
      <c r="I16" s="210"/>
      <c r="J16"/>
      <c r="K16"/>
      <c r="L16"/>
      <c r="M16"/>
      <c r="N16"/>
      <c r="O16"/>
      <c r="P16"/>
      <c r="Q16"/>
      <c r="R16"/>
    </row>
    <row r="17" spans="1:18" s="187" customFormat="1" ht="9.9499999999999993" customHeight="1">
      <c r="B17" s="786" t="s">
        <v>549</v>
      </c>
      <c r="C17" s="786"/>
      <c r="D17" s="786"/>
      <c r="E17" s="786"/>
      <c r="F17" s="786"/>
      <c r="G17" s="786"/>
      <c r="H17" s="786"/>
      <c r="I17" s="786"/>
      <c r="J17"/>
      <c r="K17"/>
      <c r="L17"/>
      <c r="M17"/>
      <c r="N17"/>
      <c r="O17"/>
      <c r="P17"/>
      <c r="Q17"/>
      <c r="R17"/>
    </row>
    <row r="18" spans="1:18" s="187" customFormat="1" ht="3" customHeight="1">
      <c r="A18" s="198"/>
      <c r="D18" s="273"/>
      <c r="G18" s="273"/>
      <c r="H18" s="273"/>
      <c r="I18" s="273"/>
      <c r="J18"/>
      <c r="K18"/>
      <c r="L18"/>
      <c r="M18"/>
      <c r="N18"/>
      <c r="O18"/>
      <c r="P18"/>
      <c r="Q18"/>
      <c r="R18"/>
    </row>
    <row r="19" spans="1:18" s="187" customFormat="1" ht="9.9499999999999993" customHeight="1">
      <c r="A19" s="187" t="s">
        <v>3</v>
      </c>
      <c r="B19" s="194">
        <v>12523</v>
      </c>
      <c r="C19" s="194">
        <v>6790</v>
      </c>
      <c r="D19"/>
      <c r="E19" s="194">
        <v>96</v>
      </c>
      <c r="F19" s="194">
        <v>279</v>
      </c>
      <c r="G19"/>
      <c r="H19" s="194">
        <v>12619</v>
      </c>
      <c r="I19" s="194">
        <v>7069</v>
      </c>
      <c r="J19"/>
      <c r="K19"/>
      <c r="L19"/>
      <c r="M19"/>
      <c r="N19"/>
      <c r="O19"/>
      <c r="P19"/>
      <c r="Q19"/>
      <c r="R19"/>
    </row>
    <row r="20" spans="1:18" s="187" customFormat="1" ht="9.9499999999999993" customHeight="1">
      <c r="A20" s="187" t="s">
        <v>98</v>
      </c>
      <c r="B20" s="194">
        <v>150</v>
      </c>
      <c r="C20" s="194">
        <v>71</v>
      </c>
      <c r="D20" s="277"/>
      <c r="E20" s="276" t="s">
        <v>346</v>
      </c>
      <c r="F20" s="276" t="s">
        <v>346</v>
      </c>
      <c r="G20"/>
      <c r="H20" s="194">
        <v>150</v>
      </c>
      <c r="I20" s="194">
        <v>71</v>
      </c>
      <c r="J20"/>
      <c r="K20"/>
      <c r="L20"/>
      <c r="M20"/>
      <c r="N20"/>
      <c r="O20"/>
      <c r="P20"/>
      <c r="Q20"/>
      <c r="R20"/>
    </row>
    <row r="21" spans="1:18" s="187" customFormat="1" ht="9.9499999999999993" customHeight="1">
      <c r="A21" s="187" t="s">
        <v>4</v>
      </c>
      <c r="B21" s="194">
        <v>4651</v>
      </c>
      <c r="C21" s="194">
        <v>1955</v>
      </c>
      <c r="D21"/>
      <c r="E21" s="194">
        <v>96</v>
      </c>
      <c r="F21" s="194">
        <v>190</v>
      </c>
      <c r="G21"/>
      <c r="H21" s="194">
        <v>4747</v>
      </c>
      <c r="I21" s="194">
        <v>2145</v>
      </c>
      <c r="J21"/>
      <c r="K21"/>
      <c r="L21"/>
      <c r="M21"/>
      <c r="N21"/>
      <c r="O21"/>
      <c r="P21"/>
      <c r="Q21"/>
      <c r="R21"/>
    </row>
    <row r="22" spans="1:18" s="187" customFormat="1" ht="9.9499999999999993" customHeight="1">
      <c r="A22" s="187" t="s">
        <v>5</v>
      </c>
      <c r="B22" s="194">
        <v>55946</v>
      </c>
      <c r="C22" s="194">
        <v>41684</v>
      </c>
      <c r="D22"/>
      <c r="E22" s="194">
        <v>8878</v>
      </c>
      <c r="F22" s="194">
        <v>25199</v>
      </c>
      <c r="G22"/>
      <c r="H22" s="194">
        <v>64824</v>
      </c>
      <c r="I22" s="194">
        <v>66883</v>
      </c>
      <c r="J22"/>
      <c r="K22"/>
      <c r="L22"/>
      <c r="M22"/>
      <c r="N22"/>
      <c r="O22"/>
      <c r="P22"/>
      <c r="Q22"/>
      <c r="R22"/>
    </row>
    <row r="23" spans="1:18" s="187" customFormat="1" ht="9.9499999999999993" customHeight="1">
      <c r="A23" s="187" t="s">
        <v>6</v>
      </c>
      <c r="B23" s="194">
        <v>892</v>
      </c>
      <c r="C23" s="194">
        <v>632</v>
      </c>
      <c r="D23"/>
      <c r="E23" s="194">
        <v>1</v>
      </c>
      <c r="F23" s="276" t="s">
        <v>346</v>
      </c>
      <c r="G23"/>
      <c r="H23" s="194">
        <v>893</v>
      </c>
      <c r="I23" s="194">
        <v>632</v>
      </c>
      <c r="J23"/>
      <c r="K23"/>
      <c r="L23"/>
      <c r="M23"/>
      <c r="N23"/>
      <c r="O23"/>
      <c r="P23"/>
      <c r="Q23"/>
      <c r="R23"/>
    </row>
    <row r="24" spans="1:18" s="274" customFormat="1" ht="9.9499999999999993" customHeight="1">
      <c r="A24" s="274" t="s">
        <v>7</v>
      </c>
      <c r="B24" s="194">
        <v>448</v>
      </c>
      <c r="C24" s="194">
        <v>390</v>
      </c>
      <c r="D24"/>
      <c r="E24" s="194">
        <v>1</v>
      </c>
      <c r="F24" s="276" t="s">
        <v>346</v>
      </c>
      <c r="G24"/>
      <c r="H24" s="194">
        <v>449</v>
      </c>
      <c r="I24" s="194">
        <v>390</v>
      </c>
      <c r="J24"/>
      <c r="K24"/>
      <c r="L24"/>
      <c r="M24"/>
      <c r="N24"/>
      <c r="O24"/>
      <c r="P24"/>
      <c r="Q24"/>
      <c r="R24"/>
    </row>
    <row r="25" spans="1:18" s="274" customFormat="1" ht="9.9499999999999993" customHeight="1">
      <c r="A25" s="274" t="s">
        <v>1</v>
      </c>
      <c r="B25" s="194">
        <v>444</v>
      </c>
      <c r="C25" s="194">
        <v>242</v>
      </c>
      <c r="D25"/>
      <c r="E25" s="276" t="s">
        <v>346</v>
      </c>
      <c r="F25" s="276" t="s">
        <v>346</v>
      </c>
      <c r="G25"/>
      <c r="H25" s="194">
        <v>444</v>
      </c>
      <c r="I25" s="194">
        <v>242</v>
      </c>
      <c r="J25"/>
      <c r="K25"/>
      <c r="L25"/>
      <c r="M25"/>
      <c r="N25"/>
      <c r="O25"/>
      <c r="P25"/>
      <c r="Q25"/>
      <c r="R25"/>
    </row>
    <row r="26" spans="1:18" s="187" customFormat="1" ht="9.9499999999999993" customHeight="1">
      <c r="A26" s="187" t="s">
        <v>8</v>
      </c>
      <c r="B26" s="194">
        <v>8501</v>
      </c>
      <c r="C26" s="194">
        <v>5996</v>
      </c>
      <c r="D26"/>
      <c r="E26" s="194">
        <v>156</v>
      </c>
      <c r="F26" s="194">
        <v>672</v>
      </c>
      <c r="G26"/>
      <c r="H26" s="194">
        <v>8657</v>
      </c>
      <c r="I26" s="194">
        <v>6668</v>
      </c>
      <c r="J26"/>
      <c r="K26"/>
      <c r="L26"/>
      <c r="M26"/>
      <c r="N26"/>
      <c r="O26"/>
      <c r="P26"/>
      <c r="Q26"/>
      <c r="R26"/>
    </row>
    <row r="27" spans="1:18" s="187" customFormat="1" ht="9.9499999999999993" customHeight="1">
      <c r="A27" s="187" t="s">
        <v>9</v>
      </c>
      <c r="B27" s="194">
        <v>2417</v>
      </c>
      <c r="C27" s="194">
        <v>1404</v>
      </c>
      <c r="D27"/>
      <c r="E27" s="194">
        <v>10</v>
      </c>
      <c r="F27" s="194">
        <v>62</v>
      </c>
      <c r="G27"/>
      <c r="H27" s="194">
        <v>2427</v>
      </c>
      <c r="I27" s="194">
        <v>1466</v>
      </c>
      <c r="J27"/>
      <c r="K27"/>
      <c r="L27"/>
      <c r="M27"/>
      <c r="N27"/>
      <c r="O27"/>
      <c r="P27"/>
      <c r="Q27"/>
      <c r="R27"/>
    </row>
    <row r="28" spans="1:18" s="187" customFormat="1" ht="9.9499999999999993" customHeight="1">
      <c r="A28" s="187" t="s">
        <v>10</v>
      </c>
      <c r="B28" s="194">
        <v>12590</v>
      </c>
      <c r="C28" s="194">
        <v>9744</v>
      </c>
      <c r="D28"/>
      <c r="E28" s="194">
        <v>196</v>
      </c>
      <c r="F28" s="194">
        <v>906</v>
      </c>
      <c r="G28"/>
      <c r="H28" s="194">
        <v>12786</v>
      </c>
      <c r="I28" s="194">
        <v>10650</v>
      </c>
      <c r="J28"/>
      <c r="K28"/>
      <c r="L28"/>
      <c r="M28"/>
      <c r="N28"/>
      <c r="O28"/>
      <c r="P28"/>
      <c r="Q28"/>
      <c r="R28"/>
    </row>
    <row r="29" spans="1:18" s="187" customFormat="1" ht="9.9499999999999993" customHeight="1">
      <c r="A29" s="187" t="s">
        <v>11</v>
      </c>
      <c r="B29" s="194">
        <v>13194</v>
      </c>
      <c r="C29" s="194">
        <v>8727</v>
      </c>
      <c r="D29"/>
      <c r="E29" s="194">
        <v>186</v>
      </c>
      <c r="F29" s="194">
        <v>6577</v>
      </c>
      <c r="G29"/>
      <c r="H29" s="194">
        <v>13380</v>
      </c>
      <c r="I29" s="194">
        <v>15304</v>
      </c>
      <c r="J29"/>
      <c r="K29"/>
      <c r="L29"/>
      <c r="M29"/>
      <c r="N29"/>
      <c r="O29"/>
      <c r="P29"/>
      <c r="Q29"/>
      <c r="R29"/>
    </row>
    <row r="30" spans="1:18" s="187" customFormat="1" ht="9.9499999999999993" customHeight="1">
      <c r="A30" s="187" t="s">
        <v>12</v>
      </c>
      <c r="B30" s="194">
        <v>3058</v>
      </c>
      <c r="C30" s="194">
        <v>3345</v>
      </c>
      <c r="D30"/>
      <c r="E30" s="194">
        <v>27</v>
      </c>
      <c r="F30" s="194">
        <v>141</v>
      </c>
      <c r="G30"/>
      <c r="H30" s="194">
        <v>3085</v>
      </c>
      <c r="I30" s="194">
        <v>3486</v>
      </c>
      <c r="J30"/>
      <c r="K30"/>
      <c r="L30"/>
      <c r="M30"/>
      <c r="N30"/>
      <c r="O30"/>
      <c r="P30"/>
      <c r="Q30"/>
      <c r="R30"/>
    </row>
    <row r="31" spans="1:18" s="187" customFormat="1" ht="9.9499999999999993" customHeight="1">
      <c r="A31" s="187" t="s">
        <v>13</v>
      </c>
      <c r="B31" s="194">
        <v>4394</v>
      </c>
      <c r="C31" s="194">
        <v>2983</v>
      </c>
      <c r="D31"/>
      <c r="E31" s="194">
        <v>26</v>
      </c>
      <c r="F31" s="194">
        <v>97</v>
      </c>
      <c r="G31"/>
      <c r="H31" s="194">
        <v>4420</v>
      </c>
      <c r="I31" s="194">
        <v>3080</v>
      </c>
      <c r="J31"/>
      <c r="K31"/>
      <c r="L31"/>
      <c r="M31"/>
      <c r="N31"/>
      <c r="O31"/>
      <c r="P31"/>
      <c r="Q31"/>
      <c r="R31"/>
    </row>
    <row r="32" spans="1:18" s="187" customFormat="1" ht="9.9499999999999993" customHeight="1">
      <c r="A32" s="187" t="s">
        <v>14</v>
      </c>
      <c r="B32" s="194">
        <v>28671</v>
      </c>
      <c r="C32" s="194">
        <v>29076</v>
      </c>
      <c r="D32"/>
      <c r="E32" s="194">
        <v>10179</v>
      </c>
      <c r="F32" s="194">
        <v>27692</v>
      </c>
      <c r="G32"/>
      <c r="H32" s="194">
        <v>38850</v>
      </c>
      <c r="I32" s="194">
        <v>56768</v>
      </c>
      <c r="J32"/>
      <c r="K32"/>
      <c r="L32"/>
      <c r="M32"/>
      <c r="N32"/>
      <c r="O32"/>
      <c r="P32"/>
      <c r="Q32"/>
      <c r="R32"/>
    </row>
    <row r="33" spans="1:18" s="187" customFormat="1" ht="9.9499999999999993" customHeight="1">
      <c r="A33" s="187" t="s">
        <v>15</v>
      </c>
      <c r="B33" s="194">
        <v>5908</v>
      </c>
      <c r="C33" s="194">
        <v>4132</v>
      </c>
      <c r="D33"/>
      <c r="E33" s="194">
        <v>170</v>
      </c>
      <c r="F33" s="194">
        <v>719</v>
      </c>
      <c r="G33"/>
      <c r="H33" s="194">
        <v>6078</v>
      </c>
      <c r="I33" s="194">
        <v>4851</v>
      </c>
      <c r="J33"/>
      <c r="K33"/>
      <c r="L33"/>
      <c r="M33"/>
      <c r="N33"/>
      <c r="O33"/>
      <c r="P33"/>
      <c r="Q33"/>
      <c r="R33"/>
    </row>
    <row r="34" spans="1:18" s="187" customFormat="1" ht="9.9499999999999993" customHeight="1">
      <c r="A34" s="187" t="s">
        <v>16</v>
      </c>
      <c r="B34" s="194">
        <v>1266</v>
      </c>
      <c r="C34" s="194">
        <v>1049</v>
      </c>
      <c r="D34"/>
      <c r="E34" s="194">
        <v>18</v>
      </c>
      <c r="F34" s="194">
        <v>31</v>
      </c>
      <c r="G34"/>
      <c r="H34" s="194">
        <v>1284</v>
      </c>
      <c r="I34" s="194">
        <v>1080</v>
      </c>
      <c r="J34"/>
      <c r="K34"/>
      <c r="L34"/>
      <c r="M34"/>
      <c r="N34"/>
      <c r="O34"/>
      <c r="P34"/>
      <c r="Q34"/>
      <c r="R34"/>
    </row>
    <row r="35" spans="1:18" s="187" customFormat="1" ht="9.9499999999999993" customHeight="1">
      <c r="A35" s="187" t="s">
        <v>17</v>
      </c>
      <c r="B35" s="194">
        <v>39907</v>
      </c>
      <c r="C35" s="194">
        <v>43135</v>
      </c>
      <c r="D35"/>
      <c r="E35" s="194">
        <v>341</v>
      </c>
      <c r="F35" s="194">
        <v>3961</v>
      </c>
      <c r="G35"/>
      <c r="H35" s="194">
        <v>40248</v>
      </c>
      <c r="I35" s="194">
        <v>47096</v>
      </c>
      <c r="J35"/>
      <c r="K35"/>
      <c r="L35"/>
      <c r="M35"/>
      <c r="N35"/>
      <c r="O35"/>
      <c r="P35"/>
      <c r="Q35"/>
      <c r="R35"/>
    </row>
    <row r="36" spans="1:18" s="187" customFormat="1" ht="9.9499999999999993" customHeight="1">
      <c r="A36" s="187" t="s">
        <v>18</v>
      </c>
      <c r="B36" s="194">
        <v>18999</v>
      </c>
      <c r="C36" s="194">
        <v>13541</v>
      </c>
      <c r="D36"/>
      <c r="E36" s="194">
        <v>320</v>
      </c>
      <c r="F36" s="194">
        <v>1809</v>
      </c>
      <c r="G36"/>
      <c r="H36" s="194">
        <v>19319</v>
      </c>
      <c r="I36" s="194">
        <v>15350</v>
      </c>
      <c r="J36"/>
      <c r="K36"/>
      <c r="L36"/>
      <c r="M36"/>
      <c r="N36"/>
      <c r="O36"/>
      <c r="P36"/>
      <c r="Q36"/>
      <c r="R36"/>
    </row>
    <row r="37" spans="1:18" s="187" customFormat="1" ht="9.9499999999999993" customHeight="1">
      <c r="A37" s="187" t="s">
        <v>19</v>
      </c>
      <c r="B37" s="194">
        <v>2029</v>
      </c>
      <c r="C37" s="194">
        <v>2369</v>
      </c>
      <c r="D37"/>
      <c r="E37" s="194">
        <v>75</v>
      </c>
      <c r="F37" s="194">
        <v>383</v>
      </c>
      <c r="G37"/>
      <c r="H37" s="194">
        <v>2104</v>
      </c>
      <c r="I37" s="194">
        <v>2752</v>
      </c>
      <c r="J37"/>
      <c r="K37"/>
      <c r="L37"/>
      <c r="M37"/>
      <c r="N37"/>
      <c r="O37"/>
      <c r="P37"/>
      <c r="Q37"/>
      <c r="R37"/>
    </row>
    <row r="38" spans="1:18" s="187" customFormat="1" ht="9.9499999999999993" customHeight="1">
      <c r="A38" s="187" t="s">
        <v>20</v>
      </c>
      <c r="B38" s="194">
        <v>14358</v>
      </c>
      <c r="C38" s="194">
        <v>11174</v>
      </c>
      <c r="D38"/>
      <c r="E38" s="194">
        <v>341</v>
      </c>
      <c r="F38" s="194">
        <v>1154</v>
      </c>
      <c r="G38"/>
      <c r="H38" s="194">
        <v>14699</v>
      </c>
      <c r="I38" s="194">
        <v>12328</v>
      </c>
      <c r="J38"/>
      <c r="K38"/>
      <c r="L38"/>
      <c r="M38"/>
      <c r="N38"/>
      <c r="O38"/>
      <c r="P38"/>
      <c r="Q38"/>
      <c r="R38"/>
    </row>
    <row r="39" spans="1:18" s="187" customFormat="1" ht="9.9499999999999993" customHeight="1">
      <c r="A39" s="187" t="s">
        <v>21</v>
      </c>
      <c r="B39" s="194">
        <v>17546</v>
      </c>
      <c r="C39" s="194">
        <v>10368</v>
      </c>
      <c r="D39"/>
      <c r="E39" s="194">
        <v>750</v>
      </c>
      <c r="F39" s="194">
        <v>2755</v>
      </c>
      <c r="G39"/>
      <c r="H39" s="194">
        <v>18296</v>
      </c>
      <c r="I39" s="194">
        <v>13123</v>
      </c>
      <c r="J39"/>
      <c r="K39"/>
      <c r="L39"/>
      <c r="M39"/>
      <c r="N39"/>
      <c r="O39"/>
      <c r="P39"/>
      <c r="Q39"/>
      <c r="R39"/>
    </row>
    <row r="40" spans="1:18" s="187" customFormat="1" ht="9.9499999999999993" customHeight="1">
      <c r="A40" s="187" t="s">
        <v>369</v>
      </c>
      <c r="B40" s="194">
        <v>7315</v>
      </c>
      <c r="C40" s="194">
        <v>2802</v>
      </c>
      <c r="D40"/>
      <c r="E40" s="194">
        <v>295</v>
      </c>
      <c r="F40" s="194">
        <v>960</v>
      </c>
      <c r="G40"/>
      <c r="H40" s="194">
        <v>7610</v>
      </c>
      <c r="I40" s="194">
        <v>3762</v>
      </c>
      <c r="J40"/>
      <c r="K40"/>
      <c r="L40"/>
      <c r="M40"/>
      <c r="N40"/>
      <c r="O40"/>
      <c r="P40"/>
      <c r="Q40"/>
      <c r="R40"/>
    </row>
    <row r="41" spans="1:18" s="215" customFormat="1" ht="9.9499999999999993" customHeight="1">
      <c r="A41" s="215" t="s">
        <v>23</v>
      </c>
      <c r="B41" s="214">
        <v>73270</v>
      </c>
      <c r="C41" s="214">
        <v>50500</v>
      </c>
      <c r="D41" s="220"/>
      <c r="E41" s="214">
        <v>9070</v>
      </c>
      <c r="F41" s="214">
        <v>25668</v>
      </c>
      <c r="G41" s="220"/>
      <c r="H41" s="214">
        <v>82340</v>
      </c>
      <c r="I41" s="214">
        <v>76168</v>
      </c>
      <c r="J41"/>
      <c r="K41"/>
      <c r="L41"/>
      <c r="M41"/>
      <c r="N41"/>
      <c r="O41"/>
      <c r="P41"/>
      <c r="Q41"/>
      <c r="R41"/>
    </row>
    <row r="42" spans="1:18" s="215" customFormat="1" ht="9.9499999999999993" customHeight="1">
      <c r="A42" s="215" t="s">
        <v>24</v>
      </c>
      <c r="B42" s="214">
        <v>24400</v>
      </c>
      <c r="C42" s="214">
        <v>17775</v>
      </c>
      <c r="D42" s="220"/>
      <c r="E42" s="214">
        <v>363</v>
      </c>
      <c r="F42" s="214">
        <v>1641</v>
      </c>
      <c r="G42" s="220"/>
      <c r="H42" s="214">
        <v>24763</v>
      </c>
      <c r="I42" s="214">
        <v>19416</v>
      </c>
      <c r="J42"/>
      <c r="K42"/>
      <c r="L42"/>
      <c r="M42"/>
      <c r="N42"/>
      <c r="O42"/>
      <c r="P42"/>
      <c r="Q42"/>
      <c r="R42"/>
    </row>
    <row r="43" spans="1:18" s="215" customFormat="1" ht="9.9499999999999993" customHeight="1">
      <c r="A43" s="215" t="s">
        <v>25</v>
      </c>
      <c r="B43" s="214">
        <v>49317</v>
      </c>
      <c r="C43" s="214">
        <v>44132</v>
      </c>
      <c r="D43" s="220"/>
      <c r="E43" s="214">
        <v>10418</v>
      </c>
      <c r="F43" s="214">
        <v>34507</v>
      </c>
      <c r="G43" s="220"/>
      <c r="H43" s="214">
        <v>59735</v>
      </c>
      <c r="I43" s="214">
        <v>78639</v>
      </c>
      <c r="J43"/>
      <c r="K43"/>
      <c r="L43"/>
      <c r="M43"/>
      <c r="N43"/>
      <c r="O43"/>
      <c r="P43"/>
      <c r="Q43"/>
      <c r="R43"/>
    </row>
    <row r="44" spans="1:18" s="215" customFormat="1" ht="9.9499999999999993" customHeight="1">
      <c r="A44" s="215" t="s">
        <v>26</v>
      </c>
      <c r="B44" s="214">
        <v>82467</v>
      </c>
      <c r="C44" s="214">
        <v>75401</v>
      </c>
      <c r="D44" s="220"/>
      <c r="E44" s="214">
        <v>1265</v>
      </c>
      <c r="F44" s="214">
        <v>8058</v>
      </c>
      <c r="G44" s="220"/>
      <c r="H44" s="214">
        <v>83732</v>
      </c>
      <c r="I44" s="214">
        <v>83459</v>
      </c>
      <c r="J44"/>
      <c r="K44"/>
      <c r="L44"/>
      <c r="M44"/>
      <c r="N44"/>
      <c r="O44"/>
      <c r="P44"/>
      <c r="Q44"/>
      <c r="R44"/>
    </row>
    <row r="45" spans="1:18" s="215" customFormat="1" ht="9.9499999999999993" customHeight="1">
      <c r="A45" s="215" t="s">
        <v>27</v>
      </c>
      <c r="B45" s="214">
        <v>24861</v>
      </c>
      <c r="C45" s="214">
        <v>13170</v>
      </c>
      <c r="D45" s="220"/>
      <c r="E45" s="214">
        <v>1045</v>
      </c>
      <c r="F45" s="214">
        <v>3715</v>
      </c>
      <c r="G45" s="220"/>
      <c r="H45" s="214">
        <v>25906</v>
      </c>
      <c r="I45" s="214">
        <v>16885</v>
      </c>
      <c r="J45"/>
      <c r="K45"/>
      <c r="L45"/>
      <c r="M45"/>
      <c r="N45"/>
      <c r="O45"/>
      <c r="P45"/>
      <c r="Q45"/>
      <c r="R45"/>
    </row>
    <row r="46" spans="1:18" s="215" customFormat="1" ht="9.9499999999999993" customHeight="1">
      <c r="A46" s="215" t="s">
        <v>28</v>
      </c>
      <c r="B46" s="214">
        <v>254315</v>
      </c>
      <c r="C46" s="214">
        <v>200978</v>
      </c>
      <c r="D46" s="220"/>
      <c r="E46" s="214">
        <v>22161</v>
      </c>
      <c r="F46" s="214">
        <v>73589</v>
      </c>
      <c r="G46" s="220"/>
      <c r="H46" s="214">
        <v>276476</v>
      </c>
      <c r="I46" s="214">
        <v>274567</v>
      </c>
      <c r="J46"/>
      <c r="K46"/>
      <c r="L46"/>
      <c r="M46"/>
      <c r="N46"/>
      <c r="O46"/>
      <c r="P46"/>
      <c r="Q46"/>
      <c r="R46"/>
    </row>
    <row r="47" spans="1:18" s="215" customFormat="1" ht="3" customHeight="1">
      <c r="A47" s="188"/>
      <c r="B47" s="188"/>
      <c r="C47" s="188"/>
      <c r="D47" s="188"/>
      <c r="E47" s="188"/>
      <c r="F47" s="188"/>
      <c r="G47" s="188"/>
      <c r="H47" s="275"/>
      <c r="I47" s="275"/>
      <c r="J47"/>
      <c r="K47"/>
      <c r="L47"/>
      <c r="M47"/>
      <c r="N47"/>
      <c r="O47"/>
      <c r="P47"/>
      <c r="Q47"/>
      <c r="R47"/>
    </row>
    <row r="48" spans="1:18" s="187" customFormat="1" ht="3" customHeight="1">
      <c r="H48" s="270"/>
      <c r="I48" s="270"/>
      <c r="J48"/>
      <c r="K48"/>
      <c r="L48"/>
      <c r="M48"/>
      <c r="N48"/>
      <c r="O48"/>
      <c r="P48"/>
      <c r="Q48"/>
      <c r="R48"/>
    </row>
    <row r="49" spans="1:18" ht="9.9499999999999993" customHeight="1">
      <c r="A49" s="785" t="s">
        <v>637</v>
      </c>
      <c r="B49" s="785"/>
      <c r="C49" s="785"/>
      <c r="D49" s="785"/>
      <c r="E49" s="785"/>
      <c r="F49" s="785"/>
      <c r="G49" s="785"/>
      <c r="H49" s="785"/>
      <c r="I49" s="785"/>
    </row>
    <row r="50" spans="1:18" s="187" customFormat="1" ht="9.9499999999999993" customHeight="1">
      <c r="A50" s="784" t="s">
        <v>643</v>
      </c>
      <c r="B50" s="785"/>
      <c r="C50" s="785"/>
      <c r="D50" s="785"/>
      <c r="E50" s="785"/>
      <c r="F50" s="785"/>
      <c r="G50" s="785"/>
      <c r="H50" s="785"/>
      <c r="I50" s="785"/>
      <c r="J50"/>
      <c r="K50"/>
      <c r="L50"/>
      <c r="M50"/>
      <c r="N50"/>
      <c r="O50"/>
      <c r="P50"/>
      <c r="Q50"/>
      <c r="R50"/>
    </row>
    <row r="51" spans="1:18" s="187" customFormat="1" ht="48" customHeight="1">
      <c r="A51" s="773" t="s">
        <v>669</v>
      </c>
      <c r="B51" s="773"/>
      <c r="C51" s="773"/>
      <c r="D51" s="773"/>
      <c r="E51" s="773"/>
      <c r="F51" s="773"/>
      <c r="G51" s="773"/>
      <c r="H51" s="773"/>
      <c r="I51" s="773"/>
      <c r="J51"/>
      <c r="K51"/>
      <c r="L51"/>
      <c r="M51"/>
      <c r="N51"/>
      <c r="O51"/>
      <c r="P51"/>
      <c r="Q51"/>
      <c r="R51"/>
    </row>
    <row r="52" spans="1:18" s="187" customFormat="1" ht="20.100000000000001" customHeight="1">
      <c r="A52" s="782" t="s">
        <v>640</v>
      </c>
      <c r="B52" s="782"/>
      <c r="C52" s="782"/>
      <c r="D52" s="782"/>
      <c r="E52" s="782"/>
      <c r="F52" s="782"/>
      <c r="G52" s="782"/>
      <c r="H52" s="782"/>
      <c r="I52" s="782"/>
      <c r="J52"/>
      <c r="K52"/>
      <c r="L52"/>
      <c r="M52"/>
      <c r="N52"/>
      <c r="O52"/>
      <c r="P52"/>
      <c r="Q52"/>
      <c r="R52"/>
    </row>
    <row r="53" spans="1:18" s="187" customFormat="1" ht="9.9499999999999993" customHeight="1">
      <c r="A53" s="783" t="s">
        <v>370</v>
      </c>
      <c r="B53" s="783"/>
      <c r="C53" s="783"/>
      <c r="D53" s="783"/>
      <c r="E53" s="783"/>
      <c r="F53" s="783"/>
      <c r="G53" s="783"/>
      <c r="H53" s="783"/>
      <c r="I53" s="783"/>
      <c r="J53"/>
      <c r="K53"/>
      <c r="L53"/>
      <c r="M53"/>
      <c r="N53"/>
      <c r="O53"/>
      <c r="P53"/>
      <c r="Q53"/>
      <c r="R53"/>
    </row>
    <row r="54" spans="1:18" s="187" customFormat="1" ht="30" customHeight="1">
      <c r="A54" s="787" t="s">
        <v>641</v>
      </c>
      <c r="B54" s="787"/>
      <c r="C54" s="787"/>
      <c r="D54" s="787"/>
      <c r="E54" s="787"/>
      <c r="F54" s="787"/>
      <c r="G54" s="787"/>
      <c r="H54" s="787"/>
      <c r="I54" s="787"/>
      <c r="J54"/>
      <c r="K54"/>
      <c r="L54"/>
      <c r="M54"/>
      <c r="N54"/>
      <c r="O54"/>
      <c r="P54"/>
      <c r="Q54"/>
      <c r="R54"/>
    </row>
    <row r="55" spans="1:18" ht="9.9499999999999993" customHeight="1"/>
    <row r="56" spans="1:18" ht="9.9499999999999993" customHeight="1"/>
    <row r="57" spans="1:18" ht="9.9499999999999993" customHeight="1"/>
    <row r="65" spans="1:9">
      <c r="A65" s="198"/>
      <c r="B65" s="198"/>
      <c r="C65" s="198"/>
      <c r="D65" s="198"/>
      <c r="E65" s="198"/>
      <c r="F65" s="198"/>
      <c r="G65" s="198"/>
      <c r="H65" s="198"/>
      <c r="I65" s="198"/>
    </row>
    <row r="66" spans="1:9">
      <c r="A66" s="198"/>
      <c r="B66" s="198"/>
      <c r="C66" s="198"/>
      <c r="D66" s="198"/>
      <c r="E66" s="198"/>
      <c r="F66" s="198"/>
      <c r="G66" s="198"/>
      <c r="H66" s="198"/>
      <c r="I66" s="198"/>
    </row>
    <row r="67" spans="1:9">
      <c r="A67" s="198"/>
      <c r="B67" s="198"/>
      <c r="C67" s="198"/>
      <c r="D67" s="198"/>
      <c r="E67" s="198"/>
      <c r="F67" s="198"/>
      <c r="G67" s="198"/>
      <c r="H67" s="198"/>
      <c r="I67" s="198"/>
    </row>
    <row r="68" spans="1:9">
      <c r="A68" s="198"/>
      <c r="B68" s="198"/>
      <c r="C68" s="198"/>
      <c r="D68" s="198"/>
      <c r="E68" s="198"/>
      <c r="F68" s="198"/>
      <c r="G68" s="198"/>
      <c r="H68" s="198"/>
      <c r="I68" s="198"/>
    </row>
    <row r="69" spans="1:9">
      <c r="A69" s="198"/>
      <c r="B69" s="198"/>
      <c r="C69" s="198"/>
      <c r="D69" s="198"/>
      <c r="E69" s="198"/>
      <c r="F69" s="198"/>
      <c r="G69" s="198"/>
      <c r="H69" s="198"/>
      <c r="I69" s="198"/>
    </row>
    <row r="70" spans="1:9">
      <c r="A70" s="198"/>
      <c r="B70" s="198"/>
      <c r="C70" s="198"/>
      <c r="D70" s="198"/>
      <c r="E70" s="198"/>
      <c r="F70" s="198"/>
      <c r="G70" s="198"/>
      <c r="H70" s="198"/>
      <c r="I70" s="198"/>
    </row>
    <row r="71" spans="1:9">
      <c r="A71" s="198"/>
      <c r="B71" s="198"/>
      <c r="C71" s="198"/>
      <c r="D71" s="198"/>
      <c r="E71" s="198"/>
      <c r="F71" s="198"/>
      <c r="G71" s="198"/>
      <c r="H71" s="198"/>
      <c r="I71" s="198"/>
    </row>
    <row r="72" spans="1:9">
      <c r="A72" s="198"/>
      <c r="B72" s="198"/>
      <c r="C72" s="198"/>
      <c r="D72" s="198"/>
      <c r="E72" s="198"/>
      <c r="F72" s="198"/>
      <c r="G72" s="198"/>
      <c r="H72" s="198"/>
      <c r="I72" s="198"/>
    </row>
    <row r="73" spans="1:9">
      <c r="A73" s="198"/>
      <c r="B73" s="198"/>
      <c r="C73" s="198"/>
      <c r="D73" s="198"/>
      <c r="E73" s="198"/>
      <c r="F73" s="198"/>
      <c r="G73" s="198"/>
      <c r="H73" s="198"/>
      <c r="I73" s="198"/>
    </row>
    <row r="74" spans="1:9">
      <c r="A74" s="198"/>
      <c r="B74" s="198"/>
      <c r="C74" s="198"/>
      <c r="D74" s="198"/>
      <c r="E74" s="198"/>
      <c r="F74" s="198"/>
      <c r="G74" s="198"/>
      <c r="H74" s="198"/>
      <c r="I74" s="198"/>
    </row>
    <row r="75" spans="1:9">
      <c r="A75" s="198"/>
      <c r="B75" s="198"/>
      <c r="C75" s="198"/>
      <c r="D75" s="198"/>
      <c r="E75" s="198"/>
      <c r="F75" s="198"/>
      <c r="G75" s="198"/>
      <c r="H75" s="198"/>
      <c r="I75" s="198"/>
    </row>
    <row r="76" spans="1:9">
      <c r="A76" s="198"/>
      <c r="B76" s="198"/>
      <c r="C76" s="198"/>
      <c r="D76" s="198"/>
      <c r="E76" s="198"/>
      <c r="F76" s="198"/>
      <c r="G76" s="198"/>
      <c r="H76" s="198"/>
      <c r="I76" s="198"/>
    </row>
    <row r="77" spans="1:9">
      <c r="A77" s="198"/>
      <c r="B77" s="198"/>
      <c r="C77" s="198"/>
      <c r="D77" s="198"/>
      <c r="E77" s="198"/>
      <c r="F77" s="198"/>
      <c r="G77" s="198"/>
      <c r="H77" s="198"/>
      <c r="I77" s="198"/>
    </row>
    <row r="78" spans="1:9">
      <c r="A78" s="198"/>
      <c r="B78" s="198"/>
      <c r="C78" s="198"/>
      <c r="D78" s="198"/>
      <c r="E78" s="198"/>
      <c r="F78" s="198"/>
      <c r="G78" s="198"/>
      <c r="H78" s="198"/>
      <c r="I78" s="198"/>
    </row>
    <row r="79" spans="1:9">
      <c r="A79" s="198"/>
      <c r="B79" s="198"/>
      <c r="C79" s="198"/>
      <c r="D79" s="198"/>
      <c r="E79" s="198"/>
      <c r="F79" s="198"/>
      <c r="G79" s="198"/>
      <c r="H79" s="198"/>
      <c r="I79" s="198"/>
    </row>
    <row r="80" spans="1:9">
      <c r="A80" s="198"/>
      <c r="B80" s="198"/>
      <c r="C80" s="198"/>
      <c r="D80" s="198"/>
      <c r="E80" s="198"/>
      <c r="F80" s="198"/>
      <c r="G80" s="198"/>
      <c r="H80" s="198"/>
      <c r="I80" s="198"/>
    </row>
    <row r="81" spans="1:9">
      <c r="A81" s="198"/>
      <c r="B81" s="198"/>
      <c r="C81" s="198"/>
      <c r="D81" s="198"/>
      <c r="E81" s="198"/>
      <c r="F81" s="198"/>
      <c r="G81" s="198"/>
      <c r="H81" s="198"/>
      <c r="I81" s="198"/>
    </row>
    <row r="82" spans="1:9">
      <c r="A82" s="198"/>
      <c r="B82" s="198"/>
      <c r="C82" s="198"/>
      <c r="D82" s="198"/>
      <c r="E82" s="198"/>
      <c r="F82" s="198"/>
      <c r="G82" s="198"/>
      <c r="H82" s="198"/>
      <c r="I82" s="198"/>
    </row>
    <row r="83" spans="1:9">
      <c r="A83" s="198"/>
      <c r="B83" s="198"/>
      <c r="C83" s="198"/>
      <c r="D83" s="198"/>
      <c r="E83" s="198"/>
      <c r="F83" s="198"/>
      <c r="G83" s="198"/>
      <c r="H83" s="198"/>
      <c r="I83" s="198"/>
    </row>
    <row r="84" spans="1:9">
      <c r="A84" s="198"/>
      <c r="B84" s="198"/>
      <c r="C84" s="198"/>
      <c r="D84" s="198"/>
      <c r="E84" s="198"/>
      <c r="F84" s="198"/>
      <c r="G84" s="198"/>
      <c r="H84" s="198"/>
      <c r="I84" s="198"/>
    </row>
    <row r="85" spans="1:9">
      <c r="A85" s="198"/>
      <c r="B85" s="198"/>
      <c r="C85" s="198"/>
      <c r="D85" s="198"/>
      <c r="E85" s="198"/>
      <c r="F85" s="198"/>
      <c r="G85" s="198"/>
      <c r="H85" s="198"/>
      <c r="I85" s="198"/>
    </row>
    <row r="86" spans="1:9">
      <c r="A86" s="198"/>
      <c r="B86" s="198"/>
      <c r="C86" s="198"/>
      <c r="D86" s="198"/>
      <c r="E86" s="198"/>
      <c r="F86" s="198"/>
      <c r="G86" s="198"/>
      <c r="H86" s="198"/>
      <c r="I86" s="198"/>
    </row>
    <row r="87" spans="1:9">
      <c r="A87" s="198"/>
      <c r="B87" s="198"/>
      <c r="C87" s="198"/>
      <c r="D87" s="198"/>
      <c r="E87" s="198"/>
      <c r="F87" s="198"/>
      <c r="G87" s="198"/>
      <c r="H87" s="198"/>
      <c r="I87" s="198"/>
    </row>
    <row r="88" spans="1:9">
      <c r="A88" s="198"/>
      <c r="B88" s="198"/>
      <c r="C88" s="198"/>
      <c r="D88" s="198"/>
      <c r="E88" s="198"/>
      <c r="F88" s="198"/>
      <c r="G88" s="198"/>
      <c r="H88" s="198"/>
      <c r="I88" s="198"/>
    </row>
    <row r="89" spans="1:9">
      <c r="A89" s="198"/>
      <c r="B89" s="198"/>
      <c r="C89" s="198"/>
      <c r="D89" s="198"/>
      <c r="E89" s="198"/>
      <c r="F89" s="198"/>
      <c r="G89" s="198"/>
      <c r="H89" s="198"/>
      <c r="I89" s="198"/>
    </row>
    <row r="90" spans="1:9">
      <c r="A90" s="198"/>
      <c r="B90" s="198"/>
      <c r="C90" s="198"/>
      <c r="D90" s="198"/>
      <c r="E90" s="198"/>
      <c r="F90" s="198"/>
      <c r="G90" s="198"/>
      <c r="H90" s="198"/>
      <c r="I90" s="198"/>
    </row>
    <row r="91" spans="1:9">
      <c r="A91" s="198"/>
      <c r="B91" s="198"/>
      <c r="C91" s="198"/>
      <c r="D91" s="198"/>
      <c r="E91" s="198"/>
      <c r="F91" s="198"/>
      <c r="G91" s="198"/>
      <c r="H91" s="198"/>
      <c r="I91" s="198"/>
    </row>
    <row r="92" spans="1:9">
      <c r="A92" s="198"/>
      <c r="B92" s="198"/>
      <c r="C92" s="198"/>
      <c r="D92" s="198"/>
      <c r="E92" s="198"/>
      <c r="F92" s="198"/>
      <c r="G92" s="198"/>
      <c r="H92" s="198"/>
      <c r="I92" s="198"/>
    </row>
    <row r="93" spans="1:9">
      <c r="A93" s="198"/>
      <c r="B93" s="198"/>
      <c r="C93" s="198"/>
      <c r="D93" s="198"/>
      <c r="E93" s="198"/>
      <c r="F93" s="198"/>
      <c r="G93" s="198"/>
      <c r="H93" s="198"/>
      <c r="I93" s="198"/>
    </row>
    <row r="94" spans="1:9">
      <c r="A94" s="198"/>
      <c r="B94" s="198"/>
      <c r="C94" s="198"/>
      <c r="D94" s="198"/>
      <c r="E94" s="198"/>
      <c r="F94" s="198"/>
      <c r="G94" s="198"/>
      <c r="H94" s="198"/>
      <c r="I94" s="198"/>
    </row>
    <row r="95" spans="1:9">
      <c r="A95" s="198"/>
      <c r="B95" s="198"/>
      <c r="C95" s="198"/>
      <c r="D95" s="198"/>
      <c r="E95" s="198"/>
      <c r="F95" s="198"/>
      <c r="G95" s="198"/>
      <c r="H95" s="198"/>
      <c r="I95" s="198"/>
    </row>
    <row r="96" spans="1:9">
      <c r="A96" s="198"/>
      <c r="B96" s="198"/>
      <c r="C96" s="198"/>
      <c r="D96" s="198"/>
      <c r="E96" s="198"/>
      <c r="F96" s="198"/>
      <c r="G96" s="198"/>
      <c r="H96" s="198"/>
      <c r="I96" s="198"/>
    </row>
    <row r="97" spans="1:9">
      <c r="A97" s="198"/>
      <c r="B97" s="198"/>
      <c r="C97" s="198"/>
      <c r="D97" s="198"/>
      <c r="E97" s="198"/>
      <c r="F97" s="198"/>
      <c r="G97" s="198"/>
      <c r="H97" s="198"/>
      <c r="I97" s="198"/>
    </row>
    <row r="98" spans="1:9">
      <c r="A98" s="198"/>
      <c r="B98" s="198"/>
      <c r="C98" s="198"/>
      <c r="D98" s="198"/>
      <c r="E98" s="198"/>
      <c r="F98" s="198"/>
      <c r="G98" s="198"/>
      <c r="H98" s="198"/>
      <c r="I98" s="198"/>
    </row>
    <row r="99" spans="1:9">
      <c r="A99" s="198"/>
      <c r="B99" s="198"/>
      <c r="C99" s="198"/>
      <c r="D99" s="198"/>
      <c r="E99" s="198"/>
      <c r="F99" s="198"/>
      <c r="G99" s="198"/>
      <c r="H99" s="198"/>
      <c r="I99" s="198"/>
    </row>
    <row r="100" spans="1:9">
      <c r="A100" s="198"/>
      <c r="B100" s="198"/>
      <c r="C100" s="198"/>
      <c r="D100" s="198"/>
      <c r="E100" s="198"/>
      <c r="F100" s="198"/>
      <c r="G100" s="198"/>
      <c r="H100" s="198"/>
      <c r="I100" s="198"/>
    </row>
    <row r="101" spans="1:9">
      <c r="A101" s="198"/>
      <c r="B101" s="198"/>
      <c r="C101" s="198"/>
      <c r="D101" s="198"/>
      <c r="E101" s="198"/>
      <c r="F101" s="198"/>
      <c r="G101" s="198"/>
      <c r="H101" s="198"/>
      <c r="I101" s="198"/>
    </row>
    <row r="102" spans="1:9">
      <c r="A102" s="198"/>
      <c r="B102" s="198"/>
      <c r="C102" s="198"/>
      <c r="D102" s="198"/>
      <c r="E102" s="198"/>
      <c r="F102" s="198"/>
      <c r="G102" s="198"/>
      <c r="H102" s="198"/>
      <c r="I102" s="198"/>
    </row>
    <row r="103" spans="1:9">
      <c r="A103" s="198"/>
      <c r="B103" s="198"/>
      <c r="C103" s="198"/>
      <c r="D103" s="198"/>
      <c r="E103" s="198"/>
      <c r="F103" s="198"/>
      <c r="G103" s="198"/>
      <c r="H103" s="198"/>
      <c r="I103" s="198"/>
    </row>
    <row r="104" spans="1:9">
      <c r="A104" s="198"/>
      <c r="B104" s="198"/>
      <c r="C104" s="198"/>
      <c r="D104" s="198"/>
      <c r="E104" s="198"/>
      <c r="F104" s="198"/>
      <c r="G104" s="198"/>
      <c r="H104" s="198"/>
      <c r="I104" s="198"/>
    </row>
    <row r="105" spans="1:9">
      <c r="A105" s="198"/>
      <c r="B105" s="198"/>
      <c r="C105" s="198"/>
      <c r="D105" s="198"/>
      <c r="E105" s="198"/>
      <c r="F105" s="198"/>
      <c r="G105" s="198"/>
      <c r="H105" s="198"/>
      <c r="I105" s="198"/>
    </row>
    <row r="106" spans="1:9">
      <c r="A106" s="198"/>
      <c r="B106" s="198"/>
      <c r="C106" s="198"/>
      <c r="D106" s="198"/>
      <c r="E106" s="198"/>
      <c r="F106" s="198"/>
      <c r="G106" s="198"/>
      <c r="H106" s="198"/>
      <c r="I106" s="198"/>
    </row>
    <row r="107" spans="1:9">
      <c r="A107" s="198"/>
      <c r="B107" s="198"/>
      <c r="C107" s="198"/>
      <c r="D107" s="198"/>
      <c r="E107" s="198"/>
      <c r="F107" s="198"/>
      <c r="G107" s="198"/>
      <c r="H107" s="198"/>
      <c r="I107" s="198"/>
    </row>
    <row r="108" spans="1:9">
      <c r="A108" s="198"/>
      <c r="B108" s="198"/>
      <c r="C108" s="198"/>
      <c r="D108" s="198"/>
      <c r="E108" s="198"/>
      <c r="F108" s="198"/>
      <c r="G108" s="198"/>
      <c r="H108" s="198"/>
      <c r="I108" s="198"/>
    </row>
    <row r="109" spans="1:9">
      <c r="A109" s="198"/>
      <c r="B109" s="198"/>
      <c r="C109" s="198"/>
      <c r="D109" s="198"/>
      <c r="E109" s="198"/>
      <c r="F109" s="198"/>
      <c r="G109" s="198"/>
      <c r="H109" s="198"/>
      <c r="I109" s="198"/>
    </row>
    <row r="110" spans="1:9">
      <c r="A110" s="198"/>
      <c r="B110" s="198"/>
      <c r="C110" s="198"/>
      <c r="D110" s="198"/>
      <c r="E110" s="198"/>
      <c r="F110" s="198"/>
      <c r="G110" s="198"/>
      <c r="H110" s="198"/>
      <c r="I110" s="198"/>
    </row>
    <row r="111" spans="1:9">
      <c r="A111" s="198"/>
      <c r="B111" s="198"/>
      <c r="C111" s="198"/>
      <c r="D111" s="198"/>
      <c r="E111" s="198"/>
      <c r="F111" s="198"/>
      <c r="G111" s="198"/>
      <c r="H111" s="198"/>
      <c r="I111" s="198"/>
    </row>
    <row r="112" spans="1:9">
      <c r="A112" s="198"/>
      <c r="B112" s="198"/>
      <c r="C112" s="198"/>
      <c r="D112" s="198"/>
      <c r="E112" s="198"/>
      <c r="F112" s="198"/>
      <c r="G112" s="198"/>
      <c r="H112" s="198"/>
      <c r="I112" s="198"/>
    </row>
    <row r="113" spans="1:9">
      <c r="A113" s="198"/>
      <c r="B113" s="198"/>
      <c r="C113" s="198"/>
      <c r="D113" s="198"/>
      <c r="E113" s="198"/>
      <c r="F113" s="198"/>
      <c r="G113" s="198"/>
      <c r="H113" s="198"/>
      <c r="I113" s="198"/>
    </row>
    <row r="114" spans="1:9">
      <c r="A114" s="198"/>
      <c r="B114" s="198"/>
      <c r="C114" s="198"/>
      <c r="D114" s="198"/>
      <c r="E114" s="198"/>
      <c r="F114" s="198"/>
      <c r="G114" s="198"/>
      <c r="H114" s="198"/>
      <c r="I114" s="198"/>
    </row>
    <row r="115" spans="1:9">
      <c r="A115" s="198"/>
      <c r="B115" s="198"/>
      <c r="C115" s="198"/>
      <c r="D115" s="198"/>
      <c r="E115" s="198"/>
      <c r="F115" s="198"/>
      <c r="G115" s="198"/>
      <c r="H115" s="198"/>
      <c r="I115" s="198"/>
    </row>
    <row r="116" spans="1:9">
      <c r="A116" s="198"/>
      <c r="B116" s="198"/>
      <c r="C116" s="198"/>
      <c r="D116" s="198"/>
      <c r="E116" s="198"/>
      <c r="F116" s="198"/>
      <c r="G116" s="198"/>
      <c r="H116" s="198"/>
      <c r="I116" s="198"/>
    </row>
    <row r="117" spans="1:9">
      <c r="A117" s="198"/>
      <c r="B117" s="198"/>
      <c r="C117" s="198"/>
      <c r="D117" s="198"/>
      <c r="E117" s="198"/>
      <c r="F117" s="198"/>
      <c r="G117" s="198"/>
      <c r="H117" s="198"/>
      <c r="I117" s="198"/>
    </row>
    <row r="118" spans="1:9">
      <c r="A118" s="198"/>
      <c r="B118" s="198"/>
      <c r="C118" s="198"/>
      <c r="D118" s="198"/>
      <c r="E118" s="198"/>
      <c r="F118" s="198"/>
      <c r="G118" s="198"/>
      <c r="H118" s="198"/>
      <c r="I118" s="198"/>
    </row>
    <row r="119" spans="1:9">
      <c r="A119" s="198"/>
      <c r="B119" s="198"/>
      <c r="C119" s="198"/>
      <c r="D119" s="198"/>
      <c r="E119" s="198"/>
      <c r="F119" s="198"/>
      <c r="G119" s="198"/>
      <c r="H119" s="198"/>
      <c r="I119" s="198"/>
    </row>
    <row r="120" spans="1:9">
      <c r="A120" s="198"/>
      <c r="B120" s="198"/>
      <c r="C120" s="198"/>
      <c r="D120" s="198"/>
      <c r="E120" s="198"/>
      <c r="F120" s="198"/>
      <c r="G120" s="198"/>
      <c r="H120" s="198"/>
      <c r="I120" s="198"/>
    </row>
    <row r="121" spans="1:9">
      <c r="A121" s="198"/>
      <c r="B121" s="198"/>
      <c r="C121" s="198"/>
      <c r="D121" s="198"/>
      <c r="E121" s="198"/>
      <c r="F121" s="198"/>
      <c r="G121" s="198"/>
      <c r="H121" s="198"/>
      <c r="I121" s="198"/>
    </row>
    <row r="122" spans="1:9">
      <c r="A122" s="198"/>
      <c r="B122" s="198"/>
      <c r="C122" s="198"/>
      <c r="D122" s="198"/>
      <c r="E122" s="198"/>
      <c r="F122" s="198"/>
      <c r="G122" s="198"/>
      <c r="H122" s="198"/>
      <c r="I122" s="198"/>
    </row>
    <row r="123" spans="1:9">
      <c r="A123" s="198"/>
      <c r="B123" s="198"/>
      <c r="C123" s="198"/>
      <c r="D123" s="198"/>
      <c r="E123" s="198"/>
      <c r="F123" s="198"/>
      <c r="G123" s="198"/>
      <c r="H123" s="198"/>
      <c r="I123" s="198"/>
    </row>
    <row r="124" spans="1:9">
      <c r="A124" s="198"/>
      <c r="B124" s="198"/>
      <c r="C124" s="198"/>
      <c r="D124" s="198"/>
      <c r="E124" s="198"/>
      <c r="F124" s="198"/>
      <c r="G124" s="198"/>
      <c r="H124" s="198"/>
      <c r="I124" s="198"/>
    </row>
    <row r="125" spans="1:9">
      <c r="A125" s="198"/>
      <c r="B125" s="198"/>
      <c r="C125" s="198"/>
      <c r="D125" s="198"/>
      <c r="E125" s="198"/>
      <c r="F125" s="198"/>
      <c r="G125" s="198"/>
      <c r="H125" s="198"/>
      <c r="I125" s="198"/>
    </row>
    <row r="126" spans="1:9">
      <c r="A126" s="198"/>
      <c r="B126" s="198"/>
      <c r="C126" s="198"/>
      <c r="D126" s="198"/>
      <c r="E126" s="198"/>
      <c r="F126" s="198"/>
      <c r="G126" s="198"/>
      <c r="H126" s="198"/>
      <c r="I126" s="198"/>
    </row>
    <row r="127" spans="1:9">
      <c r="A127" s="198"/>
      <c r="B127" s="198"/>
      <c r="C127" s="198"/>
      <c r="D127" s="198"/>
      <c r="E127" s="198"/>
      <c r="F127" s="198"/>
      <c r="G127" s="198"/>
      <c r="H127" s="198"/>
      <c r="I127" s="198"/>
    </row>
    <row r="128" spans="1:9">
      <c r="A128" s="198"/>
      <c r="B128" s="198"/>
      <c r="C128" s="198"/>
      <c r="D128" s="198"/>
      <c r="E128" s="198"/>
      <c r="F128" s="198"/>
      <c r="G128" s="198"/>
      <c r="H128" s="198"/>
      <c r="I128" s="198"/>
    </row>
    <row r="129" spans="1:9">
      <c r="A129" s="198"/>
      <c r="B129" s="198"/>
      <c r="C129" s="198"/>
      <c r="D129" s="198"/>
      <c r="E129" s="198"/>
      <c r="F129" s="198"/>
      <c r="G129" s="198"/>
      <c r="H129" s="198"/>
      <c r="I129" s="198"/>
    </row>
    <row r="130" spans="1:9">
      <c r="A130" s="198"/>
      <c r="B130" s="198"/>
      <c r="C130" s="198"/>
      <c r="D130" s="198"/>
      <c r="E130" s="198"/>
      <c r="F130" s="198"/>
      <c r="G130" s="198"/>
      <c r="H130" s="198"/>
      <c r="I130" s="198"/>
    </row>
    <row r="131" spans="1:9">
      <c r="A131" s="198"/>
      <c r="B131" s="198"/>
      <c r="C131" s="198"/>
      <c r="D131" s="198"/>
      <c r="E131" s="198"/>
      <c r="F131" s="198"/>
      <c r="G131" s="198"/>
      <c r="H131" s="198"/>
      <c r="I131" s="198"/>
    </row>
    <row r="132" spans="1:9">
      <c r="A132" s="198"/>
      <c r="B132" s="198"/>
      <c r="C132" s="198"/>
      <c r="D132" s="198"/>
      <c r="E132" s="198"/>
      <c r="F132" s="198"/>
      <c r="G132" s="198"/>
      <c r="H132" s="198"/>
      <c r="I132" s="198"/>
    </row>
    <row r="133" spans="1:9">
      <c r="A133" s="198"/>
      <c r="B133" s="198"/>
      <c r="C133" s="198"/>
      <c r="D133" s="198"/>
      <c r="E133" s="198"/>
      <c r="F133" s="198"/>
      <c r="G133" s="198"/>
      <c r="H133" s="198"/>
      <c r="I133" s="198"/>
    </row>
    <row r="134" spans="1:9">
      <c r="A134" s="198"/>
      <c r="B134" s="198"/>
      <c r="C134" s="198"/>
      <c r="D134" s="198"/>
      <c r="E134" s="198"/>
      <c r="F134" s="198"/>
      <c r="G134" s="198"/>
      <c r="H134" s="198"/>
      <c r="I134" s="198"/>
    </row>
    <row r="135" spans="1:9">
      <c r="A135" s="198"/>
      <c r="B135" s="198"/>
      <c r="C135" s="198"/>
      <c r="D135" s="198"/>
      <c r="E135" s="198"/>
      <c r="F135" s="198"/>
      <c r="G135" s="198"/>
      <c r="H135" s="198"/>
      <c r="I135" s="198"/>
    </row>
    <row r="136" spans="1:9">
      <c r="A136" s="198"/>
      <c r="B136" s="198"/>
      <c r="C136" s="198"/>
      <c r="D136" s="198"/>
      <c r="E136" s="198"/>
      <c r="F136" s="198"/>
      <c r="G136" s="198"/>
      <c r="H136" s="198"/>
      <c r="I136" s="198"/>
    </row>
    <row r="137" spans="1:9">
      <c r="A137" s="198"/>
      <c r="B137" s="198"/>
      <c r="C137" s="198"/>
      <c r="D137" s="198"/>
      <c r="E137" s="198"/>
      <c r="F137" s="198"/>
      <c r="G137" s="198"/>
      <c r="H137" s="198"/>
      <c r="I137" s="198"/>
    </row>
    <row r="138" spans="1:9">
      <c r="A138" s="198"/>
      <c r="B138" s="198"/>
      <c r="C138" s="198"/>
      <c r="D138" s="198"/>
      <c r="E138" s="198"/>
      <c r="F138" s="198"/>
      <c r="G138" s="198"/>
      <c r="H138" s="198"/>
      <c r="I138" s="198"/>
    </row>
    <row r="139" spans="1:9">
      <c r="A139" s="198"/>
      <c r="B139" s="198"/>
      <c r="C139" s="198"/>
      <c r="D139" s="198"/>
      <c r="E139" s="198"/>
      <c r="F139" s="198"/>
      <c r="G139" s="198"/>
      <c r="H139" s="198"/>
      <c r="I139" s="198"/>
    </row>
    <row r="140" spans="1:9">
      <c r="A140" s="198"/>
      <c r="B140" s="198"/>
      <c r="C140" s="198"/>
      <c r="D140" s="198"/>
      <c r="E140" s="198"/>
      <c r="F140" s="198"/>
      <c r="G140" s="198"/>
      <c r="H140" s="198"/>
      <c r="I140" s="198"/>
    </row>
    <row r="141" spans="1:9">
      <c r="A141" s="198"/>
      <c r="B141" s="198"/>
      <c r="C141" s="198"/>
      <c r="D141" s="198"/>
      <c r="E141" s="198"/>
      <c r="F141" s="198"/>
      <c r="G141" s="198"/>
      <c r="H141" s="198"/>
      <c r="I141" s="198"/>
    </row>
    <row r="142" spans="1:9">
      <c r="A142" s="198"/>
      <c r="B142" s="198"/>
      <c r="C142" s="198"/>
      <c r="D142" s="198"/>
      <c r="E142" s="198"/>
      <c r="F142" s="198"/>
      <c r="G142" s="198"/>
      <c r="H142" s="198"/>
      <c r="I142" s="198"/>
    </row>
    <row r="143" spans="1:9">
      <c r="A143" s="198"/>
      <c r="B143" s="198"/>
      <c r="C143" s="198"/>
      <c r="D143" s="198"/>
      <c r="E143" s="198"/>
      <c r="F143" s="198"/>
      <c r="G143" s="198"/>
      <c r="H143" s="198"/>
      <c r="I143" s="198"/>
    </row>
    <row r="144" spans="1:9">
      <c r="A144" s="198"/>
      <c r="B144" s="198"/>
      <c r="C144" s="198"/>
      <c r="D144" s="198"/>
      <c r="E144" s="198"/>
      <c r="F144" s="198"/>
      <c r="G144" s="198"/>
      <c r="H144" s="198"/>
      <c r="I144" s="198"/>
    </row>
    <row r="145" spans="1:9">
      <c r="A145" s="198"/>
      <c r="B145" s="198"/>
      <c r="C145" s="198"/>
      <c r="D145" s="198"/>
      <c r="E145" s="198"/>
      <c r="F145" s="198"/>
      <c r="G145" s="198"/>
      <c r="H145" s="198"/>
      <c r="I145" s="198"/>
    </row>
    <row r="146" spans="1:9">
      <c r="A146" s="198"/>
      <c r="B146" s="198"/>
      <c r="C146" s="198"/>
      <c r="D146" s="198"/>
      <c r="E146" s="198"/>
      <c r="F146" s="198"/>
      <c r="G146" s="198"/>
      <c r="H146" s="198"/>
      <c r="I146" s="198"/>
    </row>
    <row r="147" spans="1:9">
      <c r="A147" s="198"/>
      <c r="B147" s="198"/>
      <c r="C147" s="198"/>
      <c r="D147" s="198"/>
      <c r="E147" s="198"/>
      <c r="F147" s="198"/>
      <c r="G147" s="198"/>
      <c r="H147" s="198"/>
      <c r="I147" s="198"/>
    </row>
    <row r="148" spans="1:9">
      <c r="A148" s="198"/>
      <c r="B148" s="198"/>
      <c r="C148" s="198"/>
      <c r="D148" s="198"/>
      <c r="E148" s="198"/>
      <c r="F148" s="198"/>
      <c r="G148" s="198"/>
      <c r="H148" s="198"/>
      <c r="I148" s="198"/>
    </row>
    <row r="149" spans="1:9">
      <c r="A149" s="198"/>
      <c r="B149" s="198"/>
      <c r="C149" s="198"/>
      <c r="D149" s="198"/>
      <c r="E149" s="198"/>
      <c r="F149" s="198"/>
      <c r="G149" s="198"/>
      <c r="H149" s="198"/>
      <c r="I149" s="198"/>
    </row>
    <row r="150" spans="1:9">
      <c r="A150" s="198"/>
      <c r="B150" s="198"/>
      <c r="C150" s="198"/>
      <c r="D150" s="198"/>
      <c r="E150" s="198"/>
      <c r="F150" s="198"/>
      <c r="G150" s="198"/>
      <c r="H150" s="198"/>
      <c r="I150" s="198"/>
    </row>
    <row r="151" spans="1:9">
      <c r="A151" s="198"/>
      <c r="B151" s="198"/>
      <c r="C151" s="198"/>
      <c r="D151" s="198"/>
      <c r="E151" s="198"/>
      <c r="F151" s="198"/>
      <c r="G151" s="198"/>
      <c r="H151" s="198"/>
      <c r="I151" s="198"/>
    </row>
    <row r="152" spans="1:9">
      <c r="A152" s="198"/>
      <c r="B152" s="198"/>
      <c r="C152" s="198"/>
      <c r="D152" s="198"/>
      <c r="E152" s="198"/>
      <c r="F152" s="198"/>
      <c r="G152" s="198"/>
      <c r="H152" s="198"/>
      <c r="I152" s="198"/>
    </row>
    <row r="153" spans="1:9">
      <c r="A153" s="198"/>
      <c r="B153" s="198"/>
      <c r="C153" s="198"/>
      <c r="D153" s="198"/>
      <c r="E153" s="198"/>
      <c r="F153" s="198"/>
      <c r="G153" s="198"/>
      <c r="H153" s="198"/>
      <c r="I153" s="198"/>
    </row>
    <row r="154" spans="1:9">
      <c r="A154" s="198"/>
      <c r="B154" s="198"/>
      <c r="C154" s="198"/>
      <c r="D154" s="198"/>
      <c r="E154" s="198"/>
      <c r="F154" s="198"/>
      <c r="G154" s="198"/>
      <c r="H154" s="198"/>
      <c r="I154" s="198"/>
    </row>
    <row r="155" spans="1:9">
      <c r="A155" s="198"/>
      <c r="B155" s="198"/>
      <c r="C155" s="198"/>
      <c r="D155" s="198"/>
      <c r="E155" s="198"/>
      <c r="F155" s="198"/>
      <c r="G155" s="198"/>
      <c r="H155" s="198"/>
      <c r="I155" s="198"/>
    </row>
    <row r="156" spans="1:9">
      <c r="A156" s="198"/>
      <c r="B156" s="198"/>
      <c r="C156" s="198"/>
      <c r="D156" s="198"/>
      <c r="E156" s="198"/>
      <c r="F156" s="198"/>
      <c r="G156" s="198"/>
      <c r="H156" s="198"/>
      <c r="I156" s="198"/>
    </row>
    <row r="157" spans="1:9">
      <c r="A157" s="198"/>
      <c r="B157" s="198"/>
      <c r="C157" s="198"/>
      <c r="D157" s="198"/>
      <c r="E157" s="198"/>
      <c r="F157" s="198"/>
      <c r="G157" s="198"/>
      <c r="H157" s="198"/>
      <c r="I157" s="198"/>
    </row>
    <row r="158" spans="1:9">
      <c r="A158" s="198"/>
      <c r="B158" s="198"/>
      <c r="C158" s="198"/>
      <c r="D158" s="198"/>
      <c r="E158" s="198"/>
      <c r="F158" s="198"/>
      <c r="G158" s="198"/>
      <c r="H158" s="198"/>
      <c r="I158" s="198"/>
    </row>
    <row r="159" spans="1:9">
      <c r="A159" s="198"/>
      <c r="B159" s="198"/>
      <c r="C159" s="198"/>
      <c r="D159" s="198"/>
      <c r="E159" s="198"/>
      <c r="F159" s="198"/>
      <c r="G159" s="198"/>
      <c r="H159" s="198"/>
      <c r="I159" s="198"/>
    </row>
    <row r="160" spans="1:9">
      <c r="A160" s="198"/>
      <c r="B160" s="198"/>
      <c r="C160" s="198"/>
      <c r="D160" s="198"/>
      <c r="E160" s="198"/>
      <c r="F160" s="198"/>
      <c r="G160" s="198"/>
      <c r="H160" s="198"/>
      <c r="I160" s="198"/>
    </row>
    <row r="161" spans="1:9">
      <c r="A161" s="198"/>
      <c r="B161" s="198"/>
      <c r="C161" s="198"/>
      <c r="D161" s="198"/>
      <c r="E161" s="198"/>
      <c r="F161" s="198"/>
      <c r="G161" s="198"/>
      <c r="H161" s="198"/>
      <c r="I161" s="198"/>
    </row>
    <row r="162" spans="1:9">
      <c r="A162" s="198"/>
      <c r="B162" s="198"/>
      <c r="C162" s="198"/>
      <c r="D162" s="198"/>
      <c r="E162" s="198"/>
      <c r="F162" s="198"/>
      <c r="G162" s="198"/>
      <c r="H162" s="198"/>
      <c r="I162" s="198"/>
    </row>
    <row r="163" spans="1:9">
      <c r="A163" s="198"/>
      <c r="B163" s="198"/>
      <c r="C163" s="198"/>
      <c r="D163" s="198"/>
      <c r="E163" s="198"/>
      <c r="F163" s="198"/>
      <c r="G163" s="198"/>
      <c r="H163" s="198"/>
      <c r="I163" s="198"/>
    </row>
    <row r="164" spans="1:9">
      <c r="A164" s="198"/>
      <c r="B164" s="198"/>
      <c r="C164" s="198"/>
      <c r="D164" s="198"/>
      <c r="E164" s="198"/>
      <c r="F164" s="198"/>
      <c r="G164" s="198"/>
      <c r="H164" s="198"/>
      <c r="I164" s="198"/>
    </row>
    <row r="165" spans="1:9">
      <c r="A165" s="198"/>
      <c r="B165" s="198"/>
      <c r="C165" s="198"/>
      <c r="D165" s="198"/>
      <c r="E165" s="198"/>
      <c r="F165" s="198"/>
      <c r="G165" s="198"/>
      <c r="H165" s="198"/>
      <c r="I165" s="198"/>
    </row>
    <row r="166" spans="1:9">
      <c r="A166" s="198"/>
      <c r="B166" s="198"/>
      <c r="C166" s="198"/>
      <c r="D166" s="198"/>
      <c r="E166" s="198"/>
      <c r="F166" s="198"/>
      <c r="G166" s="198"/>
      <c r="H166" s="198"/>
      <c r="I166" s="198"/>
    </row>
    <row r="167" spans="1:9">
      <c r="A167" s="198"/>
      <c r="B167" s="198"/>
      <c r="C167" s="198"/>
      <c r="D167" s="198"/>
      <c r="E167" s="198"/>
      <c r="F167" s="198"/>
      <c r="G167" s="198"/>
      <c r="H167" s="198"/>
      <c r="I167" s="198"/>
    </row>
    <row r="168" spans="1:9">
      <c r="A168" s="198"/>
      <c r="B168" s="198"/>
      <c r="C168" s="198"/>
      <c r="D168" s="198"/>
      <c r="E168" s="198"/>
      <c r="F168" s="198"/>
      <c r="G168" s="198"/>
      <c r="H168" s="198"/>
      <c r="I168" s="198"/>
    </row>
    <row r="169" spans="1:9">
      <c r="A169" s="198"/>
      <c r="B169" s="198"/>
      <c r="C169" s="198"/>
      <c r="D169" s="198"/>
      <c r="E169" s="198"/>
      <c r="F169" s="198"/>
      <c r="G169" s="198"/>
      <c r="H169" s="198"/>
      <c r="I169" s="198"/>
    </row>
    <row r="170" spans="1:9">
      <c r="A170" s="198"/>
      <c r="B170" s="198"/>
      <c r="C170" s="198"/>
      <c r="D170" s="198"/>
      <c r="E170" s="198"/>
      <c r="F170" s="198"/>
      <c r="G170" s="198"/>
      <c r="H170" s="198"/>
      <c r="I170" s="198"/>
    </row>
    <row r="171" spans="1:9">
      <c r="A171" s="198"/>
      <c r="B171" s="198"/>
      <c r="C171" s="198"/>
      <c r="D171" s="198"/>
      <c r="E171" s="198"/>
      <c r="F171" s="198"/>
      <c r="G171" s="198"/>
      <c r="H171" s="198"/>
      <c r="I171" s="198"/>
    </row>
    <row r="172" spans="1:9">
      <c r="A172" s="198"/>
      <c r="B172" s="198"/>
      <c r="C172" s="198"/>
      <c r="D172" s="198"/>
      <c r="E172" s="198"/>
      <c r="F172" s="198"/>
      <c r="G172" s="198"/>
      <c r="H172" s="198"/>
      <c r="I172" s="198"/>
    </row>
    <row r="173" spans="1:9">
      <c r="A173" s="198"/>
      <c r="B173" s="198"/>
      <c r="C173" s="198"/>
      <c r="D173" s="198"/>
      <c r="E173" s="198"/>
      <c r="F173" s="198"/>
      <c r="G173" s="198"/>
      <c r="H173" s="198"/>
      <c r="I173" s="198"/>
    </row>
    <row r="174" spans="1:9">
      <c r="A174" s="198"/>
      <c r="B174" s="198"/>
      <c r="C174" s="198"/>
      <c r="D174" s="198"/>
      <c r="E174" s="198"/>
      <c r="F174" s="198"/>
      <c r="G174" s="198"/>
      <c r="H174" s="198"/>
      <c r="I174" s="198"/>
    </row>
    <row r="175" spans="1:9">
      <c r="A175" s="198"/>
      <c r="B175" s="198"/>
      <c r="C175" s="198"/>
      <c r="D175" s="198"/>
      <c r="E175" s="198"/>
      <c r="F175" s="198"/>
      <c r="G175" s="198"/>
      <c r="H175" s="198"/>
      <c r="I175" s="198"/>
    </row>
    <row r="176" spans="1:9">
      <c r="A176" s="198"/>
      <c r="B176" s="198"/>
      <c r="C176" s="198"/>
      <c r="D176" s="198"/>
      <c r="E176" s="198"/>
      <c r="F176" s="198"/>
      <c r="G176" s="198"/>
      <c r="H176" s="198"/>
      <c r="I176" s="198"/>
    </row>
    <row r="177" spans="1:9">
      <c r="A177" s="198"/>
      <c r="B177" s="198"/>
      <c r="C177" s="198"/>
      <c r="D177" s="198"/>
      <c r="E177" s="198"/>
      <c r="F177" s="198"/>
      <c r="G177" s="198"/>
      <c r="H177" s="198"/>
      <c r="I177" s="198"/>
    </row>
    <row r="178" spans="1:9">
      <c r="A178" s="198"/>
      <c r="B178" s="198"/>
      <c r="C178" s="198"/>
      <c r="D178" s="198"/>
      <c r="E178" s="198"/>
      <c r="F178" s="198"/>
      <c r="G178" s="198"/>
      <c r="H178" s="198"/>
      <c r="I178" s="198"/>
    </row>
    <row r="179" spans="1:9">
      <c r="A179" s="198"/>
      <c r="B179" s="198"/>
      <c r="C179" s="198"/>
      <c r="D179" s="198"/>
      <c r="E179" s="198"/>
      <c r="F179" s="198"/>
      <c r="G179" s="198"/>
      <c r="H179" s="198"/>
      <c r="I179" s="198"/>
    </row>
    <row r="180" spans="1:9">
      <c r="A180" s="198"/>
      <c r="B180" s="198"/>
      <c r="C180" s="198"/>
      <c r="D180" s="198"/>
      <c r="E180" s="198"/>
      <c r="F180" s="198"/>
      <c r="G180" s="198"/>
      <c r="H180" s="198"/>
      <c r="I180" s="198"/>
    </row>
    <row r="181" spans="1:9">
      <c r="A181" s="198"/>
      <c r="B181" s="198"/>
      <c r="C181" s="198"/>
      <c r="D181" s="198"/>
      <c r="E181" s="198"/>
      <c r="F181" s="198"/>
      <c r="G181" s="198"/>
      <c r="H181" s="198"/>
      <c r="I181" s="198"/>
    </row>
    <row r="182" spans="1:9">
      <c r="A182" s="198"/>
      <c r="B182" s="198"/>
      <c r="C182" s="198"/>
      <c r="D182" s="198"/>
      <c r="E182" s="198"/>
      <c r="F182" s="198"/>
      <c r="G182" s="198"/>
      <c r="H182" s="198"/>
      <c r="I182" s="198"/>
    </row>
    <row r="183" spans="1:9">
      <c r="A183" s="198"/>
      <c r="B183" s="198"/>
      <c r="C183" s="198"/>
      <c r="D183" s="198"/>
      <c r="E183" s="198"/>
      <c r="F183" s="198"/>
      <c r="G183" s="198"/>
      <c r="H183" s="198"/>
      <c r="I183" s="198"/>
    </row>
    <row r="184" spans="1:9">
      <c r="A184" s="198"/>
      <c r="B184" s="198"/>
      <c r="C184" s="198"/>
      <c r="D184" s="198"/>
      <c r="E184" s="198"/>
      <c r="F184" s="198"/>
      <c r="G184" s="198"/>
      <c r="H184" s="198"/>
      <c r="I184" s="198"/>
    </row>
    <row r="185" spans="1:9">
      <c r="A185" s="198"/>
      <c r="B185" s="198"/>
      <c r="C185" s="198"/>
      <c r="D185" s="198"/>
      <c r="E185" s="198"/>
      <c r="F185" s="198"/>
      <c r="G185" s="198"/>
      <c r="H185" s="198"/>
      <c r="I185" s="198"/>
    </row>
    <row r="186" spans="1:9">
      <c r="A186" s="198"/>
      <c r="B186" s="198"/>
      <c r="C186" s="198"/>
      <c r="D186" s="198"/>
      <c r="E186" s="198"/>
      <c r="F186" s="198"/>
      <c r="G186" s="198"/>
      <c r="H186" s="198"/>
      <c r="I186" s="198"/>
    </row>
    <row r="187" spans="1:9">
      <c r="A187" s="198"/>
      <c r="B187" s="198"/>
      <c r="C187" s="198"/>
      <c r="D187" s="198"/>
      <c r="E187" s="198"/>
      <c r="F187" s="198"/>
      <c r="G187" s="198"/>
      <c r="H187" s="198"/>
      <c r="I187" s="198"/>
    </row>
    <row r="188" spans="1:9">
      <c r="A188" s="198"/>
      <c r="B188" s="198"/>
      <c r="C188" s="198"/>
      <c r="D188" s="198"/>
      <c r="E188" s="198"/>
      <c r="F188" s="198"/>
      <c r="G188" s="198"/>
      <c r="H188" s="198"/>
      <c r="I188" s="198"/>
    </row>
    <row r="189" spans="1:9">
      <c r="A189" s="198"/>
      <c r="B189" s="198"/>
      <c r="C189" s="198"/>
      <c r="D189" s="198"/>
      <c r="E189" s="198"/>
      <c r="F189" s="198"/>
      <c r="G189" s="198"/>
      <c r="H189" s="198"/>
      <c r="I189" s="198"/>
    </row>
    <row r="190" spans="1:9">
      <c r="A190" s="198"/>
      <c r="B190" s="198"/>
      <c r="C190" s="198"/>
      <c r="D190" s="198"/>
      <c r="E190" s="198"/>
      <c r="F190" s="198"/>
      <c r="G190" s="198"/>
      <c r="H190" s="198"/>
      <c r="I190" s="198"/>
    </row>
    <row r="191" spans="1:9">
      <c r="A191" s="198"/>
      <c r="B191" s="198"/>
      <c r="C191" s="198"/>
      <c r="D191" s="198"/>
      <c r="E191" s="198"/>
      <c r="F191" s="198"/>
      <c r="G191" s="198"/>
      <c r="H191" s="198"/>
      <c r="I191" s="198"/>
    </row>
    <row r="192" spans="1:9">
      <c r="A192" s="198"/>
      <c r="B192" s="198"/>
      <c r="C192" s="198"/>
      <c r="D192" s="198"/>
      <c r="E192" s="198"/>
      <c r="F192" s="198"/>
      <c r="G192" s="198"/>
      <c r="H192" s="198"/>
      <c r="I192" s="198"/>
    </row>
    <row r="193" spans="1:9">
      <c r="A193" s="198"/>
      <c r="B193" s="198"/>
      <c r="C193" s="198"/>
      <c r="D193" s="198"/>
      <c r="E193" s="198"/>
      <c r="F193" s="198"/>
      <c r="G193" s="198"/>
      <c r="H193" s="198"/>
      <c r="I193" s="198"/>
    </row>
    <row r="194" spans="1:9">
      <c r="A194" s="198"/>
      <c r="B194" s="198"/>
      <c r="C194" s="198"/>
      <c r="D194" s="198"/>
      <c r="E194" s="198"/>
      <c r="F194" s="198"/>
      <c r="G194" s="198"/>
      <c r="H194" s="198"/>
      <c r="I194" s="198"/>
    </row>
    <row r="195" spans="1:9">
      <c r="A195" s="198"/>
      <c r="B195" s="198"/>
      <c r="C195" s="198"/>
      <c r="D195" s="198"/>
      <c r="E195" s="198"/>
      <c r="F195" s="198"/>
      <c r="G195" s="198"/>
      <c r="H195" s="198"/>
      <c r="I195" s="198"/>
    </row>
    <row r="196" spans="1:9">
      <c r="A196" s="198"/>
      <c r="B196" s="198"/>
      <c r="C196" s="198"/>
      <c r="D196" s="198"/>
      <c r="E196" s="198"/>
      <c r="F196" s="198"/>
      <c r="G196" s="198"/>
      <c r="H196" s="198"/>
      <c r="I196" s="198"/>
    </row>
    <row r="197" spans="1:9">
      <c r="A197" s="198"/>
      <c r="B197" s="198"/>
      <c r="C197" s="198"/>
      <c r="D197" s="198"/>
      <c r="E197" s="198"/>
      <c r="F197" s="198"/>
      <c r="G197" s="198"/>
      <c r="H197" s="198"/>
      <c r="I197" s="198"/>
    </row>
    <row r="198" spans="1:9">
      <c r="A198" s="198"/>
      <c r="B198" s="198"/>
      <c r="C198" s="198"/>
      <c r="D198" s="198"/>
      <c r="E198" s="198"/>
      <c r="F198" s="198"/>
      <c r="G198" s="198"/>
      <c r="H198" s="198"/>
      <c r="I198" s="198"/>
    </row>
    <row r="199" spans="1:9">
      <c r="A199" s="198"/>
      <c r="B199" s="198"/>
      <c r="C199" s="198"/>
      <c r="D199" s="198"/>
      <c r="E199" s="198"/>
      <c r="F199" s="198"/>
      <c r="G199" s="198"/>
      <c r="H199" s="198"/>
      <c r="I199" s="198"/>
    </row>
    <row r="200" spans="1:9">
      <c r="A200" s="198"/>
      <c r="B200" s="198"/>
      <c r="C200" s="198"/>
      <c r="D200" s="198"/>
      <c r="E200" s="198"/>
      <c r="F200" s="198"/>
      <c r="G200" s="198"/>
      <c r="H200" s="198"/>
      <c r="I200" s="198"/>
    </row>
    <row r="201" spans="1:9">
      <c r="A201" s="198"/>
      <c r="B201" s="198"/>
      <c r="C201" s="198"/>
      <c r="D201" s="198"/>
      <c r="E201" s="198"/>
      <c r="F201" s="198"/>
      <c r="G201" s="198"/>
      <c r="H201" s="198"/>
      <c r="I201" s="198"/>
    </row>
    <row r="202" spans="1:9">
      <c r="A202" s="198"/>
      <c r="B202" s="198"/>
      <c r="C202" s="198"/>
      <c r="D202" s="198"/>
      <c r="E202" s="198"/>
      <c r="F202" s="198"/>
      <c r="G202" s="198"/>
      <c r="H202" s="198"/>
      <c r="I202" s="198"/>
    </row>
    <row r="203" spans="1:9">
      <c r="A203" s="198"/>
      <c r="B203" s="198"/>
      <c r="C203" s="198"/>
      <c r="D203" s="198"/>
      <c r="E203" s="198"/>
      <c r="F203" s="198"/>
      <c r="G203" s="198"/>
      <c r="H203" s="198"/>
      <c r="I203" s="198"/>
    </row>
    <row r="204" spans="1:9">
      <c r="A204" s="198"/>
      <c r="B204" s="198"/>
      <c r="C204" s="198"/>
      <c r="D204" s="198"/>
      <c r="E204" s="198"/>
      <c r="F204" s="198"/>
      <c r="G204" s="198"/>
      <c r="H204" s="198"/>
      <c r="I204" s="198"/>
    </row>
    <row r="205" spans="1:9">
      <c r="A205" s="198"/>
      <c r="B205" s="198"/>
      <c r="C205" s="198"/>
      <c r="D205" s="198"/>
      <c r="E205" s="198"/>
      <c r="F205" s="198"/>
      <c r="G205" s="198"/>
      <c r="H205" s="198"/>
      <c r="I205" s="198"/>
    </row>
    <row r="206" spans="1:9">
      <c r="A206" s="198"/>
      <c r="B206" s="198"/>
      <c r="C206" s="198"/>
      <c r="D206" s="198"/>
      <c r="E206" s="198"/>
      <c r="F206" s="198"/>
      <c r="G206" s="198"/>
      <c r="H206" s="198"/>
      <c r="I206" s="198"/>
    </row>
    <row r="207" spans="1:9">
      <c r="A207" s="198"/>
      <c r="B207" s="198"/>
      <c r="C207" s="198"/>
      <c r="D207" s="198"/>
      <c r="E207" s="198"/>
      <c r="F207" s="198"/>
      <c r="G207" s="198"/>
      <c r="H207" s="198"/>
      <c r="I207" s="198"/>
    </row>
    <row r="208" spans="1:9">
      <c r="A208" s="198"/>
      <c r="B208" s="198"/>
      <c r="C208" s="198"/>
      <c r="D208" s="198"/>
      <c r="E208" s="198"/>
      <c r="F208" s="198"/>
      <c r="G208" s="198"/>
      <c r="H208" s="198"/>
      <c r="I208" s="198"/>
    </row>
    <row r="209" spans="1:9">
      <c r="A209" s="198"/>
      <c r="B209" s="198"/>
      <c r="C209" s="198"/>
      <c r="D209" s="198"/>
      <c r="E209" s="198"/>
      <c r="F209" s="198"/>
      <c r="G209" s="198"/>
      <c r="H209" s="198"/>
      <c r="I209" s="198"/>
    </row>
    <row r="210" spans="1:9">
      <c r="A210" s="198"/>
      <c r="B210" s="198"/>
      <c r="C210" s="198"/>
      <c r="D210" s="198"/>
      <c r="E210" s="198"/>
      <c r="F210" s="198"/>
      <c r="G210" s="198"/>
      <c r="H210" s="198"/>
      <c r="I210" s="198"/>
    </row>
    <row r="211" spans="1:9">
      <c r="A211" s="198"/>
      <c r="B211" s="198"/>
      <c r="C211" s="198"/>
      <c r="D211" s="198"/>
      <c r="E211" s="198"/>
      <c r="F211" s="198"/>
      <c r="G211" s="198"/>
      <c r="H211" s="198"/>
      <c r="I211" s="198"/>
    </row>
    <row r="212" spans="1:9">
      <c r="A212" s="198"/>
      <c r="B212" s="198"/>
      <c r="C212" s="198"/>
      <c r="D212" s="198"/>
      <c r="E212" s="198"/>
      <c r="F212" s="198"/>
      <c r="G212" s="198"/>
      <c r="H212" s="198"/>
      <c r="I212" s="198"/>
    </row>
    <row r="213" spans="1:9">
      <c r="A213" s="198"/>
      <c r="B213" s="198"/>
      <c r="C213" s="198"/>
      <c r="D213" s="198"/>
      <c r="E213" s="198"/>
      <c r="F213" s="198"/>
      <c r="G213" s="198"/>
      <c r="H213" s="198"/>
      <c r="I213" s="198"/>
    </row>
    <row r="214" spans="1:9">
      <c r="A214" s="198"/>
      <c r="B214" s="198"/>
      <c r="C214" s="198"/>
      <c r="D214" s="198"/>
      <c r="E214" s="198"/>
      <c r="F214" s="198"/>
      <c r="G214" s="198"/>
      <c r="H214" s="198"/>
      <c r="I214" s="198"/>
    </row>
    <row r="215" spans="1:9">
      <c r="A215" s="198"/>
      <c r="B215" s="198"/>
      <c r="C215" s="198"/>
      <c r="D215" s="198"/>
      <c r="E215" s="198"/>
      <c r="F215" s="198"/>
      <c r="G215" s="198"/>
      <c r="H215" s="198"/>
      <c r="I215" s="198"/>
    </row>
    <row r="216" spans="1:9">
      <c r="A216" s="198"/>
      <c r="B216" s="198"/>
      <c r="C216" s="198"/>
      <c r="D216" s="198"/>
      <c r="E216" s="198"/>
      <c r="F216" s="198"/>
      <c r="G216" s="198"/>
      <c r="H216" s="198"/>
      <c r="I216" s="198"/>
    </row>
    <row r="217" spans="1:9">
      <c r="A217" s="198"/>
      <c r="B217" s="198"/>
      <c r="C217" s="198"/>
      <c r="D217" s="198"/>
      <c r="E217" s="198"/>
      <c r="F217" s="198"/>
      <c r="G217" s="198"/>
      <c r="H217" s="198"/>
      <c r="I217" s="198"/>
    </row>
    <row r="218" spans="1:9">
      <c r="A218" s="198"/>
      <c r="B218" s="198"/>
      <c r="C218" s="198"/>
      <c r="D218" s="198"/>
      <c r="E218" s="198"/>
      <c r="F218" s="198"/>
      <c r="G218" s="198"/>
      <c r="H218" s="198"/>
      <c r="I218" s="198"/>
    </row>
    <row r="219" spans="1:9">
      <c r="A219" s="198"/>
      <c r="B219" s="198"/>
      <c r="C219" s="198"/>
      <c r="D219" s="198"/>
      <c r="E219" s="198"/>
      <c r="F219" s="198"/>
      <c r="G219" s="198"/>
      <c r="H219" s="198"/>
      <c r="I219" s="198"/>
    </row>
    <row r="220" spans="1:9">
      <c r="A220" s="198"/>
      <c r="B220" s="198"/>
      <c r="C220" s="198"/>
      <c r="D220" s="198"/>
      <c r="E220" s="198"/>
      <c r="F220" s="198"/>
      <c r="G220" s="198"/>
      <c r="H220" s="198"/>
      <c r="I220" s="198"/>
    </row>
    <row r="221" spans="1:9">
      <c r="A221" s="198"/>
      <c r="B221" s="198"/>
      <c r="C221" s="198"/>
      <c r="D221" s="198"/>
      <c r="E221" s="198"/>
      <c r="F221" s="198"/>
      <c r="G221" s="198"/>
      <c r="H221" s="198"/>
      <c r="I221" s="198"/>
    </row>
    <row r="222" spans="1:9">
      <c r="A222" s="198"/>
      <c r="B222" s="198"/>
      <c r="C222" s="198"/>
      <c r="D222" s="198"/>
      <c r="E222" s="198"/>
      <c r="F222" s="198"/>
      <c r="G222" s="198"/>
      <c r="H222" s="198"/>
      <c r="I222" s="198"/>
    </row>
    <row r="223" spans="1:9">
      <c r="A223" s="198"/>
      <c r="B223" s="198"/>
      <c r="C223" s="198"/>
      <c r="D223" s="198"/>
      <c r="E223" s="198"/>
      <c r="F223" s="198"/>
      <c r="G223" s="198"/>
      <c r="H223" s="198"/>
      <c r="I223" s="198"/>
    </row>
    <row r="224" spans="1:9">
      <c r="A224" s="198"/>
      <c r="B224" s="198"/>
      <c r="C224" s="198"/>
      <c r="D224" s="198"/>
      <c r="E224" s="198"/>
      <c r="F224" s="198"/>
      <c r="G224" s="198"/>
      <c r="H224" s="198"/>
      <c r="I224" s="198"/>
    </row>
    <row r="225" spans="1:9">
      <c r="A225" s="198"/>
      <c r="B225" s="198"/>
      <c r="C225" s="198"/>
      <c r="D225" s="198"/>
      <c r="E225" s="198"/>
      <c r="F225" s="198"/>
      <c r="G225" s="198"/>
      <c r="H225" s="198"/>
      <c r="I225" s="198"/>
    </row>
    <row r="226" spans="1:9">
      <c r="A226" s="198"/>
      <c r="B226" s="198"/>
      <c r="C226" s="198"/>
      <c r="D226" s="198"/>
      <c r="E226" s="198"/>
      <c r="F226" s="198"/>
      <c r="G226" s="198"/>
      <c r="H226" s="198"/>
      <c r="I226" s="198"/>
    </row>
    <row r="227" spans="1:9">
      <c r="A227" s="198"/>
      <c r="B227" s="198"/>
      <c r="C227" s="198"/>
      <c r="D227" s="198"/>
      <c r="E227" s="198"/>
      <c r="F227" s="198"/>
      <c r="G227" s="198"/>
      <c r="H227" s="198"/>
      <c r="I227" s="198"/>
    </row>
    <row r="228" spans="1:9">
      <c r="A228" s="198"/>
      <c r="B228" s="198"/>
      <c r="C228" s="198"/>
      <c r="D228" s="198"/>
      <c r="E228" s="198"/>
      <c r="F228" s="198"/>
      <c r="G228" s="198"/>
      <c r="H228" s="198"/>
      <c r="I228" s="198"/>
    </row>
    <row r="229" spans="1:9">
      <c r="A229" s="198"/>
      <c r="B229" s="198"/>
      <c r="C229" s="198"/>
      <c r="D229" s="198"/>
      <c r="E229" s="198"/>
      <c r="F229" s="198"/>
      <c r="G229" s="198"/>
      <c r="H229" s="198"/>
      <c r="I229" s="198"/>
    </row>
    <row r="230" spans="1:9">
      <c r="A230" s="198"/>
      <c r="B230" s="198"/>
      <c r="C230" s="198"/>
      <c r="D230" s="198"/>
      <c r="E230" s="198"/>
      <c r="F230" s="198"/>
      <c r="G230" s="198"/>
      <c r="H230" s="198"/>
      <c r="I230" s="198"/>
    </row>
    <row r="231" spans="1:9">
      <c r="A231" s="198"/>
      <c r="B231" s="198"/>
      <c r="C231" s="198"/>
      <c r="D231" s="198"/>
      <c r="E231" s="198"/>
      <c r="F231" s="198"/>
      <c r="G231" s="198"/>
      <c r="H231" s="198"/>
      <c r="I231" s="198"/>
    </row>
    <row r="232" spans="1:9">
      <c r="A232" s="198"/>
      <c r="B232" s="198"/>
      <c r="C232" s="198"/>
      <c r="D232" s="198"/>
      <c r="E232" s="198"/>
      <c r="F232" s="198"/>
      <c r="G232" s="198"/>
      <c r="H232" s="198"/>
      <c r="I232" s="198"/>
    </row>
    <row r="233" spans="1:9">
      <c r="A233" s="198"/>
      <c r="B233" s="198"/>
      <c r="C233" s="198"/>
      <c r="D233" s="198"/>
      <c r="E233" s="198"/>
      <c r="F233" s="198"/>
      <c r="G233" s="198"/>
      <c r="H233" s="198"/>
      <c r="I233" s="198"/>
    </row>
    <row r="234" spans="1:9">
      <c r="A234" s="198"/>
      <c r="B234" s="198"/>
      <c r="C234" s="198"/>
      <c r="D234" s="198"/>
      <c r="E234" s="198"/>
      <c r="F234" s="198"/>
      <c r="G234" s="198"/>
      <c r="H234" s="198"/>
      <c r="I234" s="198"/>
    </row>
    <row r="235" spans="1:9">
      <c r="A235" s="198"/>
      <c r="B235" s="198"/>
      <c r="C235" s="198"/>
      <c r="D235" s="198"/>
      <c r="E235" s="198"/>
      <c r="F235" s="198"/>
      <c r="G235" s="198"/>
      <c r="H235" s="198"/>
      <c r="I235" s="198"/>
    </row>
    <row r="236" spans="1:9">
      <c r="A236" s="198"/>
      <c r="B236" s="198"/>
      <c r="C236" s="198"/>
      <c r="D236" s="198"/>
      <c r="E236" s="198"/>
      <c r="F236" s="198"/>
      <c r="G236" s="198"/>
      <c r="H236" s="198"/>
      <c r="I236" s="198"/>
    </row>
    <row r="237" spans="1:9">
      <c r="A237" s="198"/>
      <c r="B237" s="198"/>
      <c r="C237" s="198"/>
      <c r="D237" s="198"/>
      <c r="E237" s="198"/>
      <c r="F237" s="198"/>
      <c r="G237" s="198"/>
      <c r="H237" s="198"/>
      <c r="I237" s="198"/>
    </row>
    <row r="238" spans="1:9">
      <c r="A238" s="198"/>
      <c r="B238" s="198"/>
      <c r="C238" s="198"/>
      <c r="D238" s="198"/>
      <c r="E238" s="198"/>
      <c r="F238" s="198"/>
      <c r="G238" s="198"/>
      <c r="H238" s="198"/>
      <c r="I238" s="198"/>
    </row>
    <row r="239" spans="1:9">
      <c r="A239" s="198"/>
      <c r="B239" s="198"/>
      <c r="C239" s="198"/>
      <c r="D239" s="198"/>
      <c r="E239" s="198"/>
      <c r="F239" s="198"/>
      <c r="G239" s="198"/>
      <c r="H239" s="198"/>
      <c r="I239" s="198"/>
    </row>
    <row r="240" spans="1:9">
      <c r="A240" s="198"/>
      <c r="B240" s="198"/>
      <c r="C240" s="198"/>
      <c r="D240" s="198"/>
      <c r="E240" s="198"/>
      <c r="F240" s="198"/>
      <c r="G240" s="198"/>
      <c r="H240" s="198"/>
      <c r="I240" s="198"/>
    </row>
    <row r="241" spans="1:9">
      <c r="A241" s="198"/>
      <c r="B241" s="198"/>
      <c r="C241" s="198"/>
      <c r="D241" s="198"/>
      <c r="E241" s="198"/>
      <c r="F241" s="198"/>
      <c r="G241" s="198"/>
      <c r="H241" s="198"/>
      <c r="I241" s="198"/>
    </row>
    <row r="242" spans="1:9">
      <c r="A242" s="198"/>
      <c r="B242" s="198"/>
      <c r="C242" s="198"/>
      <c r="D242" s="198"/>
      <c r="E242" s="198"/>
      <c r="F242" s="198"/>
      <c r="G242" s="198"/>
      <c r="H242" s="198"/>
      <c r="I242" s="198"/>
    </row>
    <row r="243" spans="1:9">
      <c r="A243" s="198"/>
      <c r="B243" s="198"/>
      <c r="C243" s="198"/>
      <c r="D243" s="198"/>
      <c r="E243" s="198"/>
      <c r="F243" s="198"/>
      <c r="G243" s="198"/>
      <c r="H243" s="198"/>
      <c r="I243" s="198"/>
    </row>
    <row r="244" spans="1:9">
      <c r="A244" s="198"/>
      <c r="B244" s="198"/>
      <c r="C244" s="198"/>
      <c r="D244" s="198"/>
      <c r="E244" s="198"/>
      <c r="F244" s="198"/>
      <c r="G244" s="198"/>
      <c r="H244" s="198"/>
      <c r="I244" s="198"/>
    </row>
    <row r="245" spans="1:9">
      <c r="A245" s="198"/>
      <c r="B245" s="198"/>
      <c r="C245" s="198"/>
      <c r="D245" s="198"/>
      <c r="E245" s="198"/>
      <c r="F245" s="198"/>
      <c r="G245" s="198"/>
      <c r="H245" s="198"/>
      <c r="I245" s="198"/>
    </row>
    <row r="246" spans="1:9">
      <c r="A246" s="198"/>
      <c r="B246" s="198"/>
      <c r="C246" s="198"/>
      <c r="D246" s="198"/>
      <c r="E246" s="198"/>
      <c r="F246" s="198"/>
      <c r="G246" s="198"/>
      <c r="H246" s="198"/>
      <c r="I246" s="198"/>
    </row>
    <row r="247" spans="1:9">
      <c r="A247" s="198"/>
      <c r="B247" s="198"/>
      <c r="C247" s="198"/>
      <c r="D247" s="198"/>
      <c r="E247" s="198"/>
      <c r="F247" s="198"/>
      <c r="G247" s="198"/>
      <c r="H247" s="198"/>
      <c r="I247" s="198"/>
    </row>
    <row r="248" spans="1:9">
      <c r="A248" s="198"/>
      <c r="B248" s="198"/>
      <c r="C248" s="198"/>
      <c r="D248" s="198"/>
      <c r="E248" s="198"/>
      <c r="F248" s="198"/>
      <c r="G248" s="198"/>
      <c r="H248" s="198"/>
      <c r="I248" s="198"/>
    </row>
    <row r="249" spans="1:9">
      <c r="A249" s="198"/>
      <c r="B249" s="198"/>
      <c r="C249" s="198"/>
      <c r="D249" s="198"/>
      <c r="E249" s="198"/>
      <c r="F249" s="198"/>
      <c r="G249" s="198"/>
      <c r="H249" s="198"/>
      <c r="I249" s="198"/>
    </row>
    <row r="250" spans="1:9">
      <c r="A250" s="198"/>
      <c r="B250" s="198"/>
      <c r="C250" s="198"/>
      <c r="D250" s="198"/>
      <c r="E250" s="198"/>
      <c r="F250" s="198"/>
      <c r="G250" s="198"/>
      <c r="H250" s="198"/>
      <c r="I250" s="198"/>
    </row>
    <row r="251" spans="1:9">
      <c r="A251" s="198"/>
      <c r="B251" s="198"/>
      <c r="C251" s="198"/>
      <c r="D251" s="198"/>
      <c r="E251" s="198"/>
      <c r="F251" s="198"/>
      <c r="G251" s="198"/>
      <c r="H251" s="198"/>
      <c r="I251" s="198"/>
    </row>
    <row r="252" spans="1:9">
      <c r="A252" s="198"/>
      <c r="B252" s="198"/>
      <c r="C252" s="198"/>
      <c r="D252" s="198"/>
      <c r="E252" s="198"/>
      <c r="F252" s="198"/>
      <c r="G252" s="198"/>
      <c r="H252" s="198"/>
      <c r="I252" s="198"/>
    </row>
    <row r="253" spans="1:9">
      <c r="A253" s="198"/>
      <c r="B253" s="198"/>
      <c r="C253" s="198"/>
      <c r="D253" s="198"/>
      <c r="E253" s="198"/>
      <c r="F253" s="198"/>
      <c r="G253" s="198"/>
      <c r="H253" s="198"/>
      <c r="I253" s="198"/>
    </row>
    <row r="254" spans="1:9">
      <c r="A254" s="198"/>
      <c r="B254" s="198"/>
      <c r="C254" s="198"/>
      <c r="D254" s="198"/>
      <c r="E254" s="198"/>
      <c r="F254" s="198"/>
      <c r="G254" s="198"/>
      <c r="H254" s="198"/>
      <c r="I254" s="198"/>
    </row>
    <row r="255" spans="1:9">
      <c r="A255" s="198"/>
      <c r="B255" s="198"/>
      <c r="C255" s="198"/>
      <c r="D255" s="198"/>
      <c r="E255" s="198"/>
      <c r="F255" s="198"/>
      <c r="G255" s="198"/>
      <c r="H255" s="198"/>
      <c r="I255" s="198"/>
    </row>
    <row r="256" spans="1:9">
      <c r="A256" s="198"/>
      <c r="B256" s="198"/>
      <c r="C256" s="198"/>
      <c r="D256" s="198"/>
      <c r="E256" s="198"/>
      <c r="F256" s="198"/>
      <c r="G256" s="198"/>
      <c r="H256" s="198"/>
      <c r="I256" s="198"/>
    </row>
    <row r="257" spans="1:9">
      <c r="A257" s="198"/>
      <c r="B257" s="198"/>
      <c r="C257" s="198"/>
      <c r="D257" s="198"/>
      <c r="E257" s="198"/>
      <c r="F257" s="198"/>
      <c r="G257" s="198"/>
      <c r="H257" s="198"/>
      <c r="I257" s="198"/>
    </row>
    <row r="258" spans="1:9">
      <c r="A258" s="198"/>
      <c r="B258" s="198"/>
      <c r="C258" s="198"/>
      <c r="D258" s="198"/>
      <c r="E258" s="198"/>
      <c r="F258" s="198"/>
      <c r="G258" s="198"/>
      <c r="H258" s="198"/>
      <c r="I258" s="198"/>
    </row>
    <row r="259" spans="1:9">
      <c r="A259" s="198"/>
      <c r="B259" s="198"/>
      <c r="C259" s="198"/>
      <c r="D259" s="198"/>
      <c r="E259" s="198"/>
      <c r="F259" s="198"/>
      <c r="G259" s="198"/>
      <c r="H259" s="198"/>
      <c r="I259" s="198"/>
    </row>
    <row r="260" spans="1:9">
      <c r="A260" s="198"/>
      <c r="B260" s="198"/>
      <c r="C260" s="198"/>
      <c r="D260" s="198"/>
      <c r="E260" s="198"/>
      <c r="F260" s="198"/>
      <c r="G260" s="198"/>
      <c r="H260" s="198"/>
      <c r="I260" s="198"/>
    </row>
    <row r="261" spans="1:9">
      <c r="A261" s="198"/>
      <c r="B261" s="198"/>
      <c r="C261" s="198"/>
      <c r="D261" s="198"/>
      <c r="E261" s="198"/>
      <c r="F261" s="198"/>
      <c r="G261" s="198"/>
      <c r="H261" s="198"/>
      <c r="I261" s="198"/>
    </row>
    <row r="262" spans="1:9">
      <c r="A262" s="198"/>
      <c r="B262" s="198"/>
      <c r="C262" s="198"/>
      <c r="D262" s="198"/>
      <c r="E262" s="198"/>
      <c r="F262" s="198"/>
      <c r="G262" s="198"/>
      <c r="H262" s="198"/>
      <c r="I262" s="198"/>
    </row>
    <row r="263" spans="1:9">
      <c r="A263" s="198"/>
      <c r="B263" s="198"/>
      <c r="C263" s="198"/>
      <c r="D263" s="198"/>
      <c r="E263" s="198"/>
      <c r="F263" s="198"/>
      <c r="G263" s="198"/>
      <c r="H263" s="198"/>
      <c r="I263" s="198"/>
    </row>
    <row r="264" spans="1:9">
      <c r="A264" s="198"/>
      <c r="B264" s="198"/>
      <c r="C264" s="198"/>
      <c r="D264" s="198"/>
      <c r="E264" s="198"/>
      <c r="F264" s="198"/>
      <c r="G264" s="198"/>
      <c r="H264" s="198"/>
      <c r="I264" s="198"/>
    </row>
    <row r="265" spans="1:9">
      <c r="A265" s="198"/>
      <c r="B265" s="198"/>
      <c r="C265" s="198"/>
      <c r="D265" s="198"/>
      <c r="E265" s="198"/>
      <c r="F265" s="198"/>
      <c r="G265" s="198"/>
      <c r="H265" s="198"/>
      <c r="I265" s="198"/>
    </row>
    <row r="266" spans="1:9">
      <c r="A266" s="198"/>
      <c r="B266" s="198"/>
      <c r="C266" s="198"/>
      <c r="D266" s="198"/>
      <c r="E266" s="198"/>
      <c r="F266" s="198"/>
      <c r="G266" s="198"/>
      <c r="H266" s="198"/>
      <c r="I266" s="198"/>
    </row>
    <row r="267" spans="1:9">
      <c r="A267" s="198"/>
      <c r="B267" s="198"/>
      <c r="C267" s="198"/>
      <c r="D267" s="198"/>
      <c r="E267" s="198"/>
      <c r="F267" s="198"/>
      <c r="G267" s="198"/>
      <c r="H267" s="198"/>
      <c r="I267" s="198"/>
    </row>
    <row r="268" spans="1:9">
      <c r="A268" s="198"/>
      <c r="B268" s="198"/>
      <c r="C268" s="198"/>
      <c r="D268" s="198"/>
      <c r="E268" s="198"/>
      <c r="F268" s="198"/>
      <c r="G268" s="198"/>
      <c r="H268" s="198"/>
      <c r="I268" s="198"/>
    </row>
    <row r="269" spans="1:9">
      <c r="A269" s="198"/>
      <c r="B269" s="198"/>
      <c r="C269" s="198"/>
      <c r="D269" s="198"/>
      <c r="E269" s="198"/>
      <c r="F269" s="198"/>
      <c r="G269" s="198"/>
      <c r="H269" s="198"/>
      <c r="I269" s="198"/>
    </row>
    <row r="270" spans="1:9">
      <c r="A270" s="198"/>
      <c r="B270" s="198"/>
      <c r="C270" s="198"/>
      <c r="D270" s="198"/>
      <c r="E270" s="198"/>
      <c r="F270" s="198"/>
      <c r="G270" s="198"/>
      <c r="H270" s="198"/>
      <c r="I270" s="198"/>
    </row>
    <row r="271" spans="1:9">
      <c r="A271" s="198"/>
      <c r="B271" s="198"/>
      <c r="C271" s="198"/>
      <c r="D271" s="198"/>
      <c r="E271" s="198"/>
      <c r="F271" s="198"/>
      <c r="G271" s="198"/>
      <c r="H271" s="198"/>
      <c r="I271" s="198"/>
    </row>
    <row r="272" spans="1:9">
      <c r="A272" s="198"/>
      <c r="B272" s="198"/>
      <c r="C272" s="198"/>
      <c r="D272" s="198"/>
      <c r="E272" s="198"/>
      <c r="F272" s="198"/>
      <c r="G272" s="198"/>
      <c r="H272" s="198"/>
      <c r="I272" s="198"/>
    </row>
    <row r="273" spans="1:9">
      <c r="A273" s="198"/>
      <c r="B273" s="198"/>
      <c r="C273" s="198"/>
      <c r="D273" s="198"/>
      <c r="E273" s="198"/>
      <c r="F273" s="198"/>
      <c r="G273" s="198"/>
      <c r="H273" s="198"/>
      <c r="I273" s="198"/>
    </row>
    <row r="274" spans="1:9">
      <c r="A274" s="198"/>
      <c r="B274" s="198"/>
      <c r="C274" s="198"/>
      <c r="D274" s="198"/>
      <c r="E274" s="198"/>
      <c r="F274" s="198"/>
      <c r="G274" s="198"/>
      <c r="H274" s="198"/>
      <c r="I274" s="198"/>
    </row>
    <row r="275" spans="1:9">
      <c r="A275" s="198"/>
      <c r="B275" s="198"/>
      <c r="C275" s="198"/>
      <c r="D275" s="198"/>
      <c r="E275" s="198"/>
      <c r="F275" s="198"/>
      <c r="G275" s="198"/>
      <c r="H275" s="198"/>
      <c r="I275" s="198"/>
    </row>
    <row r="276" spans="1:9">
      <c r="A276" s="198"/>
      <c r="B276" s="198"/>
      <c r="C276" s="198"/>
      <c r="D276" s="198"/>
      <c r="E276" s="198"/>
      <c r="F276" s="198"/>
      <c r="G276" s="198"/>
      <c r="H276" s="198"/>
      <c r="I276" s="198"/>
    </row>
    <row r="277" spans="1:9">
      <c r="A277" s="198"/>
      <c r="B277" s="198"/>
      <c r="C277" s="198"/>
      <c r="D277" s="198"/>
      <c r="E277" s="198"/>
      <c r="F277" s="198"/>
      <c r="G277" s="198"/>
      <c r="H277" s="198"/>
      <c r="I277" s="198"/>
    </row>
    <row r="278" spans="1:9">
      <c r="A278" s="198"/>
      <c r="B278" s="198"/>
      <c r="C278" s="198"/>
      <c r="D278" s="198"/>
      <c r="E278" s="198"/>
      <c r="F278" s="198"/>
      <c r="G278" s="198"/>
      <c r="H278" s="198"/>
      <c r="I278" s="198"/>
    </row>
    <row r="279" spans="1:9">
      <c r="A279" s="198"/>
      <c r="B279" s="198"/>
      <c r="C279" s="198"/>
      <c r="D279" s="198"/>
      <c r="E279" s="198"/>
      <c r="F279" s="198"/>
      <c r="G279" s="198"/>
      <c r="H279" s="198"/>
      <c r="I279" s="198"/>
    </row>
    <row r="280" spans="1:9">
      <c r="A280" s="198"/>
      <c r="B280" s="198"/>
      <c r="C280" s="198"/>
      <c r="D280" s="198"/>
      <c r="E280" s="198"/>
      <c r="F280" s="198"/>
      <c r="G280" s="198"/>
      <c r="H280" s="198"/>
      <c r="I280" s="198"/>
    </row>
    <row r="281" spans="1:9">
      <c r="A281" s="198"/>
      <c r="B281" s="198"/>
      <c r="C281" s="198"/>
      <c r="D281" s="198"/>
      <c r="E281" s="198"/>
      <c r="F281" s="198"/>
      <c r="G281" s="198"/>
      <c r="H281" s="198"/>
      <c r="I281" s="198"/>
    </row>
    <row r="282" spans="1:9">
      <c r="A282" s="198"/>
      <c r="B282" s="198"/>
      <c r="C282" s="198"/>
      <c r="D282" s="198"/>
      <c r="E282" s="198"/>
      <c r="F282" s="198"/>
      <c r="G282" s="198"/>
      <c r="H282" s="198"/>
      <c r="I282" s="198"/>
    </row>
    <row r="283" spans="1:9">
      <c r="A283" s="198"/>
      <c r="B283" s="198"/>
      <c r="C283" s="198"/>
      <c r="D283" s="198"/>
      <c r="E283" s="198"/>
      <c r="F283" s="198"/>
      <c r="G283" s="198"/>
      <c r="H283" s="198"/>
      <c r="I283" s="198"/>
    </row>
    <row r="284" spans="1:9">
      <c r="A284" s="198"/>
      <c r="B284" s="198"/>
      <c r="C284" s="198"/>
      <c r="D284" s="198"/>
      <c r="E284" s="198"/>
      <c r="F284" s="198"/>
      <c r="G284" s="198"/>
      <c r="H284" s="198"/>
      <c r="I284" s="198"/>
    </row>
    <row r="285" spans="1:9">
      <c r="A285" s="198"/>
      <c r="B285" s="198"/>
      <c r="C285" s="198"/>
      <c r="D285" s="198"/>
      <c r="E285" s="198"/>
      <c r="F285" s="198"/>
      <c r="G285" s="198"/>
      <c r="H285" s="198"/>
      <c r="I285" s="198"/>
    </row>
    <row r="286" spans="1:9">
      <c r="A286" s="198"/>
      <c r="B286" s="198"/>
      <c r="C286" s="198"/>
      <c r="D286" s="198"/>
      <c r="E286" s="198"/>
      <c r="F286" s="198"/>
      <c r="G286" s="198"/>
      <c r="H286" s="198"/>
      <c r="I286" s="198"/>
    </row>
    <row r="287" spans="1:9">
      <c r="A287" s="198"/>
      <c r="B287" s="198"/>
      <c r="C287" s="198"/>
      <c r="D287" s="198"/>
      <c r="E287" s="198"/>
      <c r="F287" s="198"/>
      <c r="G287" s="198"/>
      <c r="H287" s="198"/>
      <c r="I287" s="198"/>
    </row>
    <row r="288" spans="1:9">
      <c r="A288" s="198"/>
      <c r="B288" s="198"/>
      <c r="C288" s="198"/>
      <c r="D288" s="198"/>
      <c r="E288" s="198"/>
      <c r="F288" s="198"/>
      <c r="G288" s="198"/>
      <c r="H288" s="198"/>
      <c r="I288" s="198"/>
    </row>
    <row r="289" spans="1:9">
      <c r="A289" s="198"/>
      <c r="B289" s="198"/>
      <c r="C289" s="198"/>
      <c r="D289" s="198"/>
      <c r="E289" s="198"/>
      <c r="F289" s="198"/>
      <c r="G289" s="198"/>
      <c r="H289" s="198"/>
      <c r="I289" s="198"/>
    </row>
    <row r="290" spans="1:9">
      <c r="A290" s="198"/>
      <c r="B290" s="198"/>
      <c r="C290" s="198"/>
      <c r="D290" s="198"/>
      <c r="E290" s="198"/>
      <c r="F290" s="198"/>
      <c r="G290" s="198"/>
      <c r="H290" s="198"/>
      <c r="I290" s="198"/>
    </row>
    <row r="291" spans="1:9">
      <c r="A291" s="198"/>
      <c r="B291" s="198"/>
      <c r="C291" s="198"/>
      <c r="D291" s="198"/>
      <c r="E291" s="198"/>
      <c r="F291" s="198"/>
      <c r="G291" s="198"/>
      <c r="H291" s="198"/>
      <c r="I291" s="198"/>
    </row>
    <row r="292" spans="1:9">
      <c r="A292" s="198"/>
      <c r="B292" s="198"/>
      <c r="C292" s="198"/>
      <c r="D292" s="198"/>
      <c r="E292" s="198"/>
      <c r="F292" s="198"/>
      <c r="G292" s="198"/>
      <c r="H292" s="198"/>
      <c r="I292" s="198"/>
    </row>
    <row r="293" spans="1:9">
      <c r="A293" s="198"/>
      <c r="B293" s="198"/>
      <c r="C293" s="198"/>
      <c r="D293" s="198"/>
      <c r="E293" s="198"/>
      <c r="F293" s="198"/>
      <c r="G293" s="198"/>
      <c r="H293" s="198"/>
      <c r="I293" s="198"/>
    </row>
    <row r="294" spans="1:9">
      <c r="A294" s="198"/>
      <c r="B294" s="198"/>
      <c r="C294" s="198"/>
      <c r="D294" s="198"/>
      <c r="E294" s="198"/>
      <c r="F294" s="198"/>
      <c r="G294" s="198"/>
      <c r="H294" s="198"/>
      <c r="I294" s="198"/>
    </row>
    <row r="295" spans="1:9">
      <c r="A295" s="198"/>
      <c r="B295" s="198"/>
      <c r="C295" s="198"/>
      <c r="D295" s="198"/>
      <c r="E295" s="198"/>
      <c r="F295" s="198"/>
      <c r="G295" s="198"/>
      <c r="H295" s="198"/>
      <c r="I295" s="198"/>
    </row>
    <row r="296" spans="1:9">
      <c r="A296" s="198"/>
      <c r="B296" s="198"/>
      <c r="C296" s="198"/>
      <c r="D296" s="198"/>
      <c r="E296" s="198"/>
      <c r="F296" s="198"/>
      <c r="G296" s="198"/>
      <c r="H296" s="198"/>
      <c r="I296" s="198"/>
    </row>
    <row r="297" spans="1:9">
      <c r="A297" s="198"/>
      <c r="B297" s="198"/>
      <c r="C297" s="198"/>
      <c r="D297" s="198"/>
      <c r="E297" s="198"/>
      <c r="F297" s="198"/>
      <c r="G297" s="198"/>
      <c r="H297" s="198"/>
      <c r="I297" s="198"/>
    </row>
    <row r="298" spans="1:9">
      <c r="A298" s="198"/>
      <c r="B298" s="198"/>
      <c r="C298" s="198"/>
      <c r="D298" s="198"/>
      <c r="E298" s="198"/>
      <c r="F298" s="198"/>
      <c r="G298" s="198"/>
      <c r="H298" s="198"/>
      <c r="I298" s="198"/>
    </row>
    <row r="299" spans="1:9">
      <c r="A299" s="198"/>
      <c r="B299" s="198"/>
      <c r="C299" s="198"/>
      <c r="D299" s="198"/>
      <c r="E299" s="198"/>
      <c r="F299" s="198"/>
      <c r="G299" s="198"/>
      <c r="H299" s="198"/>
      <c r="I299" s="198"/>
    </row>
    <row r="300" spans="1:9">
      <c r="A300" s="198"/>
      <c r="B300" s="198"/>
      <c r="C300" s="198"/>
      <c r="D300" s="198"/>
      <c r="E300" s="198"/>
      <c r="F300" s="198"/>
      <c r="G300" s="198"/>
      <c r="H300" s="198"/>
      <c r="I300" s="198"/>
    </row>
    <row r="301" spans="1:9">
      <c r="A301" s="198"/>
      <c r="B301" s="198"/>
      <c r="C301" s="198"/>
      <c r="D301" s="198"/>
      <c r="E301" s="198"/>
      <c r="F301" s="198"/>
      <c r="G301" s="198"/>
      <c r="H301" s="198"/>
      <c r="I301" s="198"/>
    </row>
    <row r="302" spans="1:9">
      <c r="A302" s="198"/>
      <c r="B302" s="198"/>
      <c r="C302" s="198"/>
      <c r="D302" s="198"/>
      <c r="E302" s="198"/>
      <c r="F302" s="198"/>
      <c r="G302" s="198"/>
      <c r="H302" s="198"/>
      <c r="I302" s="198"/>
    </row>
    <row r="303" spans="1:9">
      <c r="A303" s="198"/>
      <c r="B303" s="198"/>
      <c r="C303" s="198"/>
      <c r="D303" s="198"/>
      <c r="E303" s="198"/>
      <c r="F303" s="198"/>
      <c r="G303" s="198"/>
      <c r="H303" s="198"/>
      <c r="I303" s="198"/>
    </row>
    <row r="304" spans="1:9">
      <c r="A304" s="198"/>
      <c r="B304" s="198"/>
      <c r="C304" s="198"/>
      <c r="D304" s="198"/>
      <c r="E304" s="198"/>
      <c r="F304" s="198"/>
      <c r="G304" s="198"/>
      <c r="H304" s="198"/>
      <c r="I304" s="198"/>
    </row>
    <row r="305" spans="1:9">
      <c r="A305" s="198"/>
      <c r="B305" s="198"/>
      <c r="C305" s="198"/>
      <c r="D305" s="198"/>
      <c r="E305" s="198"/>
      <c r="F305" s="198"/>
      <c r="G305" s="198"/>
      <c r="H305" s="198"/>
      <c r="I305" s="198"/>
    </row>
    <row r="306" spans="1:9">
      <c r="A306" s="198"/>
      <c r="B306" s="198"/>
      <c r="C306" s="198"/>
      <c r="D306" s="198"/>
      <c r="E306" s="198"/>
      <c r="F306" s="198"/>
      <c r="G306" s="198"/>
      <c r="H306" s="198"/>
      <c r="I306" s="198"/>
    </row>
    <row r="307" spans="1:9">
      <c r="A307" s="198"/>
      <c r="B307" s="198"/>
      <c r="C307" s="198"/>
      <c r="D307" s="198"/>
      <c r="E307" s="198"/>
      <c r="F307" s="198"/>
      <c r="G307" s="198"/>
      <c r="H307" s="198"/>
      <c r="I307" s="198"/>
    </row>
    <row r="308" spans="1:9">
      <c r="A308" s="198"/>
      <c r="B308" s="198"/>
      <c r="C308" s="198"/>
      <c r="D308" s="198"/>
      <c r="E308" s="198"/>
      <c r="F308" s="198"/>
      <c r="G308" s="198"/>
      <c r="H308" s="198"/>
      <c r="I308" s="198"/>
    </row>
    <row r="309" spans="1:9">
      <c r="A309" s="198"/>
      <c r="B309" s="198"/>
      <c r="C309" s="198"/>
      <c r="D309" s="198"/>
      <c r="E309" s="198"/>
      <c r="F309" s="198"/>
      <c r="G309" s="198"/>
      <c r="H309" s="198"/>
      <c r="I309" s="198"/>
    </row>
    <row r="310" spans="1:9">
      <c r="A310" s="198"/>
      <c r="B310" s="198"/>
      <c r="C310" s="198"/>
      <c r="D310" s="198"/>
      <c r="E310" s="198"/>
      <c r="F310" s="198"/>
      <c r="G310" s="198"/>
      <c r="H310" s="198"/>
      <c r="I310" s="198"/>
    </row>
    <row r="311" spans="1:9">
      <c r="A311" s="198"/>
      <c r="B311" s="198"/>
      <c r="C311" s="198"/>
      <c r="D311" s="198"/>
      <c r="E311" s="198"/>
      <c r="F311" s="198"/>
      <c r="G311" s="198"/>
      <c r="H311" s="198"/>
      <c r="I311" s="198"/>
    </row>
    <row r="312" spans="1:9">
      <c r="A312" s="198"/>
      <c r="B312" s="198"/>
      <c r="C312" s="198"/>
      <c r="D312" s="198"/>
      <c r="E312" s="198"/>
      <c r="F312" s="198"/>
      <c r="G312" s="198"/>
      <c r="H312" s="198"/>
      <c r="I312" s="198"/>
    </row>
    <row r="313" spans="1:9">
      <c r="A313" s="198"/>
      <c r="B313" s="198"/>
      <c r="C313" s="198"/>
      <c r="D313" s="198"/>
      <c r="E313" s="198"/>
      <c r="F313" s="198"/>
      <c r="G313" s="198"/>
      <c r="H313" s="198"/>
      <c r="I313" s="198"/>
    </row>
    <row r="314" spans="1:9">
      <c r="A314" s="198"/>
      <c r="B314" s="198"/>
      <c r="C314" s="198"/>
      <c r="D314" s="198"/>
      <c r="E314" s="198"/>
      <c r="F314" s="198"/>
      <c r="G314" s="198"/>
      <c r="H314" s="198"/>
      <c r="I314" s="198"/>
    </row>
    <row r="315" spans="1:9">
      <c r="A315" s="198"/>
      <c r="B315" s="198"/>
      <c r="C315" s="198"/>
      <c r="D315" s="198"/>
      <c r="E315" s="198"/>
      <c r="F315" s="198"/>
      <c r="G315" s="198"/>
      <c r="H315" s="198"/>
      <c r="I315" s="198"/>
    </row>
    <row r="316" spans="1:9">
      <c r="A316" s="198"/>
      <c r="B316" s="198"/>
      <c r="C316" s="198"/>
      <c r="D316" s="198"/>
      <c r="E316" s="198"/>
      <c r="F316" s="198"/>
      <c r="G316" s="198"/>
      <c r="H316" s="198"/>
      <c r="I316" s="198"/>
    </row>
    <row r="317" spans="1:9">
      <c r="A317" s="198"/>
      <c r="B317" s="198"/>
      <c r="C317" s="198"/>
      <c r="D317" s="198"/>
      <c r="E317" s="198"/>
      <c r="F317" s="198"/>
      <c r="G317" s="198"/>
      <c r="H317" s="198"/>
      <c r="I317" s="198"/>
    </row>
    <row r="318" spans="1:9">
      <c r="A318" s="198"/>
      <c r="B318" s="198"/>
      <c r="C318" s="198"/>
      <c r="D318" s="198"/>
      <c r="E318" s="198"/>
      <c r="F318" s="198"/>
      <c r="G318" s="198"/>
      <c r="H318" s="198"/>
      <c r="I318" s="198"/>
    </row>
    <row r="319" spans="1:9">
      <c r="A319" s="198"/>
      <c r="B319" s="198"/>
      <c r="C319" s="198"/>
      <c r="D319" s="198"/>
      <c r="E319" s="198"/>
      <c r="F319" s="198"/>
      <c r="G319" s="198"/>
      <c r="H319" s="198"/>
      <c r="I319" s="198"/>
    </row>
    <row r="320" spans="1:9">
      <c r="A320" s="198"/>
      <c r="B320" s="198"/>
      <c r="C320" s="198"/>
      <c r="D320" s="198"/>
      <c r="E320" s="198"/>
      <c r="F320" s="198"/>
      <c r="G320" s="198"/>
      <c r="H320" s="198"/>
      <c r="I320" s="198"/>
    </row>
    <row r="321" spans="1:9">
      <c r="A321" s="198"/>
      <c r="B321" s="198"/>
      <c r="C321" s="198"/>
      <c r="D321" s="198"/>
      <c r="E321" s="198"/>
      <c r="F321" s="198"/>
      <c r="G321" s="198"/>
      <c r="H321" s="198"/>
      <c r="I321" s="198"/>
    </row>
    <row r="322" spans="1:9">
      <c r="A322" s="198"/>
      <c r="B322" s="198"/>
      <c r="C322" s="198"/>
      <c r="D322" s="198"/>
      <c r="E322" s="198"/>
      <c r="F322" s="198"/>
      <c r="G322" s="198"/>
      <c r="H322" s="198"/>
      <c r="I322" s="198"/>
    </row>
    <row r="323" spans="1:9">
      <c r="A323" s="198"/>
      <c r="B323" s="198"/>
      <c r="C323" s="198"/>
      <c r="D323" s="198"/>
      <c r="E323" s="198"/>
      <c r="F323" s="198"/>
      <c r="G323" s="198"/>
      <c r="H323" s="198"/>
      <c r="I323" s="198"/>
    </row>
    <row r="324" spans="1:9">
      <c r="A324" s="198"/>
      <c r="B324" s="198"/>
      <c r="C324" s="198"/>
      <c r="D324" s="198"/>
      <c r="E324" s="198"/>
      <c r="F324" s="198"/>
      <c r="G324" s="198"/>
      <c r="H324" s="198"/>
      <c r="I324" s="198"/>
    </row>
    <row r="325" spans="1:9">
      <c r="A325" s="198"/>
      <c r="B325" s="198"/>
      <c r="C325" s="198"/>
      <c r="D325" s="198"/>
      <c r="E325" s="198"/>
      <c r="F325" s="198"/>
      <c r="G325" s="198"/>
      <c r="H325" s="198"/>
      <c r="I325" s="198"/>
    </row>
    <row r="326" spans="1:9">
      <c r="A326" s="198"/>
      <c r="B326" s="198"/>
      <c r="C326" s="198"/>
      <c r="D326" s="198"/>
      <c r="E326" s="198"/>
      <c r="F326" s="198"/>
      <c r="G326" s="198"/>
      <c r="H326" s="198"/>
      <c r="I326" s="198"/>
    </row>
    <row r="327" spans="1:9">
      <c r="A327" s="198"/>
      <c r="B327" s="198"/>
      <c r="C327" s="198"/>
      <c r="D327" s="198"/>
      <c r="E327" s="198"/>
      <c r="F327" s="198"/>
      <c r="G327" s="198"/>
      <c r="H327" s="198"/>
      <c r="I327" s="198"/>
    </row>
    <row r="328" spans="1:9">
      <c r="A328" s="198"/>
      <c r="B328" s="198"/>
      <c r="C328" s="198"/>
      <c r="D328" s="198"/>
      <c r="E328" s="198"/>
      <c r="F328" s="198"/>
      <c r="G328" s="198"/>
      <c r="H328" s="198"/>
      <c r="I328" s="198"/>
    </row>
    <row r="329" spans="1:9">
      <c r="A329" s="198"/>
      <c r="B329" s="198"/>
      <c r="C329" s="198"/>
      <c r="D329" s="198"/>
      <c r="E329" s="198"/>
      <c r="F329" s="198"/>
      <c r="G329" s="198"/>
      <c r="H329" s="198"/>
      <c r="I329" s="198"/>
    </row>
    <row r="330" spans="1:9">
      <c r="A330" s="198"/>
      <c r="B330" s="198"/>
      <c r="C330" s="198"/>
      <c r="D330" s="198"/>
      <c r="E330" s="198"/>
      <c r="F330" s="198"/>
      <c r="G330" s="198"/>
      <c r="H330" s="198"/>
      <c r="I330" s="198"/>
    </row>
    <row r="331" spans="1:9">
      <c r="A331" s="198"/>
      <c r="B331" s="198"/>
      <c r="C331" s="198"/>
      <c r="D331" s="198"/>
      <c r="E331" s="198"/>
      <c r="F331" s="198"/>
      <c r="G331" s="198"/>
      <c r="H331" s="198"/>
      <c r="I331" s="198"/>
    </row>
    <row r="332" spans="1:9">
      <c r="A332" s="198"/>
      <c r="B332" s="198"/>
      <c r="C332" s="198"/>
      <c r="D332" s="198"/>
      <c r="E332" s="198"/>
      <c r="F332" s="198"/>
      <c r="G332" s="198"/>
      <c r="H332" s="198"/>
      <c r="I332" s="198"/>
    </row>
    <row r="333" spans="1:9">
      <c r="A333" s="198"/>
      <c r="B333" s="198"/>
      <c r="C333" s="198"/>
      <c r="D333" s="198"/>
      <c r="E333" s="198"/>
      <c r="F333" s="198"/>
      <c r="G333" s="198"/>
      <c r="H333" s="198"/>
      <c r="I333" s="198"/>
    </row>
    <row r="334" spans="1:9">
      <c r="A334" s="198"/>
      <c r="B334" s="198"/>
      <c r="C334" s="198"/>
      <c r="D334" s="198"/>
      <c r="E334" s="198"/>
      <c r="F334" s="198"/>
      <c r="G334" s="198"/>
      <c r="H334" s="198"/>
      <c r="I334" s="198"/>
    </row>
    <row r="335" spans="1:9">
      <c r="A335" s="198"/>
      <c r="B335" s="198"/>
      <c r="C335" s="198"/>
      <c r="D335" s="198"/>
      <c r="E335" s="198"/>
      <c r="F335" s="198"/>
      <c r="G335" s="198"/>
      <c r="H335" s="198"/>
      <c r="I335" s="198"/>
    </row>
    <row r="336" spans="1:9">
      <c r="A336" s="198"/>
      <c r="B336" s="198"/>
      <c r="C336" s="198"/>
      <c r="D336" s="198"/>
      <c r="E336" s="198"/>
      <c r="F336" s="198"/>
      <c r="G336" s="198"/>
      <c r="H336" s="198"/>
      <c r="I336" s="198"/>
    </row>
    <row r="337" spans="1:9">
      <c r="A337" s="198"/>
      <c r="B337" s="198"/>
      <c r="C337" s="198"/>
      <c r="D337" s="198"/>
      <c r="E337" s="198"/>
      <c r="F337" s="198"/>
      <c r="G337" s="198"/>
      <c r="H337" s="198"/>
      <c r="I337" s="198"/>
    </row>
    <row r="338" spans="1:9">
      <c r="A338" s="198"/>
      <c r="B338" s="198"/>
      <c r="C338" s="198"/>
      <c r="D338" s="198"/>
      <c r="E338" s="198"/>
      <c r="F338" s="198"/>
      <c r="G338" s="198"/>
      <c r="H338" s="198"/>
      <c r="I338" s="198"/>
    </row>
    <row r="339" spans="1:9">
      <c r="A339" s="198"/>
      <c r="B339" s="198"/>
      <c r="C339" s="198"/>
      <c r="D339" s="198"/>
      <c r="E339" s="198"/>
      <c r="F339" s="198"/>
      <c r="G339" s="198"/>
      <c r="H339" s="198"/>
      <c r="I339" s="198"/>
    </row>
    <row r="340" spans="1:9">
      <c r="A340" s="198"/>
      <c r="B340" s="198"/>
      <c r="C340" s="198"/>
      <c r="D340" s="198"/>
      <c r="E340" s="198"/>
      <c r="F340" s="198"/>
      <c r="G340" s="198"/>
      <c r="H340" s="198"/>
      <c r="I340" s="198"/>
    </row>
    <row r="341" spans="1:9">
      <c r="A341" s="198"/>
      <c r="B341" s="198"/>
      <c r="C341" s="198"/>
      <c r="D341" s="198"/>
      <c r="E341" s="198"/>
      <c r="F341" s="198"/>
      <c r="G341" s="198"/>
      <c r="H341" s="198"/>
      <c r="I341" s="198"/>
    </row>
    <row r="342" spans="1:9">
      <c r="A342" s="198"/>
      <c r="B342" s="198"/>
      <c r="C342" s="198"/>
      <c r="D342" s="198"/>
      <c r="E342" s="198"/>
      <c r="F342" s="198"/>
      <c r="G342" s="198"/>
      <c r="H342" s="198"/>
      <c r="I342" s="198"/>
    </row>
    <row r="343" spans="1:9">
      <c r="A343" s="198"/>
      <c r="B343" s="198"/>
      <c r="C343" s="198"/>
      <c r="D343" s="198"/>
      <c r="E343" s="198"/>
      <c r="F343" s="198"/>
      <c r="G343" s="198"/>
      <c r="H343" s="198"/>
      <c r="I343" s="198"/>
    </row>
    <row r="344" spans="1:9">
      <c r="A344" s="198"/>
      <c r="B344" s="198"/>
      <c r="C344" s="198"/>
      <c r="D344" s="198"/>
      <c r="E344" s="198"/>
      <c r="F344" s="198"/>
      <c r="G344" s="198"/>
      <c r="H344" s="198"/>
      <c r="I344" s="198"/>
    </row>
    <row r="345" spans="1:9">
      <c r="A345" s="198"/>
      <c r="B345" s="198"/>
      <c r="C345" s="198"/>
      <c r="D345" s="198"/>
      <c r="E345" s="198"/>
      <c r="F345" s="198"/>
      <c r="G345" s="198"/>
      <c r="H345" s="198"/>
      <c r="I345" s="198"/>
    </row>
    <row r="346" spans="1:9">
      <c r="A346" s="198"/>
      <c r="B346" s="198"/>
      <c r="C346" s="198"/>
      <c r="D346" s="198"/>
      <c r="E346" s="198"/>
      <c r="F346" s="198"/>
      <c r="G346" s="198"/>
      <c r="H346" s="198"/>
      <c r="I346" s="198"/>
    </row>
    <row r="347" spans="1:9">
      <c r="A347" s="198"/>
      <c r="B347" s="198"/>
      <c r="C347" s="198"/>
      <c r="D347" s="198"/>
      <c r="E347" s="198"/>
      <c r="F347" s="198"/>
      <c r="G347" s="198"/>
      <c r="H347" s="198"/>
      <c r="I347" s="198"/>
    </row>
    <row r="348" spans="1:9">
      <c r="A348" s="198"/>
      <c r="B348" s="198"/>
      <c r="C348" s="198"/>
      <c r="D348" s="198"/>
      <c r="E348" s="198"/>
      <c r="F348" s="198"/>
      <c r="G348" s="198"/>
      <c r="H348" s="198"/>
      <c r="I348" s="198"/>
    </row>
    <row r="349" spans="1:9">
      <c r="A349" s="198"/>
      <c r="B349" s="198"/>
      <c r="C349" s="198"/>
      <c r="D349" s="198"/>
      <c r="E349" s="198"/>
      <c r="F349" s="198"/>
      <c r="G349" s="198"/>
      <c r="H349" s="198"/>
      <c r="I349" s="198"/>
    </row>
    <row r="350" spans="1:9">
      <c r="A350" s="198"/>
      <c r="B350" s="198"/>
      <c r="C350" s="198"/>
      <c r="D350" s="198"/>
      <c r="E350" s="198"/>
      <c r="F350" s="198"/>
      <c r="G350" s="198"/>
      <c r="H350" s="198"/>
      <c r="I350" s="198"/>
    </row>
    <row r="351" spans="1:9">
      <c r="A351" s="198"/>
      <c r="B351" s="198"/>
      <c r="C351" s="198"/>
      <c r="D351" s="198"/>
      <c r="E351" s="198"/>
      <c r="F351" s="198"/>
      <c r="G351" s="198"/>
      <c r="H351" s="198"/>
      <c r="I351" s="198"/>
    </row>
    <row r="352" spans="1:9">
      <c r="A352" s="198"/>
      <c r="B352" s="198"/>
      <c r="C352" s="198"/>
      <c r="D352" s="198"/>
      <c r="E352" s="198"/>
      <c r="F352" s="198"/>
      <c r="G352" s="198"/>
      <c r="H352" s="198"/>
      <c r="I352" s="198"/>
    </row>
    <row r="353" spans="1:9">
      <c r="A353" s="198"/>
      <c r="B353" s="198"/>
      <c r="C353" s="198"/>
      <c r="D353" s="198"/>
      <c r="E353" s="198"/>
      <c r="F353" s="198"/>
      <c r="G353" s="198"/>
      <c r="H353" s="198"/>
      <c r="I353" s="198"/>
    </row>
    <row r="354" spans="1:9">
      <c r="A354" s="198"/>
      <c r="B354" s="198"/>
      <c r="C354" s="198"/>
      <c r="D354" s="198"/>
      <c r="E354" s="198"/>
      <c r="F354" s="198"/>
      <c r="G354" s="198"/>
      <c r="H354" s="198"/>
      <c r="I354" s="198"/>
    </row>
    <row r="355" spans="1:9">
      <c r="A355" s="198"/>
      <c r="B355" s="198"/>
      <c r="C355" s="198"/>
      <c r="D355" s="198"/>
      <c r="E355" s="198"/>
      <c r="F355" s="198"/>
      <c r="G355" s="198"/>
      <c r="H355" s="198"/>
      <c r="I355" s="198"/>
    </row>
    <row r="356" spans="1:9">
      <c r="A356" s="198"/>
      <c r="B356" s="198"/>
      <c r="C356" s="198"/>
      <c r="D356" s="198"/>
      <c r="E356" s="198"/>
      <c r="F356" s="198"/>
      <c r="G356" s="198"/>
      <c r="H356" s="198"/>
      <c r="I356" s="198"/>
    </row>
    <row r="357" spans="1:9">
      <c r="A357" s="198"/>
      <c r="B357" s="198"/>
      <c r="C357" s="198"/>
      <c r="D357" s="198"/>
      <c r="E357" s="198"/>
      <c r="F357" s="198"/>
      <c r="G357" s="198"/>
      <c r="H357" s="198"/>
      <c r="I357" s="198"/>
    </row>
    <row r="358" spans="1:9">
      <c r="A358" s="198"/>
      <c r="B358" s="198"/>
      <c r="C358" s="198"/>
      <c r="D358" s="198"/>
      <c r="E358" s="198"/>
      <c r="F358" s="198"/>
      <c r="G358" s="198"/>
      <c r="H358" s="198"/>
      <c r="I358" s="198"/>
    </row>
    <row r="359" spans="1:9">
      <c r="A359" s="198"/>
      <c r="B359" s="198"/>
      <c r="C359" s="198"/>
      <c r="D359" s="198"/>
      <c r="E359" s="198"/>
      <c r="F359" s="198"/>
      <c r="G359" s="198"/>
      <c r="H359" s="198"/>
      <c r="I359" s="198"/>
    </row>
    <row r="360" spans="1:9">
      <c r="A360" s="198"/>
      <c r="B360" s="198"/>
      <c r="C360" s="198"/>
      <c r="D360" s="198"/>
      <c r="E360" s="198"/>
      <c r="F360" s="198"/>
      <c r="G360" s="198"/>
      <c r="H360" s="198"/>
      <c r="I360" s="198"/>
    </row>
    <row r="361" spans="1:9">
      <c r="A361" s="198"/>
      <c r="B361" s="198"/>
      <c r="C361" s="198"/>
      <c r="D361" s="198"/>
      <c r="E361" s="198"/>
      <c r="F361" s="198"/>
      <c r="G361" s="198"/>
      <c r="H361" s="198"/>
      <c r="I361" s="198"/>
    </row>
    <row r="362" spans="1:9">
      <c r="A362" s="198"/>
      <c r="B362" s="198"/>
      <c r="C362" s="198"/>
      <c r="D362" s="198"/>
      <c r="E362" s="198"/>
      <c r="F362" s="198"/>
      <c r="G362" s="198"/>
      <c r="H362" s="198"/>
      <c r="I362" s="198"/>
    </row>
    <row r="363" spans="1:9">
      <c r="A363" s="198"/>
      <c r="B363" s="198"/>
      <c r="C363" s="198"/>
      <c r="D363" s="198"/>
      <c r="E363" s="198"/>
      <c r="F363" s="198"/>
      <c r="G363" s="198"/>
      <c r="H363" s="198"/>
      <c r="I363" s="198"/>
    </row>
    <row r="364" spans="1:9">
      <c r="A364" s="198"/>
      <c r="B364" s="198"/>
      <c r="C364" s="198"/>
      <c r="D364" s="198"/>
      <c r="E364" s="198"/>
      <c r="F364" s="198"/>
      <c r="G364" s="198"/>
      <c r="H364" s="198"/>
      <c r="I364" s="198"/>
    </row>
    <row r="365" spans="1:9">
      <c r="A365" s="198"/>
      <c r="B365" s="198"/>
      <c r="C365" s="198"/>
      <c r="D365" s="198"/>
      <c r="E365" s="198"/>
      <c r="F365" s="198"/>
      <c r="G365" s="198"/>
      <c r="H365" s="198"/>
      <c r="I365" s="198"/>
    </row>
    <row r="366" spans="1:9">
      <c r="A366" s="198"/>
      <c r="B366" s="198"/>
      <c r="C366" s="198"/>
      <c r="D366" s="198"/>
      <c r="E366" s="198"/>
      <c r="F366" s="198"/>
      <c r="G366" s="198"/>
      <c r="H366" s="198"/>
      <c r="I366" s="198"/>
    </row>
    <row r="367" spans="1:9">
      <c r="A367" s="198"/>
      <c r="B367" s="198"/>
      <c r="C367" s="198"/>
      <c r="D367" s="198"/>
      <c r="E367" s="198"/>
      <c r="F367" s="198"/>
      <c r="G367" s="198"/>
      <c r="H367" s="198"/>
      <c r="I367" s="198"/>
    </row>
    <row r="368" spans="1:9">
      <c r="A368" s="198"/>
      <c r="B368" s="198"/>
      <c r="C368" s="198"/>
      <c r="D368" s="198"/>
      <c r="E368" s="198"/>
      <c r="F368" s="198"/>
      <c r="G368" s="198"/>
      <c r="H368" s="198"/>
      <c r="I368" s="198"/>
    </row>
    <row r="369" spans="1:9">
      <c r="A369" s="198"/>
      <c r="B369" s="198"/>
      <c r="C369" s="198"/>
      <c r="D369" s="198"/>
      <c r="E369" s="198"/>
      <c r="F369" s="198"/>
      <c r="G369" s="198"/>
      <c r="H369" s="198"/>
      <c r="I369" s="198"/>
    </row>
    <row r="370" spans="1:9">
      <c r="A370" s="198"/>
      <c r="B370" s="198"/>
      <c r="C370" s="198"/>
      <c r="D370" s="198"/>
      <c r="E370" s="198"/>
      <c r="F370" s="198"/>
      <c r="G370" s="198"/>
      <c r="H370" s="198"/>
      <c r="I370" s="198"/>
    </row>
    <row r="371" spans="1:9">
      <c r="A371" s="198"/>
      <c r="B371" s="198"/>
      <c r="C371" s="198"/>
      <c r="D371" s="198"/>
      <c r="E371" s="198"/>
      <c r="F371" s="198"/>
      <c r="G371" s="198"/>
      <c r="H371" s="198"/>
      <c r="I371" s="198"/>
    </row>
    <row r="372" spans="1:9">
      <c r="A372" s="198"/>
      <c r="B372" s="198"/>
      <c r="C372" s="198"/>
      <c r="D372" s="198"/>
      <c r="E372" s="198"/>
      <c r="F372" s="198"/>
      <c r="G372" s="198"/>
      <c r="H372" s="198"/>
      <c r="I372" s="198"/>
    </row>
    <row r="373" spans="1:9">
      <c r="A373" s="198"/>
      <c r="B373" s="198"/>
      <c r="C373" s="198"/>
      <c r="D373" s="198"/>
      <c r="E373" s="198"/>
      <c r="F373" s="198"/>
      <c r="G373" s="198"/>
      <c r="H373" s="198"/>
      <c r="I373" s="198"/>
    </row>
    <row r="374" spans="1:9">
      <c r="A374" s="198"/>
      <c r="B374" s="198"/>
      <c r="C374" s="198"/>
      <c r="D374" s="198"/>
      <c r="E374" s="198"/>
      <c r="F374" s="198"/>
      <c r="G374" s="198"/>
      <c r="H374" s="198"/>
      <c r="I374" s="198"/>
    </row>
    <row r="375" spans="1:9">
      <c r="A375" s="198"/>
      <c r="B375" s="198"/>
      <c r="C375" s="198"/>
      <c r="D375" s="198"/>
      <c r="E375" s="198"/>
      <c r="F375" s="198"/>
      <c r="G375" s="198"/>
      <c r="H375" s="198"/>
      <c r="I375" s="198"/>
    </row>
    <row r="376" spans="1:9">
      <c r="A376" s="198"/>
      <c r="B376" s="198"/>
      <c r="C376" s="198"/>
      <c r="D376" s="198"/>
      <c r="E376" s="198"/>
      <c r="F376" s="198"/>
      <c r="G376" s="198"/>
      <c r="H376" s="198"/>
      <c r="I376" s="198"/>
    </row>
    <row r="377" spans="1:9">
      <c r="A377" s="198"/>
      <c r="B377" s="198"/>
      <c r="C377" s="198"/>
      <c r="D377" s="198"/>
      <c r="E377" s="198"/>
      <c r="F377" s="198"/>
      <c r="G377" s="198"/>
      <c r="H377" s="198"/>
      <c r="I377" s="198"/>
    </row>
    <row r="378" spans="1:9">
      <c r="A378" s="198"/>
      <c r="B378" s="198"/>
      <c r="C378" s="198"/>
      <c r="D378" s="198"/>
      <c r="E378" s="198"/>
      <c r="F378" s="198"/>
      <c r="G378" s="198"/>
      <c r="H378" s="198"/>
      <c r="I378" s="198"/>
    </row>
    <row r="379" spans="1:9">
      <c r="A379" s="198"/>
      <c r="B379" s="198"/>
      <c r="C379" s="198"/>
      <c r="D379" s="198"/>
      <c r="E379" s="198"/>
      <c r="F379" s="198"/>
      <c r="G379" s="198"/>
      <c r="H379" s="198"/>
      <c r="I379" s="198"/>
    </row>
    <row r="380" spans="1:9">
      <c r="A380" s="198"/>
      <c r="B380" s="198"/>
      <c r="C380" s="198"/>
      <c r="D380" s="198"/>
      <c r="E380" s="198"/>
      <c r="F380" s="198"/>
      <c r="G380" s="198"/>
      <c r="H380" s="198"/>
      <c r="I380" s="198"/>
    </row>
    <row r="381" spans="1:9">
      <c r="A381" s="198"/>
      <c r="B381" s="198"/>
      <c r="C381" s="198"/>
      <c r="D381" s="198"/>
      <c r="E381" s="198"/>
      <c r="F381" s="198"/>
      <c r="G381" s="198"/>
      <c r="H381" s="198"/>
      <c r="I381" s="198"/>
    </row>
    <row r="382" spans="1:9">
      <c r="A382" s="198"/>
      <c r="B382" s="198"/>
      <c r="C382" s="198"/>
      <c r="D382" s="198"/>
      <c r="E382" s="198"/>
      <c r="F382" s="198"/>
      <c r="G382" s="198"/>
      <c r="H382" s="198"/>
      <c r="I382" s="198"/>
    </row>
    <row r="383" spans="1:9">
      <c r="A383" s="198"/>
      <c r="B383" s="198"/>
      <c r="C383" s="198"/>
      <c r="D383" s="198"/>
      <c r="E383" s="198"/>
      <c r="F383" s="198"/>
      <c r="G383" s="198"/>
      <c r="H383" s="198"/>
      <c r="I383" s="198"/>
    </row>
    <row r="384" spans="1:9">
      <c r="A384" s="198"/>
      <c r="B384" s="198"/>
      <c r="C384" s="198"/>
      <c r="D384" s="198"/>
      <c r="E384" s="198"/>
      <c r="F384" s="198"/>
      <c r="G384" s="198"/>
      <c r="H384" s="198"/>
      <c r="I384" s="198"/>
    </row>
    <row r="385" spans="1:9">
      <c r="A385" s="198"/>
      <c r="B385" s="198"/>
      <c r="C385" s="198"/>
      <c r="D385" s="198"/>
      <c r="E385" s="198"/>
      <c r="F385" s="198"/>
      <c r="G385" s="198"/>
      <c r="H385" s="198"/>
      <c r="I385" s="198"/>
    </row>
    <row r="386" spans="1:9">
      <c r="A386" s="198"/>
      <c r="B386" s="198"/>
      <c r="C386" s="198"/>
      <c r="D386" s="198"/>
      <c r="E386" s="198"/>
      <c r="F386" s="198"/>
      <c r="G386" s="198"/>
      <c r="H386" s="198"/>
      <c r="I386" s="198"/>
    </row>
    <row r="387" spans="1:9">
      <c r="A387" s="198"/>
      <c r="B387" s="198"/>
      <c r="C387" s="198"/>
      <c r="D387" s="198"/>
      <c r="E387" s="198"/>
      <c r="F387" s="198"/>
      <c r="G387" s="198"/>
      <c r="H387" s="198"/>
      <c r="I387" s="198"/>
    </row>
    <row r="388" spans="1:9">
      <c r="A388" s="198"/>
      <c r="B388" s="198"/>
      <c r="C388" s="198"/>
      <c r="D388" s="198"/>
      <c r="E388" s="198"/>
      <c r="F388" s="198"/>
      <c r="G388" s="198"/>
      <c r="H388" s="198"/>
      <c r="I388" s="198"/>
    </row>
    <row r="389" spans="1:9">
      <c r="A389" s="198"/>
      <c r="B389" s="198"/>
      <c r="C389" s="198"/>
      <c r="D389" s="198"/>
      <c r="E389" s="198"/>
      <c r="F389" s="198"/>
      <c r="G389" s="198"/>
      <c r="H389" s="198"/>
      <c r="I389" s="198"/>
    </row>
    <row r="390" spans="1:9">
      <c r="A390" s="198"/>
      <c r="B390" s="198"/>
      <c r="C390" s="198"/>
      <c r="D390" s="198"/>
      <c r="E390" s="198"/>
      <c r="F390" s="198"/>
      <c r="G390" s="198"/>
      <c r="H390" s="198"/>
      <c r="I390" s="198"/>
    </row>
    <row r="391" spans="1:9">
      <c r="A391" s="198"/>
      <c r="B391" s="198"/>
      <c r="C391" s="198"/>
      <c r="D391" s="198"/>
      <c r="E391" s="198"/>
      <c r="F391" s="198"/>
      <c r="G391" s="198"/>
      <c r="H391" s="198"/>
      <c r="I391" s="198"/>
    </row>
    <row r="392" spans="1:9">
      <c r="A392" s="198"/>
      <c r="B392" s="198"/>
      <c r="C392" s="198"/>
      <c r="D392" s="198"/>
      <c r="E392" s="198"/>
      <c r="F392" s="198"/>
      <c r="G392" s="198"/>
      <c r="H392" s="198"/>
      <c r="I392" s="198"/>
    </row>
    <row r="393" spans="1:9">
      <c r="A393" s="198"/>
      <c r="B393" s="198"/>
      <c r="C393" s="198"/>
      <c r="D393" s="198"/>
      <c r="E393" s="198"/>
      <c r="F393" s="198"/>
      <c r="G393" s="198"/>
      <c r="H393" s="198"/>
      <c r="I393" s="198"/>
    </row>
    <row r="394" spans="1:9">
      <c r="A394" s="198"/>
      <c r="B394" s="198"/>
      <c r="C394" s="198"/>
      <c r="D394" s="198"/>
      <c r="E394" s="198"/>
      <c r="F394" s="198"/>
      <c r="G394" s="198"/>
      <c r="H394" s="198"/>
      <c r="I394" s="198"/>
    </row>
    <row r="395" spans="1:9">
      <c r="A395" s="198"/>
      <c r="B395" s="198"/>
      <c r="C395" s="198"/>
      <c r="D395" s="198"/>
      <c r="E395" s="198"/>
      <c r="F395" s="198"/>
      <c r="G395" s="198"/>
      <c r="H395" s="198"/>
      <c r="I395" s="198"/>
    </row>
    <row r="396" spans="1:9">
      <c r="A396" s="198"/>
      <c r="B396" s="198"/>
      <c r="C396" s="198"/>
      <c r="D396" s="198"/>
      <c r="E396" s="198"/>
      <c r="F396" s="198"/>
      <c r="G396" s="198"/>
      <c r="H396" s="198"/>
      <c r="I396" s="198"/>
    </row>
    <row r="397" spans="1:9">
      <c r="A397" s="198"/>
      <c r="B397" s="198"/>
      <c r="C397" s="198"/>
      <c r="D397" s="198"/>
      <c r="E397" s="198"/>
      <c r="F397" s="198"/>
      <c r="G397" s="198"/>
      <c r="H397" s="198"/>
      <c r="I397" s="198"/>
    </row>
    <row r="398" spans="1:9">
      <c r="A398" s="198"/>
      <c r="B398" s="198"/>
      <c r="C398" s="198"/>
      <c r="D398" s="198"/>
      <c r="E398" s="198"/>
      <c r="F398" s="198"/>
      <c r="G398" s="198"/>
      <c r="H398" s="198"/>
      <c r="I398" s="198"/>
    </row>
    <row r="399" spans="1:9">
      <c r="A399" s="198"/>
      <c r="B399" s="198"/>
      <c r="C399" s="198"/>
      <c r="D399" s="198"/>
      <c r="E399" s="198"/>
      <c r="F399" s="198"/>
      <c r="G399" s="198"/>
      <c r="H399" s="198"/>
      <c r="I399" s="198"/>
    </row>
    <row r="400" spans="1:9">
      <c r="A400" s="198"/>
      <c r="B400" s="198"/>
      <c r="C400" s="198"/>
      <c r="D400" s="198"/>
      <c r="E400" s="198"/>
      <c r="F400" s="198"/>
      <c r="G400" s="198"/>
      <c r="H400" s="198"/>
      <c r="I400" s="198"/>
    </row>
    <row r="401" spans="1:9">
      <c r="A401" s="198"/>
      <c r="B401" s="198"/>
      <c r="C401" s="198"/>
      <c r="D401" s="198"/>
      <c r="E401" s="198"/>
      <c r="F401" s="198"/>
      <c r="G401" s="198"/>
      <c r="H401" s="198"/>
      <c r="I401" s="198"/>
    </row>
    <row r="402" spans="1:9">
      <c r="A402" s="198"/>
      <c r="B402" s="198"/>
      <c r="C402" s="198"/>
      <c r="D402" s="198"/>
      <c r="E402" s="198"/>
      <c r="F402" s="198"/>
      <c r="G402" s="198"/>
      <c r="H402" s="198"/>
      <c r="I402" s="198"/>
    </row>
    <row r="403" spans="1:9">
      <c r="A403" s="198"/>
      <c r="B403" s="198"/>
      <c r="C403" s="198"/>
      <c r="D403" s="198"/>
      <c r="E403" s="198"/>
      <c r="F403" s="198"/>
      <c r="G403" s="198"/>
      <c r="H403" s="198"/>
      <c r="I403" s="198"/>
    </row>
    <row r="404" spans="1:9">
      <c r="A404" s="198"/>
      <c r="B404" s="198"/>
      <c r="C404" s="198"/>
      <c r="D404" s="198"/>
      <c r="E404" s="198"/>
      <c r="F404" s="198"/>
      <c r="G404" s="198"/>
      <c r="H404" s="198"/>
      <c r="I404" s="198"/>
    </row>
    <row r="405" spans="1:9">
      <c r="A405" s="198"/>
      <c r="B405" s="198"/>
      <c r="C405" s="198"/>
      <c r="D405" s="198"/>
      <c r="E405" s="198"/>
      <c r="F405" s="198"/>
      <c r="G405" s="198"/>
      <c r="H405" s="198"/>
      <c r="I405" s="198"/>
    </row>
    <row r="406" spans="1:9">
      <c r="A406" s="198"/>
      <c r="B406" s="198"/>
      <c r="C406" s="198"/>
      <c r="D406" s="198"/>
      <c r="E406" s="198"/>
      <c r="F406" s="198"/>
      <c r="G406" s="198"/>
      <c r="H406" s="198"/>
      <c r="I406" s="198"/>
    </row>
    <row r="407" spans="1:9">
      <c r="A407" s="198"/>
      <c r="B407" s="198"/>
      <c r="C407" s="198"/>
      <c r="D407" s="198"/>
      <c r="E407" s="198"/>
      <c r="F407" s="198"/>
      <c r="G407" s="198"/>
      <c r="H407" s="198"/>
      <c r="I407" s="198"/>
    </row>
    <row r="408" spans="1:9">
      <c r="A408" s="198"/>
      <c r="B408" s="198"/>
      <c r="C408" s="198"/>
      <c r="D408" s="198"/>
      <c r="E408" s="198"/>
      <c r="F408" s="198"/>
      <c r="G408" s="198"/>
      <c r="H408" s="198"/>
      <c r="I408" s="198"/>
    </row>
    <row r="409" spans="1:9">
      <c r="A409" s="198"/>
      <c r="B409" s="198"/>
      <c r="C409" s="198"/>
      <c r="D409" s="198"/>
      <c r="E409" s="198"/>
      <c r="F409" s="198"/>
      <c r="G409" s="198"/>
      <c r="H409" s="198"/>
      <c r="I409" s="198"/>
    </row>
    <row r="410" spans="1:9">
      <c r="A410" s="198"/>
      <c r="B410" s="198"/>
      <c r="C410" s="198"/>
      <c r="D410" s="198"/>
      <c r="E410" s="198"/>
      <c r="F410" s="198"/>
      <c r="G410" s="198"/>
      <c r="H410" s="198"/>
      <c r="I410" s="198"/>
    </row>
    <row r="411" spans="1:9">
      <c r="A411" s="198"/>
      <c r="B411" s="198"/>
      <c r="C411" s="198"/>
      <c r="D411" s="198"/>
      <c r="E411" s="198"/>
      <c r="F411" s="198"/>
      <c r="G411" s="198"/>
      <c r="H411" s="198"/>
      <c r="I411" s="198"/>
    </row>
    <row r="412" spans="1:9">
      <c r="A412" s="198"/>
      <c r="B412" s="198"/>
      <c r="C412" s="198"/>
      <c r="D412" s="198"/>
      <c r="E412" s="198"/>
      <c r="F412" s="198"/>
      <c r="G412" s="198"/>
      <c r="H412" s="198"/>
      <c r="I412" s="198"/>
    </row>
    <row r="413" spans="1:9">
      <c r="A413" s="198"/>
      <c r="B413" s="198"/>
      <c r="C413" s="198"/>
      <c r="D413" s="198"/>
      <c r="E413" s="198"/>
      <c r="F413" s="198"/>
      <c r="G413" s="198"/>
      <c r="H413" s="198"/>
      <c r="I413" s="198"/>
    </row>
    <row r="414" spans="1:9">
      <c r="A414" s="198"/>
      <c r="B414" s="198"/>
      <c r="C414" s="198"/>
      <c r="D414" s="198"/>
      <c r="E414" s="198"/>
      <c r="F414" s="198"/>
      <c r="G414" s="198"/>
      <c r="H414" s="198"/>
      <c r="I414" s="198"/>
    </row>
    <row r="415" spans="1:9">
      <c r="A415" s="198"/>
      <c r="B415" s="198"/>
      <c r="C415" s="198"/>
      <c r="D415" s="198"/>
      <c r="E415" s="198"/>
      <c r="F415" s="198"/>
      <c r="G415" s="198"/>
      <c r="H415" s="198"/>
      <c r="I415" s="198"/>
    </row>
    <row r="416" spans="1:9">
      <c r="A416" s="198"/>
      <c r="B416" s="198"/>
      <c r="C416" s="198"/>
      <c r="D416" s="198"/>
      <c r="E416" s="198"/>
      <c r="F416" s="198"/>
      <c r="G416" s="198"/>
      <c r="H416" s="198"/>
      <c r="I416" s="198"/>
    </row>
    <row r="417" spans="1:9">
      <c r="A417" s="198"/>
      <c r="B417" s="198"/>
      <c r="C417" s="198"/>
      <c r="D417" s="198"/>
      <c r="E417" s="198"/>
      <c r="F417" s="198"/>
      <c r="G417" s="198"/>
      <c r="H417" s="198"/>
      <c r="I417" s="198"/>
    </row>
    <row r="418" spans="1:9">
      <c r="A418" s="198"/>
      <c r="B418" s="198"/>
      <c r="C418" s="198"/>
      <c r="D418" s="198"/>
      <c r="E418" s="198"/>
      <c r="F418" s="198"/>
      <c r="G418" s="198"/>
      <c r="H418" s="198"/>
      <c r="I418" s="198"/>
    </row>
    <row r="419" spans="1:9">
      <c r="A419" s="198"/>
      <c r="B419" s="198"/>
      <c r="C419" s="198"/>
      <c r="D419" s="198"/>
      <c r="E419" s="198"/>
      <c r="F419" s="198"/>
      <c r="G419" s="198"/>
      <c r="H419" s="198"/>
      <c r="I419" s="198"/>
    </row>
    <row r="420" spans="1:9">
      <c r="A420" s="198"/>
      <c r="B420" s="198"/>
      <c r="C420" s="198"/>
      <c r="D420" s="198"/>
      <c r="E420" s="198"/>
      <c r="F420" s="198"/>
      <c r="G420" s="198"/>
      <c r="H420" s="198"/>
      <c r="I420" s="198"/>
    </row>
    <row r="421" spans="1:9">
      <c r="A421" s="198"/>
      <c r="B421" s="198"/>
      <c r="C421" s="198"/>
      <c r="D421" s="198"/>
      <c r="E421" s="198"/>
      <c r="F421" s="198"/>
      <c r="G421" s="198"/>
      <c r="H421" s="198"/>
      <c r="I421" s="198"/>
    </row>
    <row r="422" spans="1:9">
      <c r="A422" s="198"/>
      <c r="B422" s="198"/>
      <c r="C422" s="198"/>
      <c r="D422" s="198"/>
      <c r="E422" s="198"/>
      <c r="F422" s="198"/>
      <c r="G422" s="198"/>
      <c r="H422" s="198"/>
      <c r="I422" s="198"/>
    </row>
    <row r="423" spans="1:9">
      <c r="A423" s="198"/>
      <c r="B423" s="198"/>
      <c r="C423" s="198"/>
      <c r="D423" s="198"/>
      <c r="E423" s="198"/>
      <c r="F423" s="198"/>
      <c r="G423" s="198"/>
      <c r="H423" s="198"/>
      <c r="I423" s="198"/>
    </row>
    <row r="424" spans="1:9">
      <c r="A424" s="198"/>
      <c r="B424" s="198"/>
      <c r="C424" s="198"/>
      <c r="D424" s="198"/>
      <c r="E424" s="198"/>
      <c r="F424" s="198"/>
      <c r="G424" s="198"/>
      <c r="H424" s="198"/>
      <c r="I424" s="198"/>
    </row>
    <row r="425" spans="1:9">
      <c r="A425" s="198"/>
      <c r="B425" s="198"/>
      <c r="C425" s="198"/>
      <c r="D425" s="198"/>
      <c r="E425" s="198"/>
      <c r="F425" s="198"/>
      <c r="G425" s="198"/>
      <c r="H425" s="198"/>
      <c r="I425" s="198"/>
    </row>
    <row r="426" spans="1:9">
      <c r="A426" s="198"/>
      <c r="B426" s="198"/>
      <c r="C426" s="198"/>
      <c r="D426" s="198"/>
      <c r="E426" s="198"/>
      <c r="F426" s="198"/>
      <c r="G426" s="198"/>
      <c r="H426" s="198"/>
      <c r="I426" s="198"/>
    </row>
    <row r="427" spans="1:9">
      <c r="A427" s="198"/>
      <c r="B427" s="198"/>
      <c r="C427" s="198"/>
      <c r="D427" s="198"/>
      <c r="E427" s="198"/>
      <c r="F427" s="198"/>
      <c r="G427" s="198"/>
      <c r="H427" s="198"/>
      <c r="I427" s="198"/>
    </row>
    <row r="428" spans="1:9">
      <c r="A428" s="198"/>
      <c r="B428" s="198"/>
      <c r="C428" s="198"/>
      <c r="D428" s="198"/>
      <c r="E428" s="198"/>
      <c r="F428" s="198"/>
      <c r="G428" s="198"/>
      <c r="H428" s="198"/>
      <c r="I428" s="198"/>
    </row>
    <row r="429" spans="1:9">
      <c r="A429" s="198"/>
      <c r="B429" s="198"/>
      <c r="C429" s="198"/>
      <c r="D429" s="198"/>
      <c r="E429" s="198"/>
      <c r="F429" s="198"/>
      <c r="G429" s="198"/>
      <c r="H429" s="198"/>
      <c r="I429" s="198"/>
    </row>
    <row r="430" spans="1:9">
      <c r="A430" s="198"/>
      <c r="B430" s="198"/>
      <c r="C430" s="198"/>
      <c r="D430" s="198"/>
      <c r="E430" s="198"/>
      <c r="F430" s="198"/>
      <c r="G430" s="198"/>
      <c r="H430" s="198"/>
      <c r="I430" s="198"/>
    </row>
    <row r="431" spans="1:9">
      <c r="A431" s="198"/>
      <c r="B431" s="198"/>
      <c r="C431" s="198"/>
      <c r="D431" s="198"/>
      <c r="E431" s="198"/>
      <c r="F431" s="198"/>
      <c r="G431" s="198"/>
      <c r="H431" s="198"/>
      <c r="I431" s="198"/>
    </row>
    <row r="432" spans="1:9">
      <c r="A432" s="198"/>
      <c r="B432" s="198"/>
      <c r="C432" s="198"/>
      <c r="D432" s="198"/>
      <c r="E432" s="198"/>
      <c r="F432" s="198"/>
      <c r="G432" s="198"/>
      <c r="H432" s="198"/>
      <c r="I432" s="198"/>
    </row>
    <row r="433" spans="1:9">
      <c r="A433" s="198"/>
      <c r="B433" s="198"/>
      <c r="C433" s="198"/>
      <c r="D433" s="198"/>
      <c r="E433" s="198"/>
      <c r="F433" s="198"/>
      <c r="G433" s="198"/>
      <c r="H433" s="198"/>
      <c r="I433" s="198"/>
    </row>
    <row r="434" spans="1:9">
      <c r="A434" s="198"/>
      <c r="B434" s="198"/>
      <c r="C434" s="198"/>
      <c r="D434" s="198"/>
      <c r="E434" s="198"/>
      <c r="F434" s="198"/>
      <c r="G434" s="198"/>
      <c r="H434" s="198"/>
      <c r="I434" s="198"/>
    </row>
    <row r="435" spans="1:9">
      <c r="A435" s="198"/>
      <c r="B435" s="198"/>
      <c r="C435" s="198"/>
      <c r="D435" s="198"/>
      <c r="E435" s="198"/>
      <c r="F435" s="198"/>
      <c r="G435" s="198"/>
      <c r="H435" s="198"/>
      <c r="I435" s="198"/>
    </row>
    <row r="436" spans="1:9">
      <c r="A436" s="198"/>
      <c r="B436" s="198"/>
      <c r="C436" s="198"/>
      <c r="D436" s="198"/>
      <c r="E436" s="198"/>
      <c r="F436" s="198"/>
      <c r="G436" s="198"/>
      <c r="H436" s="198"/>
      <c r="I436" s="198"/>
    </row>
    <row r="437" spans="1:9">
      <c r="A437" s="198"/>
      <c r="B437" s="198"/>
      <c r="C437" s="198"/>
      <c r="D437" s="198"/>
      <c r="E437" s="198"/>
      <c r="F437" s="198"/>
      <c r="G437" s="198"/>
      <c r="H437" s="198"/>
      <c r="I437" s="198"/>
    </row>
    <row r="438" spans="1:9">
      <c r="A438" s="198"/>
      <c r="B438" s="198"/>
      <c r="C438" s="198"/>
      <c r="D438" s="198"/>
      <c r="E438" s="198"/>
      <c r="F438" s="198"/>
      <c r="G438" s="198"/>
      <c r="H438" s="198"/>
      <c r="I438" s="198"/>
    </row>
    <row r="439" spans="1:9">
      <c r="A439" s="198"/>
      <c r="B439" s="198"/>
      <c r="C439" s="198"/>
      <c r="D439" s="198"/>
      <c r="E439" s="198"/>
      <c r="F439" s="198"/>
      <c r="G439" s="198"/>
      <c r="H439" s="198"/>
      <c r="I439" s="198"/>
    </row>
    <row r="440" spans="1:9">
      <c r="A440" s="198"/>
      <c r="B440" s="198"/>
      <c r="C440" s="198"/>
      <c r="D440" s="198"/>
      <c r="E440" s="198"/>
      <c r="F440" s="198"/>
      <c r="G440" s="198"/>
      <c r="H440" s="198"/>
      <c r="I440" s="198"/>
    </row>
    <row r="441" spans="1:9">
      <c r="A441" s="198"/>
      <c r="B441" s="198"/>
      <c r="C441" s="198"/>
      <c r="D441" s="198"/>
      <c r="E441" s="198"/>
      <c r="F441" s="198"/>
      <c r="G441" s="198"/>
      <c r="H441" s="198"/>
      <c r="I441" s="198"/>
    </row>
    <row r="442" spans="1:9">
      <c r="A442" s="198"/>
      <c r="B442" s="198"/>
      <c r="C442" s="198"/>
      <c r="D442" s="198"/>
      <c r="E442" s="198"/>
      <c r="F442" s="198"/>
      <c r="G442" s="198"/>
      <c r="H442" s="198"/>
      <c r="I442" s="198"/>
    </row>
    <row r="443" spans="1:9">
      <c r="A443" s="198"/>
      <c r="B443" s="198"/>
      <c r="C443" s="198"/>
      <c r="D443" s="198"/>
      <c r="E443" s="198"/>
      <c r="F443" s="198"/>
      <c r="G443" s="198"/>
      <c r="H443" s="198"/>
      <c r="I443" s="198"/>
    </row>
    <row r="444" spans="1:9">
      <c r="A444" s="198"/>
      <c r="B444" s="198"/>
      <c r="C444" s="198"/>
      <c r="D444" s="198"/>
      <c r="E444" s="198"/>
      <c r="F444" s="198"/>
      <c r="G444" s="198"/>
      <c r="H444" s="198"/>
      <c r="I444" s="198"/>
    </row>
    <row r="445" spans="1:9">
      <c r="A445" s="198"/>
      <c r="B445" s="198"/>
      <c r="C445" s="198"/>
      <c r="D445" s="198"/>
      <c r="E445" s="198"/>
      <c r="F445" s="198"/>
      <c r="G445" s="198"/>
      <c r="H445" s="198"/>
      <c r="I445" s="198"/>
    </row>
    <row r="446" spans="1:9">
      <c r="A446" s="198"/>
      <c r="B446" s="198"/>
      <c r="C446" s="198"/>
      <c r="D446" s="198"/>
      <c r="E446" s="198"/>
      <c r="F446" s="198"/>
      <c r="G446" s="198"/>
      <c r="H446" s="198"/>
      <c r="I446" s="198"/>
    </row>
    <row r="447" spans="1:9">
      <c r="A447" s="198"/>
      <c r="B447" s="198"/>
      <c r="C447" s="198"/>
      <c r="D447" s="198"/>
      <c r="E447" s="198"/>
      <c r="F447" s="198"/>
      <c r="G447" s="198"/>
      <c r="H447" s="198"/>
      <c r="I447" s="198"/>
    </row>
    <row r="448" spans="1:9">
      <c r="A448" s="198"/>
      <c r="B448" s="198"/>
      <c r="C448" s="198"/>
      <c r="D448" s="198"/>
      <c r="E448" s="198"/>
      <c r="F448" s="198"/>
      <c r="G448" s="198"/>
      <c r="H448" s="198"/>
      <c r="I448" s="198"/>
    </row>
    <row r="449" spans="1:9">
      <c r="A449" s="198"/>
      <c r="B449" s="198"/>
      <c r="C449" s="198"/>
      <c r="D449" s="198"/>
      <c r="E449" s="198"/>
      <c r="F449" s="198"/>
      <c r="G449" s="198"/>
      <c r="H449" s="198"/>
      <c r="I449" s="198"/>
    </row>
    <row r="450" spans="1:9">
      <c r="A450" s="198"/>
      <c r="B450" s="198"/>
      <c r="C450" s="198"/>
      <c r="D450" s="198"/>
      <c r="E450" s="198"/>
      <c r="F450" s="198"/>
      <c r="G450" s="198"/>
      <c r="H450" s="198"/>
      <c r="I450" s="198"/>
    </row>
    <row r="451" spans="1:9">
      <c r="A451" s="198"/>
      <c r="B451" s="198"/>
      <c r="C451" s="198"/>
      <c r="D451" s="198"/>
      <c r="E451" s="198"/>
      <c r="F451" s="198"/>
      <c r="G451" s="198"/>
      <c r="H451" s="198"/>
      <c r="I451" s="198"/>
    </row>
    <row r="452" spans="1:9">
      <c r="A452" s="198"/>
      <c r="B452" s="198"/>
      <c r="C452" s="198"/>
      <c r="D452" s="198"/>
      <c r="E452" s="198"/>
      <c r="F452" s="198"/>
      <c r="G452" s="198"/>
      <c r="H452" s="198"/>
      <c r="I452" s="198"/>
    </row>
    <row r="453" spans="1:9">
      <c r="A453" s="198"/>
      <c r="B453" s="198"/>
      <c r="C453" s="198"/>
      <c r="D453" s="198"/>
      <c r="E453" s="198"/>
      <c r="F453" s="198"/>
      <c r="G453" s="198"/>
      <c r="H453" s="198"/>
      <c r="I453" s="198"/>
    </row>
    <row r="454" spans="1:9">
      <c r="A454" s="198"/>
      <c r="B454" s="198"/>
      <c r="C454" s="198"/>
      <c r="D454" s="198"/>
      <c r="E454" s="198"/>
      <c r="F454" s="198"/>
      <c r="G454" s="198"/>
      <c r="H454" s="198"/>
      <c r="I454" s="198"/>
    </row>
    <row r="455" spans="1:9">
      <c r="A455" s="198"/>
      <c r="B455" s="198"/>
      <c r="C455" s="198"/>
      <c r="D455" s="198"/>
      <c r="E455" s="198"/>
      <c r="F455" s="198"/>
      <c r="G455" s="198"/>
      <c r="H455" s="198"/>
      <c r="I455" s="198"/>
    </row>
    <row r="456" spans="1:9">
      <c r="A456" s="198"/>
      <c r="B456" s="198"/>
      <c r="C456" s="198"/>
      <c r="D456" s="198"/>
      <c r="E456" s="198"/>
      <c r="F456" s="198"/>
      <c r="G456" s="198"/>
      <c r="H456" s="198"/>
      <c r="I456" s="198"/>
    </row>
    <row r="457" spans="1:9">
      <c r="A457" s="198"/>
      <c r="B457" s="198"/>
      <c r="C457" s="198"/>
      <c r="D457" s="198"/>
      <c r="E457" s="198"/>
      <c r="F457" s="198"/>
      <c r="G457" s="198"/>
      <c r="H457" s="198"/>
      <c r="I457" s="198"/>
    </row>
    <row r="458" spans="1:9">
      <c r="A458" s="198"/>
      <c r="B458" s="198"/>
      <c r="C458" s="198"/>
      <c r="D458" s="198"/>
      <c r="E458" s="198"/>
      <c r="F458" s="198"/>
      <c r="G458" s="198"/>
      <c r="H458" s="198"/>
      <c r="I458" s="198"/>
    </row>
    <row r="459" spans="1:9">
      <c r="A459" s="198"/>
      <c r="B459" s="198"/>
      <c r="C459" s="198"/>
      <c r="D459" s="198"/>
      <c r="E459" s="198"/>
      <c r="F459" s="198"/>
      <c r="G459" s="198"/>
      <c r="H459" s="198"/>
      <c r="I459" s="198"/>
    </row>
    <row r="460" spans="1:9">
      <c r="A460" s="198"/>
      <c r="B460" s="198"/>
      <c r="C460" s="198"/>
      <c r="D460" s="198"/>
      <c r="E460" s="198"/>
      <c r="F460" s="198"/>
      <c r="G460" s="198"/>
      <c r="H460" s="198"/>
      <c r="I460" s="198"/>
    </row>
    <row r="461" spans="1:9">
      <c r="A461" s="198"/>
      <c r="B461" s="198"/>
      <c r="C461" s="198"/>
      <c r="D461" s="198"/>
      <c r="E461" s="198"/>
      <c r="F461" s="198"/>
      <c r="G461" s="198"/>
      <c r="H461" s="198"/>
      <c r="I461" s="198"/>
    </row>
    <row r="462" spans="1:9">
      <c r="A462" s="198"/>
      <c r="B462" s="198"/>
      <c r="C462" s="198"/>
      <c r="D462" s="198"/>
      <c r="E462" s="198"/>
      <c r="F462" s="198"/>
      <c r="G462" s="198"/>
      <c r="H462" s="198"/>
      <c r="I462" s="198"/>
    </row>
    <row r="463" spans="1:9">
      <c r="A463" s="198"/>
      <c r="B463" s="198"/>
      <c r="C463" s="198"/>
      <c r="D463" s="198"/>
      <c r="E463" s="198"/>
      <c r="F463" s="198"/>
      <c r="G463" s="198"/>
      <c r="H463" s="198"/>
      <c r="I463" s="198"/>
    </row>
    <row r="464" spans="1:9">
      <c r="A464" s="198"/>
      <c r="B464" s="198"/>
      <c r="C464" s="198"/>
      <c r="D464" s="198"/>
      <c r="E464" s="198"/>
      <c r="F464" s="198"/>
      <c r="G464" s="198"/>
      <c r="H464" s="198"/>
      <c r="I464" s="198"/>
    </row>
    <row r="465" spans="1:9">
      <c r="A465" s="198"/>
      <c r="B465" s="198"/>
      <c r="C465" s="198"/>
      <c r="D465" s="198"/>
      <c r="E465" s="198"/>
      <c r="F465" s="198"/>
      <c r="G465" s="198"/>
      <c r="H465" s="198"/>
      <c r="I465" s="198"/>
    </row>
    <row r="466" spans="1:9">
      <c r="A466" s="198"/>
      <c r="B466" s="198"/>
      <c r="C466" s="198"/>
      <c r="D466" s="198"/>
      <c r="E466" s="198"/>
      <c r="F466" s="198"/>
      <c r="G466" s="198"/>
      <c r="H466" s="198"/>
      <c r="I466" s="198"/>
    </row>
    <row r="467" spans="1:9">
      <c r="A467" s="198"/>
      <c r="B467" s="198"/>
      <c r="C467" s="198"/>
      <c r="D467" s="198"/>
      <c r="E467" s="198"/>
      <c r="F467" s="198"/>
      <c r="G467" s="198"/>
      <c r="H467" s="198"/>
      <c r="I467" s="198"/>
    </row>
    <row r="468" spans="1:9">
      <c r="A468" s="198"/>
      <c r="B468" s="198"/>
      <c r="C468" s="198"/>
      <c r="D468" s="198"/>
      <c r="E468" s="198"/>
      <c r="F468" s="198"/>
      <c r="G468" s="198"/>
      <c r="H468" s="198"/>
      <c r="I468" s="198"/>
    </row>
    <row r="469" spans="1:9">
      <c r="A469" s="198"/>
      <c r="B469" s="198"/>
      <c r="C469" s="198"/>
      <c r="D469" s="198"/>
      <c r="E469" s="198"/>
      <c r="F469" s="198"/>
      <c r="G469" s="198"/>
      <c r="H469" s="198"/>
      <c r="I469" s="198"/>
    </row>
    <row r="470" spans="1:9">
      <c r="A470" s="198"/>
      <c r="B470" s="198"/>
      <c r="C470" s="198"/>
      <c r="D470" s="198"/>
      <c r="E470" s="198"/>
      <c r="F470" s="198"/>
      <c r="G470" s="198"/>
      <c r="H470" s="198"/>
      <c r="I470" s="198"/>
    </row>
    <row r="471" spans="1:9">
      <c r="A471" s="198"/>
      <c r="B471" s="198"/>
      <c r="C471" s="198"/>
      <c r="D471" s="198"/>
      <c r="E471" s="198"/>
      <c r="F471" s="198"/>
      <c r="G471" s="198"/>
      <c r="H471" s="198"/>
      <c r="I471" s="198"/>
    </row>
    <row r="472" spans="1:9">
      <c r="A472" s="198"/>
      <c r="B472" s="198"/>
      <c r="C472" s="198"/>
      <c r="D472" s="198"/>
      <c r="E472" s="198"/>
      <c r="F472" s="198"/>
      <c r="G472" s="198"/>
      <c r="H472" s="198"/>
      <c r="I472" s="198"/>
    </row>
    <row r="473" spans="1:9">
      <c r="A473" s="198"/>
      <c r="B473" s="198"/>
      <c r="C473" s="198"/>
      <c r="D473" s="198"/>
      <c r="E473" s="198"/>
      <c r="F473" s="198"/>
      <c r="G473" s="198"/>
      <c r="H473" s="198"/>
      <c r="I473" s="198"/>
    </row>
    <row r="474" spans="1:9">
      <c r="A474" s="198"/>
      <c r="B474" s="198"/>
      <c r="C474" s="198"/>
      <c r="D474" s="198"/>
      <c r="E474" s="198"/>
      <c r="F474" s="198"/>
      <c r="G474" s="198"/>
      <c r="H474" s="198"/>
      <c r="I474" s="198"/>
    </row>
    <row r="475" spans="1:9">
      <c r="A475" s="198"/>
      <c r="B475" s="198"/>
      <c r="C475" s="198"/>
      <c r="D475" s="198"/>
      <c r="E475" s="198"/>
      <c r="F475" s="198"/>
      <c r="G475" s="198"/>
      <c r="H475" s="198"/>
      <c r="I475" s="198"/>
    </row>
    <row r="476" spans="1:9">
      <c r="A476" s="198"/>
      <c r="B476" s="198"/>
      <c r="C476" s="198"/>
      <c r="D476" s="198"/>
      <c r="E476" s="198"/>
      <c r="F476" s="198"/>
      <c r="G476" s="198"/>
      <c r="H476" s="198"/>
      <c r="I476" s="198"/>
    </row>
    <row r="477" spans="1:9">
      <c r="A477" s="198"/>
      <c r="B477" s="198"/>
      <c r="C477" s="198"/>
      <c r="D477" s="198"/>
      <c r="E477" s="198"/>
      <c r="F477" s="198"/>
      <c r="G477" s="198"/>
      <c r="H477" s="198"/>
      <c r="I477" s="198"/>
    </row>
    <row r="478" spans="1:9">
      <c r="A478" s="198"/>
      <c r="B478" s="198"/>
      <c r="C478" s="198"/>
      <c r="D478" s="198"/>
      <c r="E478" s="198"/>
      <c r="F478" s="198"/>
      <c r="G478" s="198"/>
      <c r="H478" s="198"/>
      <c r="I478" s="198"/>
    </row>
    <row r="479" spans="1:9">
      <c r="A479" s="198"/>
      <c r="B479" s="198"/>
      <c r="C479" s="198"/>
      <c r="D479" s="198"/>
      <c r="E479" s="198"/>
      <c r="F479" s="198"/>
      <c r="G479" s="198"/>
      <c r="H479" s="198"/>
      <c r="I479" s="198"/>
    </row>
    <row r="480" spans="1:9">
      <c r="A480" s="198"/>
      <c r="B480" s="198"/>
      <c r="C480" s="198"/>
      <c r="D480" s="198"/>
      <c r="E480" s="198"/>
      <c r="F480" s="198"/>
      <c r="G480" s="198"/>
      <c r="H480" s="198"/>
      <c r="I480" s="198"/>
    </row>
    <row r="481" spans="1:9">
      <c r="A481" s="198"/>
      <c r="B481" s="198"/>
      <c r="C481" s="198"/>
      <c r="D481" s="198"/>
      <c r="E481" s="198"/>
      <c r="F481" s="198"/>
      <c r="G481" s="198"/>
      <c r="H481" s="198"/>
      <c r="I481" s="198"/>
    </row>
    <row r="482" spans="1:9">
      <c r="A482" s="198"/>
      <c r="B482" s="198"/>
      <c r="C482" s="198"/>
      <c r="D482" s="198"/>
      <c r="E482" s="198"/>
      <c r="F482" s="198"/>
      <c r="G482" s="198"/>
      <c r="H482" s="198"/>
      <c r="I482" s="198"/>
    </row>
    <row r="483" spans="1:9">
      <c r="A483" s="198"/>
      <c r="B483" s="198"/>
      <c r="C483" s="198"/>
      <c r="D483" s="198"/>
      <c r="E483" s="198"/>
      <c r="F483" s="198"/>
      <c r="G483" s="198"/>
      <c r="H483" s="198"/>
      <c r="I483" s="198"/>
    </row>
    <row r="484" spans="1:9">
      <c r="A484" s="198"/>
      <c r="B484" s="198"/>
      <c r="C484" s="198"/>
      <c r="D484" s="198"/>
      <c r="E484" s="198"/>
      <c r="F484" s="198"/>
      <c r="G484" s="198"/>
      <c r="H484" s="198"/>
      <c r="I484" s="198"/>
    </row>
    <row r="485" spans="1:9">
      <c r="A485" s="198"/>
      <c r="B485" s="198"/>
      <c r="C485" s="198"/>
      <c r="D485" s="198"/>
      <c r="E485" s="198"/>
      <c r="F485" s="198"/>
      <c r="G485" s="198"/>
      <c r="H485" s="198"/>
      <c r="I485" s="198"/>
    </row>
  </sheetData>
  <mergeCells count="11">
    <mergeCell ref="A53:I53"/>
    <mergeCell ref="A50:I50"/>
    <mergeCell ref="B17:I17"/>
    <mergeCell ref="A49:I49"/>
    <mergeCell ref="A54:I54"/>
    <mergeCell ref="A51:I51"/>
    <mergeCell ref="A8:A9"/>
    <mergeCell ref="B8:C8"/>
    <mergeCell ref="E8:F8"/>
    <mergeCell ref="H8:I8"/>
    <mergeCell ref="A52:I52"/>
  </mergeCells>
  <pageMargins left="0.59055118110236227" right="0.59055118110236227" top="0.78740157480314965" bottom="0.78740157480314965" header="0" footer="0"/>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30</vt:i4>
      </vt:variant>
      <vt:variant>
        <vt:lpstr>Intervalli denominati</vt:lpstr>
      </vt:variant>
      <vt:variant>
        <vt:i4>1</vt:i4>
      </vt:variant>
    </vt:vector>
  </HeadingPairs>
  <TitlesOfParts>
    <vt:vector size="31" baseType="lpstr">
      <vt:lpstr>Indice</vt:lpstr>
      <vt:lpstr>6.1</vt:lpstr>
      <vt:lpstr>6.2</vt:lpstr>
      <vt:lpstr>6.3 </vt:lpstr>
      <vt:lpstr> 6.4</vt:lpstr>
      <vt:lpstr> 6.4 segue</vt:lpstr>
      <vt:lpstr>6.5</vt:lpstr>
      <vt:lpstr>6.5 segue</vt:lpstr>
      <vt:lpstr>6.6 </vt:lpstr>
      <vt:lpstr>6.7</vt:lpstr>
      <vt:lpstr>6.8</vt:lpstr>
      <vt:lpstr> 6.9</vt:lpstr>
      <vt:lpstr>6.10</vt:lpstr>
      <vt:lpstr>6.11</vt:lpstr>
      <vt:lpstr>6.11 segue</vt:lpstr>
      <vt:lpstr>6.12</vt:lpstr>
      <vt:lpstr>6.13</vt:lpstr>
      <vt:lpstr>6.13 segue</vt:lpstr>
      <vt:lpstr>6.14</vt:lpstr>
      <vt:lpstr>6.15</vt:lpstr>
      <vt:lpstr>6.16</vt:lpstr>
      <vt:lpstr>6.17</vt:lpstr>
      <vt:lpstr> 6.18</vt:lpstr>
      <vt:lpstr>6.19</vt:lpstr>
      <vt:lpstr>6.20</vt:lpstr>
      <vt:lpstr>6.21</vt:lpstr>
      <vt:lpstr>6.22</vt:lpstr>
      <vt:lpstr>6.23</vt:lpstr>
      <vt:lpstr>6.24</vt:lpstr>
      <vt:lpstr>6.25</vt:lpstr>
      <vt:lpstr>'6.2'!Area_stampa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2022-12-15T09:31:16Z</dcterms:modified>
</cp:coreProperties>
</file>