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Questa_cartella_di_lavoro" defaultThemeVersion="124226"/>
  <bookViews>
    <workbookView xWindow="900" yWindow="570" windowWidth="15870" windowHeight="10605" tabRatio="870"/>
  </bookViews>
  <sheets>
    <sheet name="Indice" sheetId="170" r:id="rId1"/>
    <sheet name="6.1 " sheetId="156" r:id="rId2"/>
    <sheet name="6.2" sheetId="157" r:id="rId3"/>
    <sheet name="6.3 " sheetId="158" r:id="rId4"/>
    <sheet name="6.3 segue" sheetId="159" r:id="rId5"/>
    <sheet name="6.4" sheetId="160" r:id="rId6"/>
    <sheet name="6.5" sheetId="161" r:id="rId7"/>
    <sheet name="6.6" sheetId="162" r:id="rId8"/>
    <sheet name="6.7" sheetId="163" r:id="rId9"/>
    <sheet name="6.8" sheetId="164" r:id="rId10"/>
    <sheet name="6.9" sheetId="165" r:id="rId11"/>
    <sheet name="6.10" sheetId="167" r:id="rId12"/>
    <sheet name="6.11" sheetId="147" r:id="rId13"/>
    <sheet name="6.12" sheetId="153" r:id="rId14"/>
    <sheet name="6.13" sheetId="154" r:id="rId15"/>
    <sheet name="6.14" sheetId="155" r:id="rId16"/>
    <sheet name="6.15" sheetId="168" r:id="rId17"/>
    <sheet name="6.16" sheetId="169" r:id="rId18"/>
    <sheet name="6.17" sheetId="64" r:id="rId19"/>
    <sheet name="6.18" sheetId="135" r:id="rId20"/>
    <sheet name="6.19" sheetId="136" r:id="rId21"/>
    <sheet name="6.20" sheetId="19" r:id="rId22"/>
    <sheet name="6.21" sheetId="73" r:id="rId23"/>
    <sheet name="6.22" sheetId="74" r:id="rId24"/>
    <sheet name="6.23" sheetId="75" r:id="rId25"/>
  </sheets>
  <externalReferences>
    <externalReference r:id="rId26"/>
    <externalReference r:id="rId27"/>
    <externalReference r:id="rId28"/>
  </externalReferences>
  <definedNames>
    <definedName name="_1__123Graph_AGRAFICO_1" hidden="1">'[1]Tabella 4'!$C$10:$C$26</definedName>
    <definedName name="_2__123Graph_AGRAFICO_2" hidden="1">'[1]Tabella 4'!$O$14:$O$26</definedName>
    <definedName name="_3__123Graph_AGRAFICO_3" hidden="1">'[1]Tabella 4'!$K$14:$K$26</definedName>
    <definedName name="_4__123Graph_BGRAFICO_1" hidden="1">'[1]Tabella 4'!$F$10:$F$26</definedName>
    <definedName name="_5__123Graph_BGRAFICO_2" hidden="1">'[1]Tabella 4'!$P$14:$P$26</definedName>
    <definedName name="_6__123Graph_BGRAFICO_3" hidden="1">'[1]Tabella 4'!$N$14:$N$26</definedName>
    <definedName name="_7__123Graph_XGRAFICO_1" hidden="1">'[1]Tabella 4'!$A$10:$A$26</definedName>
    <definedName name="_8__123Graph_XGRAFICO_2" hidden="1">'[1]Tabella 4'!$A$14:$A$26</definedName>
    <definedName name="_9__123Graph_XGRAFICO_3" hidden="1">'[1]Tabella 4'!$A$14:$A$26</definedName>
    <definedName name="_Parse_Out" localSheetId="11" hidden="1">#REF!</definedName>
    <definedName name="_Parse_Out" localSheetId="12" hidden="1">#REF!</definedName>
    <definedName name="_Parse_Out" localSheetId="16" hidden="1">#REF!</definedName>
    <definedName name="_Parse_Out" localSheetId="17" hidden="1">#REF!</definedName>
    <definedName name="_Parse_Out" localSheetId="19" hidden="1">#REF!</definedName>
    <definedName name="_Parse_Out" localSheetId="20" hidden="1">#REF!</definedName>
    <definedName name="_Parse_Out" localSheetId="21" hidden="1">#REF!</definedName>
    <definedName name="_Parse_Out" localSheetId="4" hidden="1">#REF!</definedName>
    <definedName name="_Parse_Out" localSheetId="7" hidden="1">#REF!</definedName>
    <definedName name="_Parse_Out" localSheetId="9" hidden="1">#REF!</definedName>
    <definedName name="_Parse_Out" localSheetId="10" hidden="1">#REF!</definedName>
    <definedName name="_Parse_Out" hidden="1">#REF!</definedName>
    <definedName name="a" localSheetId="11">#REF!</definedName>
    <definedName name="a" localSheetId="12">#REF!</definedName>
    <definedName name="a" localSheetId="17">#REF!</definedName>
    <definedName name="a" localSheetId="4">#REF!</definedName>
    <definedName name="a" localSheetId="7">#REF!</definedName>
    <definedName name="a">#REF!</definedName>
    <definedName name="AA" localSheetId="11">#REF!</definedName>
    <definedName name="AA" localSheetId="12">#REF!</definedName>
    <definedName name="AA" localSheetId="17">#REF!</definedName>
    <definedName name="AA" localSheetId="4">#REF!</definedName>
    <definedName name="AA" localSheetId="7">#REF!</definedName>
    <definedName name="AA">#REF!</definedName>
    <definedName name="aaz" localSheetId="11">#REF!</definedName>
    <definedName name="aaz" localSheetId="12">#REF!</definedName>
    <definedName name="aaz" localSheetId="17">#REF!</definedName>
    <definedName name="aaz" localSheetId="4">#REF!</definedName>
    <definedName name="aaz">#REF!</definedName>
    <definedName name="adc" localSheetId="11">#REF!</definedName>
    <definedName name="adc" localSheetId="12">#REF!</definedName>
    <definedName name="adc" localSheetId="17">#REF!</definedName>
    <definedName name="adc" localSheetId="4">#REF!</definedName>
    <definedName name="adc">#REF!</definedName>
    <definedName name="afaf" localSheetId="11">#REF!</definedName>
    <definedName name="afaf" localSheetId="12">#REF!</definedName>
    <definedName name="afaf" localSheetId="17">#REF!</definedName>
    <definedName name="afaf" localSheetId="4">#REF!</definedName>
    <definedName name="afaf">#REF!</definedName>
    <definedName name="alfa_altobasso" localSheetId="11">#REF!</definedName>
    <definedName name="alfa_altobasso" localSheetId="12">#REF!</definedName>
    <definedName name="alfa_altobasso" localSheetId="17">#REF!</definedName>
    <definedName name="alfa_altobasso" localSheetId="4">#REF!</definedName>
    <definedName name="alfa_altobasso">#REF!</definedName>
    <definedName name="_xlnm.Print_Area" localSheetId="12">'6.11'!$A$4:$M$83</definedName>
    <definedName name="_xlnm.Print_Area" localSheetId="2">'6.2'!$A$4:$I$79</definedName>
    <definedName name="_xlnm.Print_Area">'[2]posizioni giuridiche host'!$A$1:$F$17</definedName>
    <definedName name="az" localSheetId="11">#REF!</definedName>
    <definedName name="az" localSheetId="12">#REF!</definedName>
    <definedName name="az" localSheetId="16">#REF!</definedName>
    <definedName name="az" localSheetId="17">#REF!</definedName>
    <definedName name="az" localSheetId="4">#REF!</definedName>
    <definedName name="az" localSheetId="7">#REF!</definedName>
    <definedName name="az" localSheetId="9">#REF!</definedName>
    <definedName name="az" localSheetId="10">#REF!</definedName>
    <definedName name="az">#REF!</definedName>
    <definedName name="bb" localSheetId="11">#REF!</definedName>
    <definedName name="bb" localSheetId="12">#REF!</definedName>
    <definedName name="bb" localSheetId="17">#REF!</definedName>
    <definedName name="bb" localSheetId="4">#REF!</definedName>
    <definedName name="bb" localSheetId="7">#REF!</definedName>
    <definedName name="bb">#REF!</definedName>
    <definedName name="bbz" localSheetId="11">#REF!</definedName>
    <definedName name="bbz" localSheetId="12">#REF!</definedName>
    <definedName name="bbz" localSheetId="17">#REF!</definedName>
    <definedName name="bbz" localSheetId="4">#REF!</definedName>
    <definedName name="bbz" localSheetId="7">#REF!</definedName>
    <definedName name="bbz">#REF!</definedName>
    <definedName name="bgtff" localSheetId="11">#REF!</definedName>
    <definedName name="bgtff" localSheetId="12">#REF!</definedName>
    <definedName name="bgtff" localSheetId="17">#REF!</definedName>
    <definedName name="bgtff" localSheetId="4">#REF!</definedName>
    <definedName name="bgtff">#REF!</definedName>
    <definedName name="bhgttyu" localSheetId="11">#REF!</definedName>
    <definedName name="bhgttyu" localSheetId="12">#REF!</definedName>
    <definedName name="bhgttyu" localSheetId="17">#REF!</definedName>
    <definedName name="bhgttyu" localSheetId="4">#REF!</definedName>
    <definedName name="bhgttyu">#REF!</definedName>
    <definedName name="bmmb" localSheetId="11">#REF!</definedName>
    <definedName name="bmmb" localSheetId="12">#REF!</definedName>
    <definedName name="bmmb" localSheetId="17">#REF!</definedName>
    <definedName name="bmmb" localSheetId="4">#REF!</definedName>
    <definedName name="bmmb">#REF!</definedName>
    <definedName name="cc" localSheetId="11">#REF!</definedName>
    <definedName name="cc" localSheetId="12">#REF!</definedName>
    <definedName name="cc" localSheetId="17">#REF!</definedName>
    <definedName name="cc" localSheetId="4">#REF!</definedName>
    <definedName name="cc">#REF!</definedName>
    <definedName name="Centrodi_costa">#REF!</definedName>
    <definedName name="cf" localSheetId="11">#REF!</definedName>
    <definedName name="cf" localSheetId="12">#REF!</definedName>
    <definedName name="cf" localSheetId="17">#REF!</definedName>
    <definedName name="cf" localSheetId="4">#REF!</definedName>
    <definedName name="cf">#REF!</definedName>
    <definedName name="cftg" localSheetId="11">#REF!</definedName>
    <definedName name="cftg" localSheetId="12">#REF!</definedName>
    <definedName name="cftg" localSheetId="17">#REF!</definedName>
    <definedName name="cftg" localSheetId="4">#REF!</definedName>
    <definedName name="cftg">#REF!</definedName>
    <definedName name="cftgmic" localSheetId="11">#REF!</definedName>
    <definedName name="cftgmic" localSheetId="12">#REF!</definedName>
    <definedName name="cftgmic" localSheetId="17">#REF!</definedName>
    <definedName name="cftgmic" localSheetId="4">#REF!</definedName>
    <definedName name="cftgmic">#REF!</definedName>
    <definedName name="cjk" localSheetId="11">#REF!</definedName>
    <definedName name="cjk" localSheetId="12">#REF!</definedName>
    <definedName name="cjk" localSheetId="17">#REF!</definedName>
    <definedName name="cjk" localSheetId="4">#REF!</definedName>
    <definedName name="cjk">#REF!</definedName>
    <definedName name="Comuni" localSheetId="11">#REF!</definedName>
    <definedName name="Comuni" localSheetId="12">#REF!</definedName>
    <definedName name="Comuni" localSheetId="17">#REF!</definedName>
    <definedName name="Comuni" localSheetId="4">#REF!</definedName>
    <definedName name="Comuni">#REF!</definedName>
    <definedName name="_xlnm.Criteria" localSheetId="11">#REF!</definedName>
    <definedName name="_xlnm.Criteria" localSheetId="12">#REF!</definedName>
    <definedName name="_xlnm.Criteria" localSheetId="17">#REF!</definedName>
    <definedName name="_xlnm.Criteria" localSheetId="4">#REF!</definedName>
    <definedName name="_xlnm.Criteria">#REF!</definedName>
    <definedName name="cvf" localSheetId="11">#REF!</definedName>
    <definedName name="cvf" localSheetId="12">#REF!</definedName>
    <definedName name="cvf" localSheetId="17">#REF!</definedName>
    <definedName name="cvf" localSheetId="4">#REF!</definedName>
    <definedName name="cvf">#REF!</definedName>
    <definedName name="cvfds" localSheetId="11">#REF!</definedName>
    <definedName name="cvfds" localSheetId="12">#REF!</definedName>
    <definedName name="cvfds" localSheetId="17">#REF!</definedName>
    <definedName name="cvfds" localSheetId="4">#REF!</definedName>
    <definedName name="cvfds">#REF!</definedName>
    <definedName name="cvfrt" localSheetId="11">#REF!</definedName>
    <definedName name="cvfrt" localSheetId="12">#REF!</definedName>
    <definedName name="cvfrt" localSheetId="17">#REF!</definedName>
    <definedName name="cvfrt" localSheetId="4">#REF!</definedName>
    <definedName name="cvfrt">#REF!</definedName>
    <definedName name="cvghh" localSheetId="11">#REF!</definedName>
    <definedName name="cvghh" localSheetId="12">#REF!</definedName>
    <definedName name="cvghh" localSheetId="17">#REF!</definedName>
    <definedName name="cvghh" localSheetId="4">#REF!</definedName>
    <definedName name="cvghh">#REF!</definedName>
    <definedName name="d" localSheetId="11">#REF!</definedName>
    <definedName name="d" localSheetId="12">#REF!</definedName>
    <definedName name="d" localSheetId="17">#REF!</definedName>
    <definedName name="d" localSheetId="4">#REF!</definedName>
    <definedName name="d">#REF!</definedName>
    <definedName name="dad" localSheetId="11">#REF!</definedName>
    <definedName name="dad" localSheetId="12">#REF!</definedName>
    <definedName name="dad" localSheetId="17">#REF!</definedName>
    <definedName name="dad" localSheetId="4">#REF!</definedName>
    <definedName name="dad">#REF!</definedName>
    <definedName name="daddo" localSheetId="11">#REF!</definedName>
    <definedName name="daddo" localSheetId="12">#REF!</definedName>
    <definedName name="daddo" localSheetId="17">#REF!</definedName>
    <definedName name="daddo" localSheetId="4">#REF!</definedName>
    <definedName name="daddo">#REF!</definedName>
    <definedName name="dadmic" localSheetId="11">#REF!</definedName>
    <definedName name="dadmic" localSheetId="12">#REF!</definedName>
    <definedName name="dadmic" localSheetId="17">#REF!</definedName>
    <definedName name="dadmic" localSheetId="4">#REF!</definedName>
    <definedName name="dadmic">#REF!</definedName>
    <definedName name="_xlnm.Database" localSheetId="11">#REF!</definedName>
    <definedName name="_xlnm.Database" localSheetId="12">#REF!</definedName>
    <definedName name="_xlnm.Database" localSheetId="17">#REF!</definedName>
    <definedName name="_xlnm.Database" localSheetId="4">#REF!</definedName>
    <definedName name="_xlnm.Database">#REF!</definedName>
    <definedName name="dd" localSheetId="11">#REF!</definedName>
    <definedName name="dd" localSheetId="12">#REF!</definedName>
    <definedName name="dd" localSheetId="17">#REF!</definedName>
    <definedName name="dd" localSheetId="4">#REF!</definedName>
    <definedName name="dd">#REF!</definedName>
    <definedName name="ddd" localSheetId="11">#REF!</definedName>
    <definedName name="ddd" localSheetId="12">#REF!</definedName>
    <definedName name="ddd" localSheetId="17">#REF!</definedName>
    <definedName name="ddd" localSheetId="4">#REF!</definedName>
    <definedName name="ddd">#REF!</definedName>
    <definedName name="ded" localSheetId="11">#REF!</definedName>
    <definedName name="ded" localSheetId="12">#REF!</definedName>
    <definedName name="ded" localSheetId="17">#REF!</definedName>
    <definedName name="ded" localSheetId="4">#REF!</definedName>
    <definedName name="ded">#REF!</definedName>
    <definedName name="dewwed" localSheetId="11">#REF!</definedName>
    <definedName name="dewwed" localSheetId="12">#REF!</definedName>
    <definedName name="dewwed" localSheetId="17">#REF!</definedName>
    <definedName name="dewwed" localSheetId="4">#REF!</definedName>
    <definedName name="dewwed">#REF!</definedName>
    <definedName name="df" localSheetId="11">#REF!</definedName>
    <definedName name="df" localSheetId="12">#REF!</definedName>
    <definedName name="df" localSheetId="17">#REF!</definedName>
    <definedName name="df" localSheetId="4">#REF!</definedName>
    <definedName name="df">#REF!</definedName>
    <definedName name="dfgcv" localSheetId="11">#REF!</definedName>
    <definedName name="dfgcv" localSheetId="12">#REF!</definedName>
    <definedName name="dfgcv" localSheetId="17">#REF!</definedName>
    <definedName name="dfgcv" localSheetId="4">#REF!</definedName>
    <definedName name="dfgcv">#REF!</definedName>
    <definedName name="dfgr" localSheetId="11">#REF!</definedName>
    <definedName name="dfgr" localSheetId="12">#REF!</definedName>
    <definedName name="dfgr" localSheetId="17">#REF!</definedName>
    <definedName name="dfgr" localSheetId="4">#REF!</definedName>
    <definedName name="dfgr">#REF!</definedName>
    <definedName name="dsert" localSheetId="11">#REF!</definedName>
    <definedName name="dsert" localSheetId="12">#REF!</definedName>
    <definedName name="dsert" localSheetId="17">#REF!</definedName>
    <definedName name="dsert" localSheetId="4">#REF!</definedName>
    <definedName name="dsert">#REF!</definedName>
    <definedName name="E" localSheetId="11">#REF!</definedName>
    <definedName name="E" localSheetId="12">#REF!</definedName>
    <definedName name="E" localSheetId="17">#REF!</definedName>
    <definedName name="E" localSheetId="4">#REF!</definedName>
    <definedName name="E">#REF!</definedName>
    <definedName name="eee" localSheetId="11">#REF!</definedName>
    <definedName name="eee" localSheetId="12">#REF!</definedName>
    <definedName name="eee" localSheetId="17">#REF!</definedName>
    <definedName name="eee" localSheetId="4">#REF!</definedName>
    <definedName name="eee">#REF!</definedName>
    <definedName name="ehgheg" localSheetId="11">#REF!</definedName>
    <definedName name="ehgheg" localSheetId="12">#REF!</definedName>
    <definedName name="ehgheg" localSheetId="17">#REF!</definedName>
    <definedName name="ehgheg" localSheetId="4">#REF!</definedName>
    <definedName name="ehgheg">#REF!</definedName>
    <definedName name="_xlnm.Extract" localSheetId="11">#REF!</definedName>
    <definedName name="_xlnm.Extract" localSheetId="12">#REF!</definedName>
    <definedName name="_xlnm.Extract" localSheetId="17">#REF!</definedName>
    <definedName name="_xlnm.Extract" localSheetId="4">#REF!</definedName>
    <definedName name="_xlnm.Extract">#REF!</definedName>
    <definedName name="etyhehh" localSheetId="11">#REF!</definedName>
    <definedName name="etyhehh" localSheetId="12">#REF!</definedName>
    <definedName name="etyhehh" localSheetId="17">#REF!</definedName>
    <definedName name="etyhehh" localSheetId="4">#REF!</definedName>
    <definedName name="etyhehh">#REF!</definedName>
    <definedName name="ff" localSheetId="11">#REF!</definedName>
    <definedName name="ff" localSheetId="12">#REF!</definedName>
    <definedName name="ff" localSheetId="17">#REF!</definedName>
    <definedName name="ff" localSheetId="4">#REF!</definedName>
    <definedName name="ff">#REF!</definedName>
    <definedName name="FFFF" localSheetId="11">#REF!</definedName>
    <definedName name="FFFF" localSheetId="12">#REF!</definedName>
    <definedName name="FFFF" localSheetId="17">#REF!</definedName>
    <definedName name="FFFF" localSheetId="4">#REF!</definedName>
    <definedName name="FFFF">#REF!</definedName>
    <definedName name="fggg" localSheetId="11">#REF!</definedName>
    <definedName name="fggg" localSheetId="12">#REF!</definedName>
    <definedName name="fggg" localSheetId="17">#REF!</definedName>
    <definedName name="fggg" localSheetId="4">#REF!</definedName>
    <definedName name="fggg">#REF!</definedName>
    <definedName name="gfrt" localSheetId="11">#REF!</definedName>
    <definedName name="gfrt" localSheetId="12">#REF!</definedName>
    <definedName name="gfrt" localSheetId="17">#REF!</definedName>
    <definedName name="gfrt" localSheetId="4">#REF!</definedName>
    <definedName name="gfrt">#REF!</definedName>
    <definedName name="gfsd" localSheetId="11">#REF!</definedName>
    <definedName name="gfsd" localSheetId="12">#REF!</definedName>
    <definedName name="gfsd" localSheetId="17">#REF!</definedName>
    <definedName name="gfsd" localSheetId="4">#REF!</definedName>
    <definedName name="gfsd">#REF!</definedName>
    <definedName name="gg" localSheetId="11">#REF!</definedName>
    <definedName name="gg" localSheetId="12">#REF!</definedName>
    <definedName name="gg" localSheetId="17">#REF!</definedName>
    <definedName name="gg" localSheetId="4">#REF!</definedName>
    <definedName name="gg">#REF!</definedName>
    <definedName name="GGGG" localSheetId="11">#REF!</definedName>
    <definedName name="GGGG" localSheetId="12">#REF!</definedName>
    <definedName name="GGGG" localSheetId="17">#REF!</definedName>
    <definedName name="GGGG" localSheetId="4">#REF!</definedName>
    <definedName name="GGGG">#REF!</definedName>
    <definedName name="ghegeeg" localSheetId="11">#REF!</definedName>
    <definedName name="ghegeeg" localSheetId="12">#REF!</definedName>
    <definedName name="ghegeeg" localSheetId="17">#REF!</definedName>
    <definedName name="ghegeeg" localSheetId="4">#REF!</definedName>
    <definedName name="ghegeeg">#REF!</definedName>
    <definedName name="grafico" hidden="1">'[1]Tabella 4'!$N$14:$N$26</definedName>
    <definedName name="grafico_reati" hidden="1">'[1]Tabella 4'!$F$10:$F$26</definedName>
    <definedName name="grareati" hidden="1">'[1]Tabella 4'!$A$10:$A$26</definedName>
    <definedName name="grdgd" localSheetId="11">#REF!</definedName>
    <definedName name="grdgd" localSheetId="12">#REF!</definedName>
    <definedName name="grdgd" localSheetId="16">#REF!</definedName>
    <definedName name="grdgd" localSheetId="17">#REF!</definedName>
    <definedName name="grdgd" localSheetId="4">#REF!</definedName>
    <definedName name="grdgd" localSheetId="7">#REF!</definedName>
    <definedName name="grdgd" localSheetId="9">#REF!</definedName>
    <definedName name="grdgd" localSheetId="10">#REF!</definedName>
    <definedName name="grdgd">#REF!</definedName>
    <definedName name="gtbgdj" localSheetId="11">#REF!</definedName>
    <definedName name="gtbgdj" localSheetId="12">#REF!</definedName>
    <definedName name="gtbgdj" localSheetId="17">#REF!</definedName>
    <definedName name="gtbgdj" localSheetId="4">#REF!</definedName>
    <definedName name="gtbgdj" localSheetId="7">#REF!</definedName>
    <definedName name="gtbgdj">#REF!</definedName>
    <definedName name="hgfd" localSheetId="11">#REF!</definedName>
    <definedName name="hgfd" localSheetId="12">#REF!</definedName>
    <definedName name="hgfd" localSheetId="17">#REF!</definedName>
    <definedName name="hgfd" localSheetId="4">#REF!</definedName>
    <definedName name="hgfd" localSheetId="7">#REF!</definedName>
    <definedName name="hgfd">#REF!</definedName>
    <definedName name="hh" localSheetId="11">#REF!</definedName>
    <definedName name="hh" localSheetId="12">#REF!</definedName>
    <definedName name="hh" localSheetId="17">#REF!</definedName>
    <definedName name="hh" localSheetId="4">#REF!</definedName>
    <definedName name="hh">#REF!</definedName>
    <definedName name="HHHH" localSheetId="11">#REF!</definedName>
    <definedName name="HHHH" localSheetId="12">#REF!</definedName>
    <definedName name="HHHH" localSheetId="17">#REF!</definedName>
    <definedName name="HHHH" localSheetId="4">#REF!</definedName>
    <definedName name="HHHH">#REF!</definedName>
    <definedName name="hkg" localSheetId="11">#REF!</definedName>
    <definedName name="hkg" localSheetId="12">#REF!</definedName>
    <definedName name="hkg" localSheetId="17">#REF!</definedName>
    <definedName name="hkg" localSheetId="4">#REF!</definedName>
    <definedName name="hkg">#REF!</definedName>
    <definedName name="II" localSheetId="11">#REF!</definedName>
    <definedName name="II" localSheetId="12">#REF!</definedName>
    <definedName name="II" localSheetId="17">#REF!</definedName>
    <definedName name="II" localSheetId="4">#REF!</definedName>
    <definedName name="II">#REF!</definedName>
    <definedName name="iyulf" localSheetId="11">#REF!</definedName>
    <definedName name="iyulf" localSheetId="12">#REF!</definedName>
    <definedName name="iyulf" localSheetId="17">#REF!</definedName>
    <definedName name="iyulf" localSheetId="4">#REF!</definedName>
    <definedName name="iyulf">#REF!</definedName>
    <definedName name="iyyk" localSheetId="11">#REF!</definedName>
    <definedName name="iyyk" localSheetId="12">#REF!</definedName>
    <definedName name="iyyk" localSheetId="17">#REF!</definedName>
    <definedName name="iyyk" localSheetId="4">#REF!</definedName>
    <definedName name="iyyk">#REF!</definedName>
    <definedName name="jj" localSheetId="11">#REF!</definedName>
    <definedName name="jj" localSheetId="12">#REF!</definedName>
    <definedName name="jj" localSheetId="17">#REF!</definedName>
    <definedName name="jj" localSheetId="4">#REF!</definedName>
    <definedName name="jj">#REF!</definedName>
    <definedName name="JJJJ" localSheetId="11">#REF!</definedName>
    <definedName name="JJJJ" localSheetId="12">#REF!</definedName>
    <definedName name="JJJJ" localSheetId="17">#REF!</definedName>
    <definedName name="JJJJ" localSheetId="4">#REF!</definedName>
    <definedName name="JJJJ">#REF!</definedName>
    <definedName name="kk" localSheetId="11">#REF!</definedName>
    <definedName name="kk" localSheetId="12">#REF!</definedName>
    <definedName name="kk" localSheetId="17">#REF!</definedName>
    <definedName name="kk" localSheetId="4">#REF!</definedName>
    <definedName name="kk">#REF!</definedName>
    <definedName name="KKKK" localSheetId="11">#REF!</definedName>
    <definedName name="KKKK" localSheetId="12">#REF!</definedName>
    <definedName name="KKKK" localSheetId="17">#REF!</definedName>
    <definedName name="KKKK" localSheetId="4">#REF!</definedName>
    <definedName name="KKKK">#REF!</definedName>
    <definedName name="laura" localSheetId="11">#REF!</definedName>
    <definedName name="laura" localSheetId="12">#REF!</definedName>
    <definedName name="laura" localSheetId="17">#REF!</definedName>
    <definedName name="laura" localSheetId="4">#REF!</definedName>
    <definedName name="laura">#REF!</definedName>
    <definedName name="ll" localSheetId="11">#REF!</definedName>
    <definedName name="ll" localSheetId="12">#REF!</definedName>
    <definedName name="ll" localSheetId="17">#REF!</definedName>
    <definedName name="ll" localSheetId="4">#REF!</definedName>
    <definedName name="ll">#REF!</definedName>
    <definedName name="LLLL" localSheetId="11">#REF!</definedName>
    <definedName name="LLLL" localSheetId="12">#REF!</definedName>
    <definedName name="LLLL" localSheetId="17">#REF!</definedName>
    <definedName name="LLLL" localSheetId="4">#REF!</definedName>
    <definedName name="LLLL">#REF!</definedName>
    <definedName name="marina" localSheetId="11" hidden="1">#REF!</definedName>
    <definedName name="marina" localSheetId="12" hidden="1">#REF!</definedName>
    <definedName name="marina" localSheetId="17" hidden="1">#REF!</definedName>
    <definedName name="marina" localSheetId="19" hidden="1">#REF!</definedName>
    <definedName name="marina" localSheetId="20" hidden="1">#REF!</definedName>
    <definedName name="marina" localSheetId="21" hidden="1">#REF!</definedName>
    <definedName name="marina" localSheetId="4" hidden="1">#REF!</definedName>
    <definedName name="marina" hidden="1">#REF!</definedName>
    <definedName name="mm" localSheetId="11">#REF!</definedName>
    <definedName name="mm" localSheetId="12">#REF!</definedName>
    <definedName name="mm" localSheetId="17">#REF!</definedName>
    <definedName name="mm" localSheetId="4">#REF!</definedName>
    <definedName name="mm">#REF!</definedName>
    <definedName name="mnnjh" localSheetId="11">#REF!</definedName>
    <definedName name="mnnjh" localSheetId="12">#REF!</definedName>
    <definedName name="mnnjh" localSheetId="17">#REF!</definedName>
    <definedName name="mnnjh" localSheetId="4">#REF!</definedName>
    <definedName name="mnnjh">#REF!</definedName>
    <definedName name="nfttfd" localSheetId="11">#REF!</definedName>
    <definedName name="nfttfd" localSheetId="12">#REF!</definedName>
    <definedName name="nfttfd" localSheetId="17">#REF!</definedName>
    <definedName name="nfttfd" localSheetId="4">#REF!</definedName>
    <definedName name="nfttfd">#REF!</definedName>
    <definedName name="nftyt" localSheetId="11">#REF!</definedName>
    <definedName name="nftyt" localSheetId="12">#REF!</definedName>
    <definedName name="nftyt" localSheetId="17">#REF!</definedName>
    <definedName name="nftyt" localSheetId="4">#REF!</definedName>
    <definedName name="nftyt">#REF!</definedName>
    <definedName name="ngyggf" localSheetId="11">#REF!</definedName>
    <definedName name="ngyggf" localSheetId="12">#REF!</definedName>
    <definedName name="ngyggf" localSheetId="17">#REF!</definedName>
    <definedName name="ngyggf" localSheetId="4">#REF!</definedName>
    <definedName name="ngyggf">#REF!</definedName>
    <definedName name="nn" localSheetId="11">#REF!</definedName>
    <definedName name="nn" localSheetId="12">#REF!</definedName>
    <definedName name="nn" localSheetId="17">#REF!</definedName>
    <definedName name="nn" localSheetId="4">#REF!</definedName>
    <definedName name="nn">#REF!</definedName>
    <definedName name="nuove_province_sardegna" localSheetId="11">#REF!</definedName>
    <definedName name="nuove_province_sardegna" localSheetId="12">#REF!</definedName>
    <definedName name="nuove_province_sardegna" localSheetId="17">#REF!</definedName>
    <definedName name="nuove_province_sardegna" localSheetId="4">#REF!</definedName>
    <definedName name="nuove_province_sardegna">#REF!</definedName>
    <definedName name="nytf" localSheetId="11">#REF!</definedName>
    <definedName name="nytf" localSheetId="12">#REF!</definedName>
    <definedName name="nytf" localSheetId="17">#REF!</definedName>
    <definedName name="nytf" localSheetId="4">#REF!</definedName>
    <definedName name="nytf">#REF!</definedName>
    <definedName name="OO" localSheetId="11">#REF!</definedName>
    <definedName name="OO" localSheetId="12">#REF!</definedName>
    <definedName name="OO" localSheetId="17">#REF!</definedName>
    <definedName name="OO" localSheetId="4">#REF!</definedName>
    <definedName name="OO">#REF!</definedName>
    <definedName name="pippo" localSheetId="11">#REF!</definedName>
    <definedName name="pippo" localSheetId="12">#REF!</definedName>
    <definedName name="pippo" localSheetId="17">#REF!</definedName>
    <definedName name="pippo" localSheetId="4">#REF!</definedName>
    <definedName name="pippo">#REF!</definedName>
    <definedName name="pippone" localSheetId="11">#REF!</definedName>
    <definedName name="pippone" localSheetId="12">#REF!</definedName>
    <definedName name="pippone" localSheetId="17">#REF!</definedName>
    <definedName name="pippone" localSheetId="4">#REF!</definedName>
    <definedName name="pippone">#REF!</definedName>
    <definedName name="ploh" localSheetId="11">#REF!</definedName>
    <definedName name="ploh" localSheetId="12">#REF!</definedName>
    <definedName name="ploh" localSheetId="17">#REF!</definedName>
    <definedName name="ploh" localSheetId="4">#REF!</definedName>
    <definedName name="ploh">#REF!</definedName>
    <definedName name="pluto" localSheetId="11">#REF!</definedName>
    <definedName name="pluto" localSheetId="12">#REF!</definedName>
    <definedName name="pluto" localSheetId="17">#REF!</definedName>
    <definedName name="pluto" localSheetId="4">#REF!</definedName>
    <definedName name="pluto">#REF!</definedName>
    <definedName name="PP" localSheetId="11">#REF!</definedName>
    <definedName name="PP" localSheetId="12">#REF!</definedName>
    <definedName name="PP" localSheetId="17">#REF!</definedName>
    <definedName name="PP" localSheetId="4">#REF!</definedName>
    <definedName name="PP">#REF!</definedName>
    <definedName name="primo" localSheetId="11">#REF!</definedName>
    <definedName name="primo" localSheetId="12">#REF!</definedName>
    <definedName name="primo" localSheetId="17">#REF!</definedName>
    <definedName name="primo" localSheetId="4">#REF!</definedName>
    <definedName name="primo">#REF!</definedName>
    <definedName name="Q" localSheetId="11">#REF!</definedName>
    <definedName name="Q" localSheetId="12">#REF!</definedName>
    <definedName name="Q" localSheetId="17">#REF!</definedName>
    <definedName name="Q" localSheetId="4">#REF!</definedName>
    <definedName name="Q">#REF!</definedName>
    <definedName name="qqq" localSheetId="11">#REF!</definedName>
    <definedName name="qqq" localSheetId="12">#REF!</definedName>
    <definedName name="qqq" localSheetId="17">#REF!</definedName>
    <definedName name="qqq" localSheetId="4">#REF!</definedName>
    <definedName name="qqq">#REF!</definedName>
    <definedName name="RR" localSheetId="11">#REF!</definedName>
    <definedName name="RR" localSheetId="12">#REF!</definedName>
    <definedName name="RR" localSheetId="17">#REF!</definedName>
    <definedName name="RR" localSheetId="4">#REF!</definedName>
    <definedName name="RR">#REF!</definedName>
    <definedName name="rrr" localSheetId="11">#REF!</definedName>
    <definedName name="rrr" localSheetId="12">#REF!</definedName>
    <definedName name="rrr" localSheetId="17">#REF!</definedName>
    <definedName name="rrr" localSheetId="4">#REF!</definedName>
    <definedName name="rrr">#REF!</definedName>
    <definedName name="s" localSheetId="11">#REF!</definedName>
    <definedName name="s" localSheetId="12">#REF!</definedName>
    <definedName name="s" localSheetId="17">#REF!</definedName>
    <definedName name="s" localSheetId="4">#REF!</definedName>
    <definedName name="s">#REF!</definedName>
    <definedName name="sdf" localSheetId="11">#REF!</definedName>
    <definedName name="sdf" localSheetId="12">#REF!</definedName>
    <definedName name="sdf" localSheetId="17">#REF!</definedName>
    <definedName name="sdf" localSheetId="4">#REF!</definedName>
    <definedName name="sdf">#REF!</definedName>
    <definedName name="sdfrtyg" localSheetId="11">#REF!</definedName>
    <definedName name="sdfrtyg" localSheetId="12">#REF!</definedName>
    <definedName name="sdfrtyg" localSheetId="17">#REF!</definedName>
    <definedName name="sdfrtyg" localSheetId="4">#REF!</definedName>
    <definedName name="sdfrtyg">#REF!</definedName>
    <definedName name="sdfzs" localSheetId="11">#REF!</definedName>
    <definedName name="sdfzs" localSheetId="12">#REF!</definedName>
    <definedName name="sdfzs" localSheetId="17">#REF!</definedName>
    <definedName name="sdfzs" localSheetId="4">#REF!</definedName>
    <definedName name="sdfzs">#REF!</definedName>
    <definedName name="sdvv" localSheetId="11">#REF!</definedName>
    <definedName name="sdvv" localSheetId="12">#REF!</definedName>
    <definedName name="sdvv" localSheetId="17">#REF!</definedName>
    <definedName name="sdvv" localSheetId="4">#REF!</definedName>
    <definedName name="sdvv">#REF!</definedName>
    <definedName name="sg" localSheetId="11">#REF!</definedName>
    <definedName name="sg" localSheetId="12">#REF!</definedName>
    <definedName name="sg" localSheetId="17">#REF!</definedName>
    <definedName name="sg" localSheetId="4">#REF!</definedName>
    <definedName name="sg">#REF!</definedName>
    <definedName name="ss" localSheetId="11">#REF!</definedName>
    <definedName name="ss" localSheetId="12">#REF!</definedName>
    <definedName name="ss" localSheetId="17">#REF!</definedName>
    <definedName name="ss" localSheetId="4">#REF!</definedName>
    <definedName name="ss">#REF!</definedName>
    <definedName name="ssd" localSheetId="11">#REF!</definedName>
    <definedName name="ssd" localSheetId="12">#REF!</definedName>
    <definedName name="ssd" localSheetId="17">#REF!</definedName>
    <definedName name="ssd" localSheetId="4">#REF!</definedName>
    <definedName name="ssd">#REF!</definedName>
    <definedName name="sssd" localSheetId="11">#REF!</definedName>
    <definedName name="sssd" localSheetId="12">#REF!</definedName>
    <definedName name="sssd" localSheetId="17">#REF!</definedName>
    <definedName name="sssd" localSheetId="4">#REF!</definedName>
    <definedName name="sssd">#REF!</definedName>
    <definedName name="ssssssssssssss" localSheetId="11">#REF!</definedName>
    <definedName name="ssssssssssssss" localSheetId="12">#REF!</definedName>
    <definedName name="ssssssssssssss" localSheetId="17">#REF!</definedName>
    <definedName name="ssssssssssssss" localSheetId="4">#REF!</definedName>
    <definedName name="ssssssssssssss">#REF!</definedName>
    <definedName name="t" localSheetId="11">#REF!</definedName>
    <definedName name="t" localSheetId="12">#REF!</definedName>
    <definedName name="t" localSheetId="17">#REF!</definedName>
    <definedName name="t" localSheetId="4">#REF!</definedName>
    <definedName name="t">#REF!</definedName>
    <definedName name="tav" localSheetId="11">#REF!</definedName>
    <definedName name="tav" localSheetId="12">#REF!</definedName>
    <definedName name="tav" localSheetId="17">#REF!</definedName>
    <definedName name="tav" localSheetId="4">#REF!</definedName>
    <definedName name="tav">#REF!</definedName>
    <definedName name="tavola" localSheetId="11">#REF!</definedName>
    <definedName name="tavola" localSheetId="12">#REF!</definedName>
    <definedName name="tavola" localSheetId="17">#REF!</definedName>
    <definedName name="tavola" localSheetId="4">#REF!</definedName>
    <definedName name="tavola">#REF!</definedName>
    <definedName name="thy" localSheetId="11">#REF!</definedName>
    <definedName name="thy" localSheetId="12">#REF!</definedName>
    <definedName name="thy" localSheetId="17">#REF!</definedName>
    <definedName name="thy" localSheetId="4">#REF!</definedName>
    <definedName name="thy">#REF!</definedName>
    <definedName name="Titoli_stampa_MI" localSheetId="11">#REF!</definedName>
    <definedName name="Titoli_stampa_MI" localSheetId="12">#REF!</definedName>
    <definedName name="Titoli_stampa_MI" localSheetId="17">#REF!</definedName>
    <definedName name="Titoli_stampa_MI" localSheetId="4">#REF!</definedName>
    <definedName name="Titoli_stampa_MI">#REF!</definedName>
    <definedName name="tp" localSheetId="11">#REF!</definedName>
    <definedName name="tp" localSheetId="12">#REF!</definedName>
    <definedName name="tp" localSheetId="17">#REF!</definedName>
    <definedName name="tp" localSheetId="4">#REF!</definedName>
    <definedName name="tp">#REF!</definedName>
    <definedName name="tpl" localSheetId="11">#REF!</definedName>
    <definedName name="tpl" localSheetId="12">#REF!</definedName>
    <definedName name="tpl" localSheetId="17">#REF!</definedName>
    <definedName name="tpl" localSheetId="4">#REF!</definedName>
    <definedName name="tpl">#REF!</definedName>
    <definedName name="tpoò" localSheetId="11">#REF!</definedName>
    <definedName name="tpoò" localSheetId="12">#REF!</definedName>
    <definedName name="tpoò" localSheetId="17">#REF!</definedName>
    <definedName name="tpoò" localSheetId="4">#REF!</definedName>
    <definedName name="tpoò">#REF!</definedName>
    <definedName name="TT" localSheetId="11">#REF!</definedName>
    <definedName name="TT" localSheetId="12">#REF!</definedName>
    <definedName name="TT" localSheetId="17">#REF!</definedName>
    <definedName name="TT" localSheetId="4">#REF!</definedName>
    <definedName name="TT">#REF!</definedName>
    <definedName name="tttt" localSheetId="11">#REF!</definedName>
    <definedName name="tttt" localSheetId="12">#REF!</definedName>
    <definedName name="tttt" localSheetId="17">#REF!</definedName>
    <definedName name="tttt" localSheetId="4">#REF!</definedName>
    <definedName name="tttt">#REF!</definedName>
    <definedName name="tyiuty" localSheetId="11">#REF!</definedName>
    <definedName name="tyiuty" localSheetId="12">#REF!</definedName>
    <definedName name="tyiuty" localSheetId="17">#REF!</definedName>
    <definedName name="tyiuty" localSheetId="4">#REF!</definedName>
    <definedName name="tyiuty">#REF!</definedName>
    <definedName name="tyokyt" localSheetId="11">#REF!</definedName>
    <definedName name="tyokyt" localSheetId="12">#REF!</definedName>
    <definedName name="tyokyt" localSheetId="17">#REF!</definedName>
    <definedName name="tyokyt" localSheetId="4">#REF!</definedName>
    <definedName name="tyokyt">#REF!</definedName>
    <definedName name="ukyt" localSheetId="11">#REF!</definedName>
    <definedName name="ukyt" localSheetId="12">#REF!</definedName>
    <definedName name="ukyt" localSheetId="17">#REF!</definedName>
    <definedName name="ukyt" localSheetId="4">#REF!</definedName>
    <definedName name="ukyt">#REF!</definedName>
    <definedName name="umb" localSheetId="11">#REF!</definedName>
    <definedName name="umb" localSheetId="12">#REF!</definedName>
    <definedName name="umb" localSheetId="17">#REF!</definedName>
    <definedName name="umb" localSheetId="4">#REF!</definedName>
    <definedName name="umb">#REF!</definedName>
    <definedName name="UU" localSheetId="11">#REF!</definedName>
    <definedName name="UU" localSheetId="12">#REF!</definedName>
    <definedName name="UU" localSheetId="17">#REF!</definedName>
    <definedName name="UU" localSheetId="4">#REF!</definedName>
    <definedName name="UU">#REF!</definedName>
    <definedName name="uuu" localSheetId="11">#REF!</definedName>
    <definedName name="uuu" localSheetId="12">#REF!</definedName>
    <definedName name="uuu" localSheetId="17">#REF!</definedName>
    <definedName name="uuu" localSheetId="4">#REF!</definedName>
    <definedName name="uuu">#REF!</definedName>
    <definedName name="vfgtyh" localSheetId="11">#REF!</definedName>
    <definedName name="vfgtyh" localSheetId="12">#REF!</definedName>
    <definedName name="vfgtyh" localSheetId="17">#REF!</definedName>
    <definedName name="vfgtyh" localSheetId="4">#REF!</definedName>
    <definedName name="vfgtyh">#REF!</definedName>
    <definedName name="vn" localSheetId="11">#REF!</definedName>
    <definedName name="vn" localSheetId="12">#REF!</definedName>
    <definedName name="vn" localSheetId="17">#REF!</definedName>
    <definedName name="vn" localSheetId="4">#REF!</definedName>
    <definedName name="vn">#REF!</definedName>
    <definedName name="vv" localSheetId="11">#REF!</definedName>
    <definedName name="vv" localSheetId="12">#REF!</definedName>
    <definedName name="vv" localSheetId="17">#REF!</definedName>
    <definedName name="vv" localSheetId="4">#REF!</definedName>
    <definedName name="vv">#REF!</definedName>
    <definedName name="vxxv" localSheetId="11">#REF!</definedName>
    <definedName name="vxxv" localSheetId="12">#REF!</definedName>
    <definedName name="vxxv" localSheetId="17">#REF!</definedName>
    <definedName name="vxxv" localSheetId="4">#REF!</definedName>
    <definedName name="vxxv">#REF!</definedName>
    <definedName name="W" localSheetId="11">#REF!</definedName>
    <definedName name="W" localSheetId="12">#REF!</definedName>
    <definedName name="W" localSheetId="17">#REF!</definedName>
    <definedName name="W" localSheetId="4">#REF!</definedName>
    <definedName name="W">#REF!</definedName>
    <definedName name="www" localSheetId="11">#REF!</definedName>
    <definedName name="www" localSheetId="12">#REF!</definedName>
    <definedName name="www" localSheetId="17">#REF!</definedName>
    <definedName name="www" localSheetId="4">#REF!</definedName>
    <definedName name="www">#REF!</definedName>
    <definedName name="wwwwwwwwwwwwww" localSheetId="11">#REF!</definedName>
    <definedName name="wwwwwwwwwwwwww" localSheetId="12">#REF!</definedName>
    <definedName name="wwwwwwwwwwwwww" localSheetId="17">#REF!</definedName>
    <definedName name="wwwwwwwwwwwwww" localSheetId="4">#REF!</definedName>
    <definedName name="wwwwwwwwwwwwww">#REF!</definedName>
    <definedName name="x" localSheetId="11">#REF!</definedName>
    <definedName name="x" localSheetId="12">#REF!</definedName>
    <definedName name="x" localSheetId="17">#REF!</definedName>
    <definedName name="x" localSheetId="4">#REF!</definedName>
    <definedName name="x">#REF!</definedName>
    <definedName name="xbcv" localSheetId="11">#REF!</definedName>
    <definedName name="xbcv" localSheetId="12">#REF!</definedName>
    <definedName name="xbcv" localSheetId="17">#REF!</definedName>
    <definedName name="xbcv" localSheetId="4">#REF!</definedName>
    <definedName name="xbcv">#REF!</definedName>
    <definedName name="xx" localSheetId="11">#REF!</definedName>
    <definedName name="xx" localSheetId="12">#REF!</definedName>
    <definedName name="xx" localSheetId="17">#REF!</definedName>
    <definedName name="xx" localSheetId="4">#REF!</definedName>
    <definedName name="xx">#REF!</definedName>
    <definedName name="xxsdf" localSheetId="11">#REF!</definedName>
    <definedName name="xxsdf" localSheetId="12">#REF!</definedName>
    <definedName name="xxsdf" localSheetId="17">#REF!</definedName>
    <definedName name="xxsdf" localSheetId="4">#REF!</definedName>
    <definedName name="xxsdf">#REF!</definedName>
    <definedName name="xxxd" localSheetId="11">#REF!</definedName>
    <definedName name="xxxd" localSheetId="12">#REF!</definedName>
    <definedName name="xxxd" localSheetId="17">#REF!</definedName>
    <definedName name="xxxd" localSheetId="4">#REF!</definedName>
    <definedName name="xxxd">#REF!</definedName>
    <definedName name="yiomhfd" localSheetId="11">#REF!</definedName>
    <definedName name="yiomhfd" localSheetId="12">#REF!</definedName>
    <definedName name="yiomhfd" localSheetId="17">#REF!</definedName>
    <definedName name="yiomhfd" localSheetId="4">#REF!</definedName>
    <definedName name="yiomhfd">#REF!</definedName>
    <definedName name="yuim" localSheetId="11">#REF!</definedName>
    <definedName name="yuim" localSheetId="12">#REF!</definedName>
    <definedName name="yuim" localSheetId="17">#REF!</definedName>
    <definedName name="yuim" localSheetId="4">#REF!</definedName>
    <definedName name="yuim">#REF!</definedName>
    <definedName name="yuop" localSheetId="11">#REF!</definedName>
    <definedName name="yuop" localSheetId="12">#REF!</definedName>
    <definedName name="yuop" localSheetId="17">#REF!</definedName>
    <definedName name="yuop" localSheetId="4">#REF!</definedName>
    <definedName name="yuop">#REF!</definedName>
    <definedName name="YY" localSheetId="11">#REF!</definedName>
    <definedName name="YY" localSheetId="12">#REF!</definedName>
    <definedName name="YY" localSheetId="17">#REF!</definedName>
    <definedName name="YY" localSheetId="4">#REF!</definedName>
    <definedName name="YY">#REF!</definedName>
    <definedName name="yyy" localSheetId="11">#REF!</definedName>
    <definedName name="yyy" localSheetId="12">#REF!</definedName>
    <definedName name="yyy" localSheetId="17">#REF!</definedName>
    <definedName name="yyy" localSheetId="4">#REF!</definedName>
    <definedName name="yyy">#REF!</definedName>
    <definedName name="yyyy" localSheetId="11">#REF!</definedName>
    <definedName name="yyyy" localSheetId="12">#REF!</definedName>
    <definedName name="yyyy" localSheetId="17">#REF!</definedName>
    <definedName name="yyyy" localSheetId="4">#REF!</definedName>
    <definedName name="yyyy">#REF!</definedName>
    <definedName name="yyyyy" localSheetId="11">#REF!</definedName>
    <definedName name="yyyyy" localSheetId="12">#REF!</definedName>
    <definedName name="yyyyy" localSheetId="17">#REF!</definedName>
    <definedName name="yyyyy" localSheetId="4">#REF!</definedName>
    <definedName name="yyyyy">#REF!</definedName>
    <definedName name="yyyyyyyy" localSheetId="11">#REF!</definedName>
    <definedName name="yyyyyyyy" localSheetId="12">#REF!</definedName>
    <definedName name="yyyyyyyy" localSheetId="17">#REF!</definedName>
    <definedName name="yyyyyyyy" localSheetId="4">#REF!</definedName>
    <definedName name="yyyyyyyy">#REF!</definedName>
    <definedName name="yyyyyyyyyyy" localSheetId="11">#REF!</definedName>
    <definedName name="yyyyyyyyyyy" localSheetId="12">#REF!</definedName>
    <definedName name="yyyyyyyyyyy" localSheetId="17">#REF!</definedName>
    <definedName name="yyyyyyyyyyy" localSheetId="4">#REF!</definedName>
    <definedName name="yyyyyyyyyyy">#REF!</definedName>
    <definedName name="yyyyyyyyyyyyyy" localSheetId="11">#REF!</definedName>
    <definedName name="yyyyyyyyyyyyyy" localSheetId="12">#REF!</definedName>
    <definedName name="yyyyyyyyyyyyyy" localSheetId="17">#REF!</definedName>
    <definedName name="yyyyyyyyyyyyyy" localSheetId="4">#REF!</definedName>
    <definedName name="yyyyyyyyyyyyyy">#REF!</definedName>
    <definedName name="yyyyyyyyyyyyyyyyyyyyy" localSheetId="11">#REF!</definedName>
    <definedName name="yyyyyyyyyyyyyyyyyyyyy" localSheetId="12">#REF!</definedName>
    <definedName name="yyyyyyyyyyyyyyyyyyyyy" localSheetId="17">#REF!</definedName>
    <definedName name="yyyyyyyyyyyyyyyyyyyyy" localSheetId="4">#REF!</definedName>
    <definedName name="yyyyyyyyyyyyyyyyyyyyy">#REF!</definedName>
    <definedName name="zjyr" localSheetId="11">#REF!</definedName>
    <definedName name="zjyr" localSheetId="12">#REF!</definedName>
    <definedName name="zjyr" localSheetId="17">#REF!</definedName>
    <definedName name="zjyr" localSheetId="4">#REF!</definedName>
    <definedName name="zjyr">#REF!</definedName>
    <definedName name="zz" localSheetId="11">#REF!</definedName>
    <definedName name="zz" localSheetId="12">#REF!</definedName>
    <definedName name="zz" localSheetId="17">#REF!</definedName>
    <definedName name="zz" localSheetId="4">#REF!</definedName>
    <definedName name="zz">#REF!</definedName>
    <definedName name="zzz" localSheetId="11">#REF!</definedName>
    <definedName name="zzz" localSheetId="12">#REF!</definedName>
    <definedName name="zzz" localSheetId="17">#REF!</definedName>
    <definedName name="zzz" localSheetId="4">#REF!</definedName>
    <definedName name="zzz">#REF!</definedName>
  </definedNames>
  <calcPr calcId="145621"/>
</workbook>
</file>

<file path=xl/calcChain.xml><?xml version="1.0" encoding="utf-8"?>
<calcChain xmlns="http://schemas.openxmlformats.org/spreadsheetml/2006/main">
  <c r="B15" i="169" l="1"/>
  <c r="B14" i="169"/>
  <c r="B13" i="169"/>
  <c r="C56" i="160" l="1"/>
  <c r="K21" i="158"/>
  <c r="G21" i="158"/>
  <c r="C21" i="158"/>
  <c r="K20" i="158"/>
  <c r="G20" i="158"/>
  <c r="C20" i="158"/>
  <c r="K18" i="158"/>
  <c r="G18" i="158"/>
  <c r="C18" i="158"/>
  <c r="K15" i="158"/>
  <c r="G15" i="158"/>
  <c r="C15" i="158"/>
  <c r="K14" i="158"/>
  <c r="G14" i="158"/>
  <c r="C14" i="158"/>
  <c r="K12" i="161"/>
  <c r="G12" i="161"/>
  <c r="C12" i="161"/>
  <c r="F59" i="165"/>
  <c r="F58" i="165"/>
  <c r="F57" i="165"/>
  <c r="F56" i="165"/>
  <c r="F55" i="165"/>
  <c r="F54" i="165"/>
  <c r="F53" i="165"/>
  <c r="F52" i="165"/>
  <c r="F51" i="165"/>
  <c r="F50" i="165"/>
  <c r="F49" i="165"/>
  <c r="F48" i="165"/>
  <c r="F47" i="165"/>
  <c r="F46" i="165"/>
  <c r="F42" i="165"/>
  <c r="F41" i="165"/>
  <c r="F40" i="165"/>
  <c r="F39" i="165"/>
  <c r="F38" i="165"/>
  <c r="F37" i="165"/>
  <c r="F36" i="165"/>
  <c r="F35" i="165"/>
  <c r="F34" i="165"/>
  <c r="F33" i="165"/>
  <c r="F32" i="165"/>
  <c r="F31" i="165"/>
  <c r="F30" i="165"/>
  <c r="F29" i="165"/>
  <c r="M23" i="164"/>
  <c r="B23" i="164"/>
  <c r="L23" i="164"/>
  <c r="K23" i="164"/>
  <c r="J23" i="164"/>
  <c r="I23" i="164"/>
  <c r="H23" i="164"/>
  <c r="G23" i="164"/>
  <c r="F23" i="164"/>
  <c r="E23" i="164"/>
  <c r="D23" i="164"/>
  <c r="C23" i="164"/>
  <c r="K45" i="162"/>
  <c r="L44" i="162"/>
  <c r="K44" i="162"/>
  <c r="K43" i="162"/>
  <c r="L42" i="162"/>
  <c r="K42" i="162"/>
  <c r="L41" i="162"/>
  <c r="K41" i="162"/>
  <c r="L40" i="162"/>
  <c r="K40" i="162"/>
  <c r="L39" i="162"/>
  <c r="K39" i="162"/>
  <c r="L38" i="162"/>
  <c r="K38" i="162"/>
  <c r="L37" i="162"/>
  <c r="K37" i="162"/>
  <c r="L36" i="162"/>
  <c r="K36" i="162"/>
  <c r="L35" i="162"/>
  <c r="K35" i="162"/>
  <c r="K34" i="162"/>
  <c r="L33" i="162"/>
  <c r="K33" i="162"/>
  <c r="L32" i="162"/>
  <c r="K32" i="162"/>
  <c r="L31" i="162"/>
  <c r="K31" i="162"/>
  <c r="L30" i="162"/>
  <c r="K30" i="162"/>
  <c r="L29" i="162"/>
  <c r="K29" i="162"/>
  <c r="L28" i="162"/>
  <c r="K28" i="162"/>
  <c r="L27" i="162"/>
  <c r="K27" i="162"/>
  <c r="L26" i="162"/>
  <c r="K26" i="162"/>
  <c r="L25" i="162"/>
  <c r="K25" i="162"/>
  <c r="L24" i="162"/>
  <c r="K24" i="162"/>
  <c r="L23" i="162"/>
  <c r="K23" i="162"/>
  <c r="L22" i="162"/>
  <c r="K22" i="162"/>
  <c r="L21" i="162"/>
  <c r="K21" i="162"/>
  <c r="L20" i="162"/>
  <c r="K20" i="162"/>
  <c r="L19" i="162"/>
  <c r="K19" i="162"/>
  <c r="L18" i="162"/>
  <c r="K18" i="162"/>
  <c r="L52" i="161"/>
  <c r="K52" i="161"/>
  <c r="H52" i="161"/>
  <c r="G52" i="161"/>
  <c r="D52" i="161"/>
  <c r="C52" i="161"/>
  <c r="L51" i="161"/>
  <c r="K51" i="161"/>
  <c r="H51" i="161"/>
  <c r="G51" i="161"/>
  <c r="D51" i="161"/>
  <c r="C51" i="161"/>
  <c r="L50" i="161"/>
  <c r="K50" i="161"/>
  <c r="H50" i="161"/>
  <c r="G50" i="161"/>
  <c r="D50" i="161"/>
  <c r="C50" i="161"/>
  <c r="L48" i="161"/>
  <c r="K48" i="161"/>
  <c r="H48" i="161"/>
  <c r="G48" i="161"/>
  <c r="D48" i="161"/>
  <c r="C48" i="161"/>
  <c r="L47" i="161"/>
  <c r="K47" i="161"/>
  <c r="H47" i="161"/>
  <c r="G47" i="161"/>
  <c r="D47" i="161"/>
  <c r="C47" i="161"/>
  <c r="L46" i="161"/>
  <c r="K46" i="161"/>
  <c r="H46" i="161"/>
  <c r="G46" i="161"/>
  <c r="D46" i="161"/>
  <c r="C46" i="161"/>
  <c r="L42" i="161"/>
  <c r="K42" i="161"/>
  <c r="H42" i="161"/>
  <c r="G42" i="161"/>
  <c r="D42" i="161"/>
  <c r="C42" i="161"/>
  <c r="L41" i="161"/>
  <c r="K41" i="161"/>
  <c r="H41" i="161"/>
  <c r="G41" i="161"/>
  <c r="D41" i="161"/>
  <c r="C41" i="161"/>
  <c r="L40" i="161"/>
  <c r="K40" i="161"/>
  <c r="H40" i="161"/>
  <c r="G40" i="161"/>
  <c r="D40" i="161"/>
  <c r="C40" i="161"/>
  <c r="L39" i="161"/>
  <c r="K39" i="161"/>
  <c r="H39" i="161"/>
  <c r="G39" i="161"/>
  <c r="D39" i="161"/>
  <c r="C39" i="161"/>
  <c r="L35" i="161"/>
  <c r="K35" i="161"/>
  <c r="H35" i="161"/>
  <c r="G35" i="161"/>
  <c r="D35" i="161"/>
  <c r="C35" i="161"/>
  <c r="L34" i="161"/>
  <c r="K34" i="161"/>
  <c r="H34" i="161"/>
  <c r="G34" i="161"/>
  <c r="D34" i="161"/>
  <c r="C34" i="161"/>
  <c r="L33" i="161"/>
  <c r="K33" i="161"/>
  <c r="H33" i="161"/>
  <c r="G33" i="161"/>
  <c r="D33" i="161"/>
  <c r="C33" i="161"/>
  <c r="L32" i="161"/>
  <c r="K32" i="161"/>
  <c r="H32" i="161"/>
  <c r="G32" i="161"/>
  <c r="D32" i="161"/>
  <c r="C32" i="161"/>
  <c r="L31" i="161"/>
  <c r="K31" i="161"/>
  <c r="H31" i="161"/>
  <c r="G31" i="161"/>
  <c r="D31" i="161"/>
  <c r="C31" i="161"/>
  <c r="L27" i="161"/>
  <c r="K27" i="161"/>
  <c r="H27" i="161"/>
  <c r="G27" i="161"/>
  <c r="D27" i="161"/>
  <c r="C27" i="161"/>
  <c r="L26" i="161"/>
  <c r="K26" i="161"/>
  <c r="H26" i="161"/>
  <c r="G26" i="161"/>
  <c r="D26" i="161"/>
  <c r="C26" i="161"/>
  <c r="L25" i="161"/>
  <c r="K25" i="161"/>
  <c r="H25" i="161"/>
  <c r="G25" i="161"/>
  <c r="D25" i="161"/>
  <c r="C25" i="161"/>
  <c r="L24" i="161"/>
  <c r="K24" i="161"/>
  <c r="H24" i="161"/>
  <c r="G24" i="161"/>
  <c r="D24" i="161"/>
  <c r="C24" i="161"/>
  <c r="D12" i="161"/>
  <c r="L20" i="161"/>
  <c r="K20" i="161"/>
  <c r="H20" i="161"/>
  <c r="G20" i="161"/>
  <c r="D20" i="161"/>
  <c r="C20" i="161"/>
  <c r="L19" i="161"/>
  <c r="K19" i="161"/>
  <c r="H19" i="161"/>
  <c r="G19" i="161"/>
  <c r="D19" i="161"/>
  <c r="C19" i="161"/>
  <c r="L18" i="161"/>
  <c r="K18" i="161"/>
  <c r="H18" i="161"/>
  <c r="G18" i="161"/>
  <c r="D18" i="161"/>
  <c r="C18" i="161"/>
  <c r="L17" i="161"/>
  <c r="K17" i="161"/>
  <c r="H17" i="161"/>
  <c r="G17" i="161"/>
  <c r="D17" i="161"/>
  <c r="C17" i="161"/>
  <c r="L15" i="161"/>
  <c r="K15" i="161"/>
  <c r="H15" i="161"/>
  <c r="G15" i="161"/>
  <c r="D15" i="161"/>
  <c r="C15" i="161"/>
  <c r="L62" i="160"/>
  <c r="K62" i="160"/>
  <c r="H62" i="160"/>
  <c r="G62" i="160"/>
  <c r="D62" i="160"/>
  <c r="C62" i="160"/>
  <c r="L61" i="160"/>
  <c r="K61" i="160"/>
  <c r="H61" i="160"/>
  <c r="G61" i="160"/>
  <c r="D61" i="160"/>
  <c r="C61" i="160"/>
  <c r="L60" i="160"/>
  <c r="K60" i="160"/>
  <c r="H60" i="160"/>
  <c r="G60" i="160"/>
  <c r="D60" i="160"/>
  <c r="C60" i="160"/>
  <c r="L59" i="160"/>
  <c r="K59" i="160"/>
  <c r="H59" i="160"/>
  <c r="G59" i="160"/>
  <c r="D59" i="160"/>
  <c r="C59" i="160"/>
  <c r="L58" i="160"/>
  <c r="K58" i="160"/>
  <c r="H58" i="160"/>
  <c r="G58" i="160"/>
  <c r="D58" i="160"/>
  <c r="C58" i="160"/>
  <c r="L57" i="160"/>
  <c r="K57" i="160"/>
  <c r="H57" i="160"/>
  <c r="G57" i="160"/>
  <c r="D57" i="160"/>
  <c r="C57" i="160"/>
  <c r="L56" i="160"/>
  <c r="K56" i="160"/>
  <c r="H56" i="160"/>
  <c r="G56" i="160"/>
  <c r="D56" i="160"/>
  <c r="L55" i="160"/>
  <c r="K55" i="160"/>
  <c r="H55" i="160"/>
  <c r="G55" i="160"/>
  <c r="D55" i="160"/>
  <c r="C55" i="160"/>
  <c r="L51" i="160"/>
  <c r="H51" i="160"/>
  <c r="D51" i="160"/>
  <c r="L50" i="160"/>
  <c r="H50" i="160"/>
  <c r="D50" i="160"/>
  <c r="L46" i="160"/>
  <c r="K46" i="160"/>
  <c r="H46" i="160"/>
  <c r="G46" i="160"/>
  <c r="D46" i="160"/>
  <c r="C46" i="160"/>
  <c r="L45" i="160"/>
  <c r="K45" i="160"/>
  <c r="H45" i="160"/>
  <c r="G45" i="160"/>
  <c r="D45" i="160"/>
  <c r="C45" i="160"/>
  <c r="L44" i="160"/>
  <c r="K44" i="160"/>
  <c r="H44" i="160"/>
  <c r="G44" i="160"/>
  <c r="D44" i="160"/>
  <c r="C44" i="160"/>
  <c r="L40" i="160"/>
  <c r="K40" i="160"/>
  <c r="H40" i="160"/>
  <c r="G40" i="160"/>
  <c r="D40" i="160"/>
  <c r="C40" i="160"/>
  <c r="L39" i="160"/>
  <c r="K39" i="160"/>
  <c r="H39" i="160"/>
  <c r="G39" i="160"/>
  <c r="D39" i="160"/>
  <c r="C39" i="160"/>
  <c r="L38" i="160"/>
  <c r="K38" i="160"/>
  <c r="H38" i="160"/>
  <c r="G38" i="160"/>
  <c r="D38" i="160"/>
  <c r="C38" i="160"/>
  <c r="L37" i="160"/>
  <c r="K37" i="160"/>
  <c r="H37" i="160"/>
  <c r="G37" i="160"/>
  <c r="D37" i="160"/>
  <c r="C37" i="160"/>
  <c r="L33" i="160"/>
  <c r="K33" i="160"/>
  <c r="H33" i="160"/>
  <c r="G33" i="160"/>
  <c r="D33" i="160"/>
  <c r="C33" i="160"/>
  <c r="L32" i="160"/>
  <c r="K32" i="160"/>
  <c r="H32" i="160"/>
  <c r="G32" i="160"/>
  <c r="D32" i="160"/>
  <c r="C32" i="160"/>
  <c r="L31" i="160"/>
  <c r="K31" i="160"/>
  <c r="H31" i="160"/>
  <c r="G31" i="160"/>
  <c r="D31" i="160"/>
  <c r="C31" i="160"/>
  <c r="L30" i="160"/>
  <c r="K30" i="160"/>
  <c r="H30" i="160"/>
  <c r="G30" i="160"/>
  <c r="D30" i="160"/>
  <c r="C30" i="160"/>
  <c r="L29" i="160"/>
  <c r="K29" i="160"/>
  <c r="H29" i="160"/>
  <c r="G29" i="160"/>
  <c r="D29" i="160"/>
  <c r="C29" i="160"/>
  <c r="L25" i="160"/>
  <c r="K25" i="160"/>
  <c r="H25" i="160"/>
  <c r="G25" i="160"/>
  <c r="D25" i="160"/>
  <c r="C25" i="160"/>
  <c r="L24" i="160"/>
  <c r="K24" i="160"/>
  <c r="H24" i="160"/>
  <c r="G24" i="160"/>
  <c r="D24" i="160"/>
  <c r="C24" i="160"/>
  <c r="L23" i="160"/>
  <c r="K23" i="160"/>
  <c r="H23" i="160"/>
  <c r="G23" i="160"/>
  <c r="D23" i="160"/>
  <c r="C23" i="160"/>
  <c r="L22" i="160"/>
  <c r="K22" i="160"/>
  <c r="H22" i="160"/>
  <c r="G22" i="160"/>
  <c r="D22" i="160"/>
  <c r="C22" i="160"/>
  <c r="L21" i="160"/>
  <c r="K21" i="160"/>
  <c r="H21" i="160"/>
  <c r="G21" i="160"/>
  <c r="D21" i="160"/>
  <c r="C21" i="160"/>
  <c r="L17" i="160"/>
  <c r="K17" i="160"/>
  <c r="H17" i="160"/>
  <c r="G17" i="160"/>
  <c r="D17" i="160"/>
  <c r="C17" i="160"/>
  <c r="L16" i="160"/>
  <c r="K16" i="160"/>
  <c r="H16" i="160"/>
  <c r="G16" i="160"/>
  <c r="D16" i="160"/>
  <c r="C16" i="160"/>
  <c r="L15" i="160"/>
  <c r="K15" i="160"/>
  <c r="H15" i="160"/>
  <c r="G15" i="160"/>
  <c r="D15" i="160"/>
  <c r="C15" i="160"/>
  <c r="L14" i="160"/>
  <c r="K14" i="160"/>
  <c r="H14" i="160"/>
  <c r="G14" i="160"/>
  <c r="D14" i="160"/>
  <c r="C14" i="160"/>
  <c r="L13" i="160"/>
  <c r="K13" i="160"/>
  <c r="H13" i="160"/>
  <c r="G13" i="160"/>
  <c r="D13" i="160"/>
  <c r="C13" i="160"/>
  <c r="G46" i="157"/>
  <c r="H46" i="157"/>
  <c r="I46" i="157"/>
  <c r="B26" i="157"/>
  <c r="B46" i="157"/>
  <c r="C46" i="157"/>
  <c r="D46" i="157"/>
  <c r="E46" i="157"/>
  <c r="I45" i="157"/>
  <c r="I75" i="157"/>
  <c r="H75" i="157"/>
  <c r="G75" i="157"/>
  <c r="E45" i="157"/>
  <c r="D75" i="157"/>
  <c r="C75" i="157"/>
  <c r="B75" i="157"/>
  <c r="I44" i="157"/>
  <c r="I74" i="157"/>
  <c r="H74" i="157"/>
  <c r="G74" i="157"/>
  <c r="E44" i="157"/>
  <c r="D74" i="157"/>
  <c r="C74" i="157"/>
  <c r="B74" i="157"/>
  <c r="I43" i="157"/>
  <c r="I73" i="157"/>
  <c r="H73" i="157"/>
  <c r="G73" i="157"/>
  <c r="E43" i="157"/>
  <c r="D73" i="157"/>
  <c r="C73" i="157"/>
  <c r="B73" i="157"/>
  <c r="I42" i="157"/>
  <c r="I72" i="157"/>
  <c r="H72" i="157"/>
  <c r="G72" i="157"/>
  <c r="E42" i="157"/>
  <c r="D72" i="157"/>
  <c r="C72" i="157"/>
  <c r="B72" i="157"/>
  <c r="I41" i="157"/>
  <c r="I71" i="157"/>
  <c r="H71" i="157"/>
  <c r="G71" i="157"/>
  <c r="E41" i="157"/>
  <c r="D71" i="157"/>
  <c r="C71" i="157"/>
  <c r="B71" i="157"/>
  <c r="I40" i="157"/>
  <c r="I70" i="157"/>
  <c r="H70" i="157"/>
  <c r="G70" i="157"/>
  <c r="E40" i="157"/>
  <c r="D70" i="157"/>
  <c r="C70" i="157"/>
  <c r="B70" i="157"/>
  <c r="I39" i="157"/>
  <c r="I69" i="157"/>
  <c r="H69" i="157"/>
  <c r="G69" i="157"/>
  <c r="E39" i="157"/>
  <c r="D69" i="157"/>
  <c r="C69" i="157"/>
  <c r="B69" i="157"/>
  <c r="I38" i="157"/>
  <c r="I68" i="157"/>
  <c r="H68" i="157"/>
  <c r="G68" i="157"/>
  <c r="E38" i="157"/>
  <c r="D68" i="157"/>
  <c r="C68" i="157"/>
  <c r="B68" i="157"/>
  <c r="I37" i="157"/>
  <c r="I67" i="157"/>
  <c r="H67" i="157"/>
  <c r="G67" i="157"/>
  <c r="E37" i="157"/>
  <c r="D67" i="157"/>
  <c r="C67" i="157"/>
  <c r="B67" i="157"/>
  <c r="I36" i="157"/>
  <c r="I66" i="157"/>
  <c r="H66" i="157"/>
  <c r="G66" i="157"/>
  <c r="E36" i="157"/>
  <c r="D66" i="157"/>
  <c r="C66" i="157"/>
  <c r="B66" i="157"/>
  <c r="I35" i="157"/>
  <c r="I65" i="157"/>
  <c r="H65" i="157"/>
  <c r="G65" i="157"/>
  <c r="E35" i="157"/>
  <c r="D65" i="157"/>
  <c r="C65" i="157"/>
  <c r="B65" i="157"/>
  <c r="I34" i="157"/>
  <c r="I64" i="157"/>
  <c r="H64" i="157"/>
  <c r="G64" i="157"/>
  <c r="E34" i="157"/>
  <c r="D64" i="157"/>
  <c r="C64" i="157"/>
  <c r="B64" i="157"/>
  <c r="I33" i="157"/>
  <c r="I63" i="157"/>
  <c r="H63" i="157"/>
  <c r="G63" i="157"/>
  <c r="E33" i="157"/>
  <c r="D63" i="157"/>
  <c r="C63" i="157"/>
  <c r="B63" i="157"/>
  <c r="I32" i="157"/>
  <c r="I62" i="157"/>
  <c r="H62" i="157"/>
  <c r="G62" i="157"/>
  <c r="E32" i="157"/>
  <c r="D62" i="157"/>
  <c r="C62" i="157"/>
  <c r="B62" i="157"/>
  <c r="I31" i="157"/>
  <c r="I61" i="157"/>
  <c r="H61" i="157"/>
  <c r="G61" i="157"/>
  <c r="E31" i="157"/>
  <c r="D61" i="157"/>
  <c r="C61" i="157"/>
  <c r="B61" i="157"/>
  <c r="I30" i="157"/>
  <c r="I60" i="157"/>
  <c r="H60" i="157"/>
  <c r="G60" i="157"/>
  <c r="E30" i="157"/>
  <c r="D60" i="157"/>
  <c r="C60" i="157"/>
  <c r="B60" i="157"/>
  <c r="I29" i="157"/>
  <c r="I59" i="157"/>
  <c r="H59" i="157"/>
  <c r="G59" i="157"/>
  <c r="E29" i="157"/>
  <c r="D59" i="157"/>
  <c r="C59" i="157"/>
  <c r="B59" i="157"/>
  <c r="I28" i="157"/>
  <c r="I58" i="157"/>
  <c r="H58" i="157"/>
  <c r="G58" i="157"/>
  <c r="E28" i="157"/>
  <c r="D58" i="157"/>
  <c r="C58" i="157"/>
  <c r="B58" i="157"/>
  <c r="I27" i="157"/>
  <c r="I57" i="157"/>
  <c r="H57" i="157"/>
  <c r="G57" i="157"/>
  <c r="E27" i="157"/>
  <c r="D57" i="157"/>
  <c r="C57" i="157"/>
  <c r="B57" i="157"/>
  <c r="I26" i="157"/>
  <c r="I56" i="157"/>
  <c r="H56" i="157"/>
  <c r="G56" i="157"/>
  <c r="E26" i="157"/>
  <c r="D56" i="157"/>
  <c r="C56" i="157"/>
  <c r="B56" i="157"/>
  <c r="I25" i="157"/>
  <c r="I55" i="157"/>
  <c r="H55" i="157"/>
  <c r="G55" i="157"/>
  <c r="E25" i="157"/>
  <c r="D55" i="157"/>
  <c r="C55" i="157"/>
  <c r="B55" i="157"/>
  <c r="I24" i="157"/>
  <c r="I54" i="157"/>
  <c r="H54" i="157"/>
  <c r="G54" i="157"/>
  <c r="E24" i="157"/>
  <c r="D54" i="157"/>
  <c r="C54" i="157"/>
  <c r="B54" i="157"/>
  <c r="I23" i="157"/>
  <c r="I53" i="157"/>
  <c r="H53" i="157"/>
  <c r="G53" i="157"/>
  <c r="E23" i="157"/>
  <c r="D53" i="157"/>
  <c r="C53" i="157"/>
  <c r="B53" i="157"/>
  <c r="I22" i="157"/>
  <c r="I52" i="157"/>
  <c r="H52" i="157"/>
  <c r="G52" i="157"/>
  <c r="E22" i="157"/>
  <c r="D52" i="157"/>
  <c r="C52" i="157"/>
  <c r="B52" i="157"/>
  <c r="I21" i="157"/>
  <c r="I51" i="157"/>
  <c r="H51" i="157"/>
  <c r="G51" i="157"/>
  <c r="E21" i="157"/>
  <c r="D51" i="157"/>
  <c r="C51" i="157"/>
  <c r="B51" i="157"/>
  <c r="I20" i="157"/>
  <c r="I50" i="157"/>
  <c r="H50" i="157"/>
  <c r="G50" i="157"/>
  <c r="E20" i="157"/>
  <c r="D50" i="157"/>
  <c r="C50" i="157"/>
  <c r="B50" i="157"/>
  <c r="I15" i="157"/>
  <c r="E15" i="157"/>
  <c r="I12" i="157"/>
  <c r="I11" i="157"/>
  <c r="J32" i="156"/>
  <c r="J56" i="156"/>
  <c r="I56" i="156"/>
  <c r="H56" i="156"/>
  <c r="G56" i="156"/>
  <c r="E32" i="156"/>
  <c r="E56" i="156"/>
  <c r="D56" i="156"/>
  <c r="C56" i="156"/>
  <c r="B56" i="156"/>
  <c r="J55" i="156"/>
  <c r="I55" i="156"/>
  <c r="H55" i="156"/>
  <c r="G55" i="156"/>
  <c r="E55" i="156"/>
  <c r="D55" i="156"/>
  <c r="C55" i="156"/>
  <c r="B55" i="156"/>
  <c r="J54" i="156"/>
  <c r="I54" i="156"/>
  <c r="H54" i="156"/>
  <c r="G54" i="156"/>
  <c r="E54" i="156"/>
  <c r="D54" i="156"/>
  <c r="C54" i="156"/>
  <c r="B54" i="156"/>
  <c r="J25" i="156"/>
  <c r="J49" i="156"/>
  <c r="I49" i="156"/>
  <c r="H49" i="156"/>
  <c r="G49" i="156"/>
  <c r="E25" i="156"/>
  <c r="E49" i="156"/>
  <c r="D49" i="156"/>
  <c r="C49" i="156"/>
  <c r="B49" i="156"/>
  <c r="J48" i="156"/>
  <c r="I48" i="156"/>
  <c r="H48" i="156"/>
  <c r="G48" i="156"/>
  <c r="E48" i="156"/>
  <c r="D48" i="156"/>
  <c r="C48" i="156"/>
  <c r="B48" i="156"/>
  <c r="J47" i="156"/>
  <c r="I47" i="156"/>
  <c r="H47" i="156"/>
  <c r="G47" i="156"/>
  <c r="E47" i="156"/>
  <c r="D47" i="156"/>
  <c r="C47" i="156"/>
  <c r="B47" i="156"/>
  <c r="J18" i="156"/>
  <c r="J42" i="156"/>
  <c r="I42" i="156"/>
  <c r="H42" i="156"/>
  <c r="G42" i="156"/>
  <c r="E18" i="156"/>
  <c r="E42" i="156"/>
  <c r="D42" i="156"/>
  <c r="C42" i="156"/>
  <c r="B42" i="156"/>
  <c r="J41" i="156"/>
  <c r="I41" i="156"/>
  <c r="H41" i="156"/>
  <c r="G41" i="156"/>
  <c r="E41" i="156"/>
  <c r="D41" i="156"/>
  <c r="C41" i="156"/>
  <c r="B41" i="156"/>
  <c r="J40" i="156"/>
  <c r="I40" i="156"/>
  <c r="H40" i="156"/>
  <c r="G40" i="156"/>
  <c r="E40" i="156"/>
  <c r="D40" i="156"/>
  <c r="C40" i="156"/>
  <c r="B40" i="156"/>
  <c r="AA13" i="147"/>
  <c r="AA14" i="147"/>
  <c r="AA15" i="147"/>
  <c r="AA21" i="147"/>
  <c r="AA22" i="147"/>
  <c r="AA23" i="147"/>
  <c r="AA24" i="147"/>
  <c r="AA25" i="147"/>
  <c r="AA26" i="147"/>
  <c r="AA27" i="147"/>
  <c r="AA28" i="147"/>
  <c r="AA29" i="147"/>
  <c r="AA30" i="147"/>
  <c r="AA31" i="147"/>
  <c r="AA32" i="147"/>
  <c r="AA33" i="147"/>
  <c r="AA34" i="147"/>
  <c r="AA35" i="147"/>
  <c r="AA36" i="147"/>
  <c r="AA37" i="147"/>
  <c r="AA38" i="147"/>
  <c r="AA39" i="147"/>
  <c r="AA40" i="147"/>
  <c r="AA41" i="147"/>
  <c r="AA42" i="147"/>
  <c r="AA43" i="147"/>
  <c r="AA44" i="147"/>
  <c r="AA45" i="147"/>
  <c r="AA46" i="147"/>
  <c r="AA47" i="147"/>
  <c r="AA48" i="147"/>
  <c r="AA12" i="147"/>
  <c r="AI22" i="73"/>
  <c r="AI23" i="73"/>
  <c r="AI24" i="73"/>
  <c r="L43" i="162" l="1"/>
  <c r="L45" i="162" s="1"/>
</calcChain>
</file>

<file path=xl/sharedStrings.xml><?xml version="1.0" encoding="utf-8"?>
<sst xmlns="http://schemas.openxmlformats.org/spreadsheetml/2006/main" count="1361" uniqueCount="631">
  <si>
    <t>Totale</t>
  </si>
  <si>
    <t>Trento</t>
  </si>
  <si>
    <t>ANNI
REGIONI</t>
  </si>
  <si>
    <t>Piemonte</t>
  </si>
  <si>
    <t>Liguria</t>
  </si>
  <si>
    <t>Lombardia</t>
  </si>
  <si>
    <t>Trentino-Alto Adige/Südtirol</t>
  </si>
  <si>
    <t>Bolzano/Bozen</t>
  </si>
  <si>
    <t>Veneto</t>
  </si>
  <si>
    <t>Friuli-Venezia Giulia</t>
  </si>
  <si>
    <t>Emilia-Romagna</t>
  </si>
  <si>
    <t>Toscana</t>
  </si>
  <si>
    <t>Umbria</t>
  </si>
  <si>
    <t>Marche</t>
  </si>
  <si>
    <t>Lazio</t>
  </si>
  <si>
    <t>Abruzzo</t>
  </si>
  <si>
    <t>Molise</t>
  </si>
  <si>
    <t>Campania</t>
  </si>
  <si>
    <t>Puglia</t>
  </si>
  <si>
    <t>Basilicata</t>
  </si>
  <si>
    <t>Calabria</t>
  </si>
  <si>
    <t>Sicilia</t>
  </si>
  <si>
    <t>Sardegna</t>
  </si>
  <si>
    <t>Nord-ovest</t>
  </si>
  <si>
    <t>Nord-est</t>
  </si>
  <si>
    <t>Centro</t>
  </si>
  <si>
    <t>Sud</t>
  </si>
  <si>
    <t>Isole</t>
  </si>
  <si>
    <t>ITALIA</t>
  </si>
  <si>
    <t>Stranieri</t>
  </si>
  <si>
    <t>Valle d'Aosta/
Vallée d'Aoste</t>
  </si>
  <si>
    <t xml:space="preserve">Bolzano/Bozen  </t>
  </si>
  <si>
    <t/>
  </si>
  <si>
    <t xml:space="preserve">Friuli-Venezia Giulia </t>
  </si>
  <si>
    <t>Detenzione
domiciliare</t>
  </si>
  <si>
    <t>Detenuti presenti</t>
  </si>
  <si>
    <t>Indice di
affolla-
mento 
(c)</t>
  </si>
  <si>
    <t>Trentino-Alto 
Adige/Südtirol</t>
  </si>
  <si>
    <t>Fonte: Ministero della giustizia - Dipartimento dell'amministrazione penitenziaria</t>
  </si>
  <si>
    <t>(c) Detenuti presenti per 100 posti letto regolamentari.</t>
  </si>
  <si>
    <t>Tavola 6.17</t>
  </si>
  <si>
    <t>Italiani</t>
  </si>
  <si>
    <t xml:space="preserve">Totale </t>
  </si>
  <si>
    <t>%</t>
  </si>
  <si>
    <t xml:space="preserve">Contro la persona </t>
  </si>
  <si>
    <t xml:space="preserve">Contro la famiglia </t>
  </si>
  <si>
    <t>Istigazione, sfruttamento, favoreggiamento della prostituzione</t>
  </si>
  <si>
    <t xml:space="preserve">Contro il patrimonio </t>
  </si>
  <si>
    <t xml:space="preserve">Contro l'economia pubblica </t>
  </si>
  <si>
    <t xml:space="preserve">Contro l'incolumità pubblica </t>
  </si>
  <si>
    <t>Violazioni delle norme in materia di stupefacenti</t>
  </si>
  <si>
    <t xml:space="preserve">Contro la fede pubblica </t>
  </si>
  <si>
    <t xml:space="preserve">Contro la personalità dello Stato </t>
  </si>
  <si>
    <t xml:space="preserve">Contro la pubblica amministrazione </t>
  </si>
  <si>
    <t xml:space="preserve">Contro l'amministrazione della giustizia </t>
  </si>
  <si>
    <t xml:space="preserve">Contro il sentimento e la pietà dei defunti </t>
  </si>
  <si>
    <t>Violazioni delle norme in materia di armi ed esplosivi</t>
  </si>
  <si>
    <t>Violazione delle norme sull'immigrazione</t>
  </si>
  <si>
    <t>Altri delitti</t>
  </si>
  <si>
    <t xml:space="preserve">Contravvenzioni </t>
  </si>
  <si>
    <t>Condannati non definitivi: appellanti</t>
  </si>
  <si>
    <t>Condannati non definitivi: ricorrenti</t>
  </si>
  <si>
    <t>Condannati definitivi</t>
  </si>
  <si>
    <t>Sottoposti a misure di sicurezza</t>
  </si>
  <si>
    <t>Tavola 6.18</t>
  </si>
  <si>
    <t>ANNI
CLASSI DI ETÀ
PRESA IN CARICO</t>
  </si>
  <si>
    <t>14-15 anni</t>
  </si>
  <si>
    <t>16-17 anni</t>
  </si>
  <si>
    <t xml:space="preserve">Presi in carico per la prima volta nell'anno </t>
  </si>
  <si>
    <t>In carico da periodi precedenti</t>
  </si>
  <si>
    <t>Tavola 6.19</t>
  </si>
  <si>
    <t>ANNI
CLASSI DI ETÀ</t>
  </si>
  <si>
    <t>CENTRI DI PRIMA ACCOGLIENZA</t>
  </si>
  <si>
    <t>COMUNITÀ</t>
  </si>
  <si>
    <t>ISTITUTI PENALI PER I MINORENNI</t>
  </si>
  <si>
    <t>Tavola 6.20</t>
  </si>
  <si>
    <t>ANNI
MOTIVI</t>
  </si>
  <si>
    <t>Arresto in flagranza</t>
  </si>
  <si>
    <t>Fermo</t>
  </si>
  <si>
    <t>Accompagnamento a seguito di flagranza</t>
  </si>
  <si>
    <t>Applicazione misura cautelare del collocamento in comunità</t>
  </si>
  <si>
    <t>Trasformazione misura cautelare, da prescrizioni o permanenza in casa</t>
  </si>
  <si>
    <t>Trasformazione misura cautelare, da custodia in Istituto penale per minori</t>
  </si>
  <si>
    <t>Fine periodo di aggravamento in Istituto penale per minori</t>
  </si>
  <si>
    <t>Applicazione messa alla prova</t>
  </si>
  <si>
    <t>Applicazione misure alternative</t>
  </si>
  <si>
    <t>Applicazione sanzioni sostitutive</t>
  </si>
  <si>
    <t>Applicazione misure di sicurezza</t>
  </si>
  <si>
    <t>Per custodia cautelare</t>
  </si>
  <si>
    <t>Per esecuzione di pena</t>
  </si>
  <si>
    <t>Tavola 6.21</t>
  </si>
  <si>
    <t>Contro la persona</t>
  </si>
  <si>
    <t>Contro il patrimonio</t>
  </si>
  <si>
    <t>Violazione delle disposizioni in materia di stupefacenti</t>
  </si>
  <si>
    <t>Violazione delle disposizioni in materia di armi</t>
  </si>
  <si>
    <t>Resistenza, violenza, oltraggio a pubblico ufficiale</t>
  </si>
  <si>
    <t xml:space="preserve">(a) I detenuti possono lavorare alle dipendenze dell'Amministrazione penitenziaria oppure in proprio, per datori di lavoro esterni o cooperative (non alle dipendenze dell'Amministrazione penitenziaria). </t>
  </si>
  <si>
    <t>TIPOLOGIE DI REATI COMMESSI (a)</t>
  </si>
  <si>
    <t>POSIZIONI GIURIDICHE</t>
  </si>
  <si>
    <t>PERIODI DI PRESA IN CARICO</t>
  </si>
  <si>
    <t>Di cui: femmine</t>
  </si>
  <si>
    <t>ANNI
REATI
POSIZIONI GIURIDICHE</t>
  </si>
  <si>
    <t>2014</t>
  </si>
  <si>
    <t>Valle d'Aosta/Vallée d'Aoste</t>
  </si>
  <si>
    <t>(a) La numerosità indicata per ogni categoria di reato corrisponde esattamente al numero di soggetti coinvolti. Nel caso in cui ad un soggetto siano ascritti reati appartenenti a categorie diverse, egli viene conteggiato all'interno di ognuna di esse. Ne consegue che ogni categoria deve essere considerata a sé stante e non risulta corretto sommare le frequenze.</t>
  </si>
  <si>
    <t>Ingresso (in area assistita) in attesa di collocamento in comunità</t>
  </si>
  <si>
    <t>Contro l'ordine pubblico (b)</t>
  </si>
  <si>
    <t>Di cui: Stranieri</t>
  </si>
  <si>
    <t>Di cui: 
Femmine
(%)</t>
  </si>
  <si>
    <t>Di cui:</t>
  </si>
  <si>
    <t>Tossicodipendenti</t>
  </si>
  <si>
    <t>Lavoranti</t>
  </si>
  <si>
    <t>Lavoranti 
all'esterno 
dell'istituto
(%) (b)</t>
  </si>
  <si>
    <t>Lavoranti non alle
dipendenze 
dell'amministra-
zione peniten-
ziaria (%) (a)</t>
  </si>
  <si>
    <t>Stra-
nieri 
(%)</t>
  </si>
  <si>
    <t>Fem-
mine
(%)</t>
  </si>
  <si>
    <t>Di cui: Femmine</t>
  </si>
  <si>
    <t>Condannati sottoposti a misure alternative</t>
  </si>
  <si>
    <t>Di cui: Fem-
mine
(%)</t>
  </si>
  <si>
    <t>Valori assoluti</t>
  </si>
  <si>
    <t>In % sul totale dei detenuti presenti</t>
  </si>
  <si>
    <t>(b) Esclusa l'associazione di tipo mafioso (416bis c.p.).</t>
  </si>
  <si>
    <t>2015</t>
  </si>
  <si>
    <t>Semilibertà</t>
  </si>
  <si>
    <t>(b) I detenuti lavorano sia all'interno dell'istituto che all'esterno. In questo caso si tratta di lavoranti all'esterno ex art. 21, legge 354/75 e semiliberi ex art. 48, legge 354/75 impegnati in attività lavorative.</t>
  </si>
  <si>
    <t>2016</t>
  </si>
  <si>
    <t>In attesa di primo giudizio (c)</t>
  </si>
  <si>
    <t>Condannati non definitivi: misto (d)</t>
  </si>
  <si>
    <t>(c) Comprende anche i soggetti per i quali è momentaneamente impossibile inserire nell'archivio informatico lo stato giuridico, in quanto non sono ancora disponibili tutti gli atti ufficiali necessari.</t>
  </si>
  <si>
    <t>(d) Nella categoria “misto” confluiscono i detenuti imputati con a carico più fatti, ciascuno dei quali con il relativo stato giuridico, purché senza nessuna condanna definitiva.</t>
  </si>
  <si>
    <t>TIPOLOGIE DI DELITTO</t>
  </si>
  <si>
    <t>Per tipo di misura</t>
  </si>
  <si>
    <t>Tavola 6.22</t>
  </si>
  <si>
    <t>2017</t>
  </si>
  <si>
    <t>Fonte: Ministero della giustizia - Dipartimento per la giustizia minorile e di comunità</t>
  </si>
  <si>
    <t>Tavola 6.23</t>
  </si>
  <si>
    <t>Contro la moralità pubblica 
e il buon costume</t>
  </si>
  <si>
    <t>Associazione di tipo mafioso (416bis c.p.)</t>
  </si>
  <si>
    <t>2018 - PER REGIONE DI ESECUZIONE DELLA MISURA</t>
  </si>
  <si>
    <t>Affidamento in prova</t>
  </si>
  <si>
    <t>Anno 2018</t>
  </si>
  <si>
    <t>2018</t>
  </si>
  <si>
    <t>ANNO 2018</t>
  </si>
  <si>
    <t>2018 - PER CLASSE DI ETÀ</t>
  </si>
  <si>
    <t>2018 - PER MOTIVO</t>
  </si>
  <si>
    <t>2018 - PER REGIONE</t>
  </si>
  <si>
    <r>
      <t>Di cui</t>
    </r>
    <r>
      <rPr>
        <sz val="7"/>
        <color indexed="10"/>
        <rFont val="Arial"/>
        <family val="2"/>
      </rPr>
      <t>:</t>
    </r>
    <r>
      <rPr>
        <sz val="7"/>
        <rFont val="Arial"/>
        <family val="2"/>
      </rPr>
      <t xml:space="preserve"> 
Tossico-alcool
dipendenti (%)</t>
    </r>
  </si>
  <si>
    <t>18 anni e oltre (a)</t>
  </si>
  <si>
    <t>CLASSI DI ETÀ ALLA PRIMA PRESA IN CARICO (b)</t>
  </si>
  <si>
    <t>CLASSI DI ETÀ NELL'ANNO CONSIDERATO (c)</t>
  </si>
  <si>
    <t>(a) I soggetti che hanno commesso il reato da minorenni rimangono in carico ai Servizi minorili anche dopo il compimento della maggiore età, fino all’età di 21 anni (art.24 D.Lgs.28 luglio 1989 n. 272). Il Decreto Legge 26 giugno 2014 n. 92, convertito con modificazioni in Legge 11 agosto 2014, n.117, ha modificato tale normativa estendendo la competenza dei Servizi minorili fino al compimento dei 25 anni, sempre che non ricorrano particolari ragioni di sicurezza valutate dal giudice competente, tenuto conto anche delle finalità educative.</t>
  </si>
  <si>
    <t>(b) I dati sono riferiti all'età dei soggetti alla prima presa in carico (che può essere avvenuta in anni precedenti).</t>
  </si>
  <si>
    <t>(c) I dati sono riferiti all'età dei soggetti nell'anno considerato, calcolata al primo gennaio per quelli già in carico, e alla data della presa in carico per i nuovi soggetti.</t>
  </si>
  <si>
    <t>Detenuti presenti nelle strutture penitenziarie per adulti al 31 dicembre per cittadinanza, sesso, tipologia di reato commesso e posizione giuridica</t>
  </si>
  <si>
    <t>Detenuti presenti nelle strutture penitenziarie per adulti, stranieri, tossicodipendenti e lavoranti al 31 dicembre per sesso e regione di detenzione, capienza delle strutture per regione</t>
  </si>
  <si>
    <r>
      <t>Minorenni e giovani adulti</t>
    </r>
    <r>
      <rPr>
        <sz val="9"/>
        <rFont val="Arial"/>
        <family val="2"/>
      </rPr>
      <t xml:space="preserve"> (a)</t>
    </r>
    <r>
      <rPr>
        <b/>
        <sz val="9"/>
        <rFont val="Arial"/>
        <family val="2"/>
      </rPr>
      <t xml:space="preserve"> presenti al 31 dicembre nei servizi residenziali della giustizia minorile per cittadinanza, sesso, tipologia di servizio e classe di età</t>
    </r>
  </si>
  <si>
    <t>Anni 2014-2018</t>
  </si>
  <si>
    <t>ANNI</t>
  </si>
  <si>
    <t>..</t>
  </si>
  <si>
    <t>Fonte: Ministero dell'interno; Istat, Delitti denunciati dalle forze di polizia all'autorità giudiziaria (E)</t>
  </si>
  <si>
    <t>TOTALE</t>
  </si>
  <si>
    <t>(a) La somma dei delitti distinti per regione e per ripartizione può non coincidere con il totale Italia, a causa della mancata precisazione, per alcuni delitti, del luogo ove sono stati commessi; analoga considerazione è valida per le province autonome del Trentino-Alto Adige/Südtirol e il totale regionale.</t>
  </si>
  <si>
    <t xml:space="preserve">Piemonte </t>
  </si>
  <si>
    <t>VALORI PER 100.000 ABITANTI</t>
  </si>
  <si>
    <t>VALORI ASSOLUTI</t>
  </si>
  <si>
    <t>2017 - PER REGIONE</t>
  </si>
  <si>
    <t>Normativa sugli 
stupefacenti</t>
  </si>
  <si>
    <t>Ricet-
tazione</t>
  </si>
  <si>
    <t>Truffe e 
frodi 
informa-
tiche</t>
  </si>
  <si>
    <t>Estor-
sioni</t>
  </si>
  <si>
    <t>Rapine</t>
  </si>
  <si>
    <t>Furti</t>
  </si>
  <si>
    <t>Sfruttamento
e favoreggia-
mento della
prostituzione</t>
  </si>
  <si>
    <t>Violenze 
sessuali</t>
  </si>
  <si>
    <t>Lesioni 
dolose</t>
  </si>
  <si>
    <t>Omicidi
volontari
tentati</t>
  </si>
  <si>
    <t>Tipo di delitto</t>
  </si>
  <si>
    <t>Anno 2017</t>
  </si>
  <si>
    <r>
      <t xml:space="preserve">Delitti denunciati dalle forze di polizia all'autorità giudiziaria per tipo e regione del commesso delitto </t>
    </r>
    <r>
      <rPr>
        <sz val="9"/>
        <rFont val="Arial"/>
        <family val="2"/>
      </rPr>
      <t>(a)</t>
    </r>
  </si>
  <si>
    <t>Tavola 6.11</t>
  </si>
  <si>
    <t>(b) Il numero dei delitti è superiore al numero degli ingressi in quanto un minore può essere entrato nella struttura per aver commesso più delitti.</t>
  </si>
  <si>
    <t>Omicidi 
volontari 
consumati</t>
  </si>
  <si>
    <r>
      <t xml:space="preserve">Condannati adulti </t>
    </r>
    <r>
      <rPr>
        <sz val="9"/>
        <rFont val="Arial"/>
        <family val="2"/>
      </rPr>
      <t>(a)</t>
    </r>
    <r>
      <rPr>
        <b/>
        <sz val="9"/>
        <rFont val="Arial"/>
        <family val="2"/>
      </rPr>
      <t xml:space="preserve"> sottoposti a misure alternative alla detenzione al 31 dicembre per alcune caratteristiche e regione di esecuzione della misura</t>
    </r>
  </si>
  <si>
    <t>(a) I dati si riferiscono ai condannati per reati commessi dopo il compimento dei diciotto anni di età.</t>
  </si>
  <si>
    <r>
      <t xml:space="preserve">Minorenni e giovani adulti </t>
    </r>
    <r>
      <rPr>
        <sz val="9"/>
        <rFont val="Arial"/>
        <family val="2"/>
      </rPr>
      <t>(a)</t>
    </r>
    <r>
      <rPr>
        <b/>
        <sz val="9"/>
        <rFont val="Arial"/>
        <family val="2"/>
      </rPr>
      <t xml:space="preserve"> in carico,  nel corso dell'anno, agli uffici di servizio sociale per i minorenni per cittadinanza, sesso, classe di età e periodo di presa in carico</t>
    </r>
  </si>
  <si>
    <t>Ingressi, nel corso dell'anno, nei servizi residenziali della giustizia minorile per cittadinanza, sesso, tipologia di servizio e motivo</t>
  </si>
  <si>
    <r>
      <t xml:space="preserve">Delitti a carico dei minorenni e giovani adulti </t>
    </r>
    <r>
      <rPr>
        <sz val="9"/>
        <rFont val="Arial"/>
        <family val="2"/>
      </rPr>
      <t>(a)</t>
    </r>
    <r>
      <rPr>
        <b/>
        <sz val="9"/>
        <rFont val="Arial"/>
        <family val="2"/>
      </rPr>
      <t xml:space="preserve"> entrati, nel corso dell'anno, nei servizi residenziali della giustizia minorile per cittadinanza e sesso degli autori, tipologia di servizio e di delitto</t>
    </r>
    <r>
      <rPr>
        <sz val="9"/>
        <rFont val="Arial"/>
        <family val="2"/>
      </rPr>
      <t xml:space="preserve"> (b) </t>
    </r>
  </si>
  <si>
    <t>Italia</t>
  </si>
  <si>
    <t xml:space="preserve">Tavola 6.12 </t>
  </si>
  <si>
    <t>Delitti denunciati</t>
  </si>
  <si>
    <t>Persone denunciate per le quali 
è iniziata l'azione penale</t>
  </si>
  <si>
    <t>Di autore noto per cui è iniziata l'azione penale</t>
  </si>
  <si>
    <t>Di autore noto archiviati</t>
  </si>
  <si>
    <t>Di autore 
ignoto (a)</t>
  </si>
  <si>
    <t>Per 100.000 abitanti</t>
  </si>
  <si>
    <t>Per 
100.000
abitanti</t>
  </si>
  <si>
    <t>Di cui nati
all'estero (%)</t>
  </si>
  <si>
    <t>Di cui minorenni
 (%)</t>
  </si>
  <si>
    <t xml:space="preserve">2017 - PER REGIONE DEL COMMESSO DELITTO </t>
  </si>
  <si>
    <t>Estero</t>
  </si>
  <si>
    <t xml:space="preserve">Non indicato </t>
  </si>
  <si>
    <t>-</t>
  </si>
  <si>
    <t>….</t>
  </si>
  <si>
    <t>Tavola 6.13</t>
  </si>
  <si>
    <r>
      <t xml:space="preserve">Delitti di autori noti di 18 anni e oltre per tipo di definizione da parte dell'autorità giudiziaria e tipo di delitto </t>
    </r>
    <r>
      <rPr>
        <sz val="9"/>
        <rFont val="Arial"/>
        <family val="2"/>
      </rPr>
      <t>(a)</t>
    </r>
  </si>
  <si>
    <t>ANNI                                               
TIPI DI DELITTO</t>
  </si>
  <si>
    <t>Delitti archiviati</t>
  </si>
  <si>
    <t>Delitti per cui è iniziata l'azione penale</t>
  </si>
  <si>
    <t>Totale (valori assoluti)</t>
  </si>
  <si>
    <t xml:space="preserve">Richiesta 
di archi-
viazione
nel 
merito (%) (b) </t>
  </si>
  <si>
    <t>Mancanza
di condi-
zioni di 
procedi-
bilità (%)</t>
  </si>
  <si>
    <t>Pre-
scri-
zione (%)</t>
  </si>
  <si>
    <t>Estin-
zione 
per altri 
motivi (%)</t>
  </si>
  <si>
    <t>Cita-
zione 
diretta
a giu-
dizio (%)</t>
  </si>
  <si>
    <t>Decreto 
penale 
di condanna (%)</t>
  </si>
  <si>
    <t>Giudi-
zio 
direttis-
simo (%)</t>
  </si>
  <si>
    <t>Rinvio a 
giudizio da
udienza 
preliminare (%)</t>
  </si>
  <si>
    <t>Giudi-
zio
imme-
diato (%)</t>
  </si>
  <si>
    <t>Applica-
zione 
della 
pena su 
richiesta (%)</t>
  </si>
  <si>
    <t>2017 - PER TIPO DI DELITTO</t>
  </si>
  <si>
    <t xml:space="preserve">Omicidio volontario consumato </t>
  </si>
  <si>
    <t xml:space="preserve">Omicidio volontario tentato </t>
  </si>
  <si>
    <t>Morte o lesioni come conseguenza di inquinamento ambientale</t>
  </si>
  <si>
    <t>Omicidio colposo</t>
  </si>
  <si>
    <t>Percosse</t>
  </si>
  <si>
    <t>Lesioni personali volontarie</t>
  </si>
  <si>
    <t>Lesioni colpose</t>
  </si>
  <si>
    <t>Lesioni 'stradali' (d)</t>
  </si>
  <si>
    <t>Minaccia</t>
  </si>
  <si>
    <t>Diffamazione</t>
  </si>
  <si>
    <t>Atti persecutori (stalking)</t>
  </si>
  <si>
    <t>Furto</t>
  </si>
  <si>
    <t>Danneggiamento</t>
  </si>
  <si>
    <t>Rapina</t>
  </si>
  <si>
    <t>Estorsione</t>
  </si>
  <si>
    <t>Sequestro di persona</t>
  </si>
  <si>
    <t>Truffa</t>
  </si>
  <si>
    <t>Frode informatica</t>
  </si>
  <si>
    <t xml:space="preserve">Bancarotta </t>
  </si>
  <si>
    <t>Peculato</t>
  </si>
  <si>
    <t>Concussione</t>
  </si>
  <si>
    <t>Corruzione</t>
  </si>
  <si>
    <t>Omissione di atti d'ufficio</t>
  </si>
  <si>
    <t>Violazione delle leggi in materia di stupefacenti e sostanze psicotrope</t>
  </si>
  <si>
    <t>Violenza sessuale</t>
  </si>
  <si>
    <t>Delitti contro l'ambiente (e)</t>
  </si>
  <si>
    <r>
      <t>Di cui:</t>
    </r>
    <r>
      <rPr>
        <i/>
        <sz val="7"/>
        <rFont val="Arial"/>
        <family val="2"/>
      </rPr>
      <t xml:space="preserve"> 'ecoreati'</t>
    </r>
  </si>
  <si>
    <t>Violazione delle  norme in materia di immigrazione</t>
  </si>
  <si>
    <t>Riciclaggio</t>
  </si>
  <si>
    <t>Ricettazione</t>
  </si>
  <si>
    <t>Usura</t>
  </si>
  <si>
    <t>Associazione di tipo mafioso</t>
  </si>
  <si>
    <t>Associazione per delinquere</t>
  </si>
  <si>
    <t>TOTALE (f)</t>
  </si>
  <si>
    <t xml:space="preserve">(b) Irrilevanza penale, tenuità del fatto, fatto non previsto, infondatezza della notizia di reato. </t>
  </si>
  <si>
    <t>(e) La voce della tavola "delitti contro l'ambiente" si riferisce ai delitti di combustione di rifiuti e di discarica abusiva e ai cosiddetti 'ecoreati'  introdotti con la legge n. 68 del 22 maggio 2015 .</t>
  </si>
  <si>
    <t>(f) Si fa riferimento a tutti i delitti di autori noti adulti e non solo a quelli elencati in dettaglio nella presente tavola.</t>
  </si>
  <si>
    <t>ANNI
TIPI DI DELITTO</t>
  </si>
  <si>
    <t>Per 100.000 minori</t>
  </si>
  <si>
    <t>Omicidio volontario consumato</t>
  </si>
  <si>
    <t>Omicidio volontario tentato</t>
  </si>
  <si>
    <t>Rissa</t>
  </si>
  <si>
    <t>Violenza privata</t>
  </si>
  <si>
    <t>Calunnia</t>
  </si>
  <si>
    <t>False dichiarazioni o attestazioni sull'identità o qualità personali proprie o di altri</t>
  </si>
  <si>
    <t>Violazione delle norme sulle armi</t>
  </si>
  <si>
    <t>Violazione delle norme in materia di immigrazione</t>
  </si>
  <si>
    <t>(a) Il numero di delitti da autore ignoto è risultato sottostimato a causa di un problema tecnico  nei registri informatizzati di alcune procure, in particolare del Lazio, della Campania e della Sicilia; in quelle del Veneto e della Lombardia c'è stato un recupero dell'arretrato nelle registrazioni informatizzate.</t>
  </si>
  <si>
    <t>Omicidio 'stradale' (c)</t>
  </si>
  <si>
    <t>'Tavola 6.14</t>
  </si>
  <si>
    <t>Omicidio 'stradale' (b)</t>
  </si>
  <si>
    <t>Lesioni 'stradali' (c)</t>
  </si>
  <si>
    <t>TOTALE (d)</t>
  </si>
  <si>
    <t>(d) Si fa riferimento a tutti i delitti di autori noti minorenni e non solo a quelli elencati in dettaglio nella presente tavola.</t>
  </si>
  <si>
    <r>
      <t xml:space="preserve">Di cui: </t>
    </r>
    <r>
      <rPr>
        <i/>
        <sz val="7"/>
        <rFont val="Arial"/>
        <family val="2"/>
      </rPr>
      <t>'violazione delle disposizioni di legge in materia ambientale/rifiuti'</t>
    </r>
  </si>
  <si>
    <t>(c )L'omicidio stradale è previsto dall art. CP 589 BIS. Precedentemente alla sua introduzione, avvenuta con Legge n. 41 del Legge 23 marzo 2016, tale delitto era compreso nelle fattispecie previste dall'omicidio colposo (art. CP 589).</t>
  </si>
  <si>
    <t>(d) Le lesioni stradali sono previste dall'art. CP 590 BIS. Precedentemente alla sua introduzione, avvenuta con Legge n. 41 del Legge 23 marzo 2016, tale delitto era compreso nelle fattispecie previste dalle lesioni colpose (art. CP 590).</t>
  </si>
  <si>
    <t>(b)L'omicidio stradale è previsto dall art. CP 589 BIS. Precedentemente alla sua introduzione, avvenuta con Legge n. 41 del Legge 23 marzo 2016, tale delitto era compreso nelle fattispecie previste dall'omicidio colposo (art. CP 589).</t>
  </si>
  <si>
    <t>(c ) Le lesioni stradali sono previste dall'art. CP 590 BIS. Precedentemente alla sua introduzione, avvenuta con Legge n. 41 del Legge 23 marzo 2016, tale delitto era compreso nelle fattispecie previste dalle lesioni colpose (art. CP 590).</t>
  </si>
  <si>
    <t>Delitti di autori noti minori di 18 anni per tipo di definizione da parte dell'autorità giudiziaria e tipo di delitto (a)</t>
  </si>
  <si>
    <t>(a) Per i reati depenalizzati con i decreti legislativi  7 e 8 del 15 gennaio 2016, per i quali era stato richiesto dal Pubblico Ministero l'inizio dell'azione penale, soprattutto con citazione diretta a giudizio, la dichiarazione di proscioglimento, perchè il fatto non è più previsto dalla legge come reato, è demandata al Gip o al Tribunale.</t>
  </si>
  <si>
    <t xml:space="preserve">Tavola 6.1 </t>
  </si>
  <si>
    <t>Movimento dei procedimenti civili per grado di giudizio e ufficio giudiziario</t>
  </si>
  <si>
    <t>Anni 2013-2017</t>
  </si>
  <si>
    <t>Primo grado</t>
  </si>
  <si>
    <t>Grado di appello</t>
  </si>
  <si>
    <t xml:space="preserve">Uffici del giudice di pace </t>
  </si>
  <si>
    <t>Tribunali           (a)</t>
  </si>
  <si>
    <t>Corti di 
appello</t>
  </si>
  <si>
    <t>Tribunali        (a)</t>
  </si>
  <si>
    <t>Corte di cassazione 
(b)</t>
  </si>
  <si>
    <t>SOPRAVVENUTI</t>
  </si>
  <si>
    <t>2013 (c)</t>
  </si>
  <si>
    <t>ESAURITI</t>
  </si>
  <si>
    <t>PENDENTI A FINE ANNO</t>
  </si>
  <si>
    <t>COMPOSIZIONI PERCENTALI</t>
  </si>
  <si>
    <t>Fonte: Ministero della giustizia - Direzione generale di statistica ed analisi organizzativa</t>
  </si>
  <si>
    <t>(a) Nella voce "Tribunali" sono compresi anche i dati relativi alle Sezioni distaccate di tribunale ed esclusi i Tribunali per i Minorenni.</t>
  </si>
  <si>
    <t>(b) Dall'edizione 2014 i dati relativi alla Corte di cassazione riguardano la totalità dei procedimenti.</t>
  </si>
  <si>
    <t>(c) Il 2013 è caratterizzato dal provvedimento di attuazione della riforma della geografia giudiziaria che ha ridotto il numero dei Tribunali e soppresso le Sezioni distaccate e da una modifica nelle modalità di rilevazione dei dati (passaggio al DataWarehouse della Giustizia Civile).</t>
  </si>
  <si>
    <t>Tavola 6.2</t>
  </si>
  <si>
    <t>Procedimenti civili sopravvenuti per grado di giudizio, ufficio giudiziario e distretto di corte di appello</t>
  </si>
  <si>
    <t>ANNI
DISTRETTI</t>
  </si>
  <si>
    <t xml:space="preserve">Uffici del giudice
 di pace </t>
  </si>
  <si>
    <t>Tribunali 
(a)</t>
  </si>
  <si>
    <t xml:space="preserve">2017 - PER DISTRETTO DI CORTE DI APPELLO </t>
  </si>
  <si>
    <t>Torino</t>
  </si>
  <si>
    <t>Milano</t>
  </si>
  <si>
    <t>Brescia</t>
  </si>
  <si>
    <t>Venezia</t>
  </si>
  <si>
    <t>Trieste</t>
  </si>
  <si>
    <t>Genova</t>
  </si>
  <si>
    <t>Bologna</t>
  </si>
  <si>
    <t>Firenze</t>
  </si>
  <si>
    <t>Perugia</t>
  </si>
  <si>
    <t>Ancona</t>
  </si>
  <si>
    <t>Roma</t>
  </si>
  <si>
    <t>L'Aquila</t>
  </si>
  <si>
    <t>Campobasso</t>
  </si>
  <si>
    <t>Napoli</t>
  </si>
  <si>
    <t>Salerno</t>
  </si>
  <si>
    <t>Bari</t>
  </si>
  <si>
    <t>Lecce</t>
  </si>
  <si>
    <t>Potenza</t>
  </si>
  <si>
    <t>Catanzaro</t>
  </si>
  <si>
    <t>Reggio di Calabria</t>
  </si>
  <si>
    <t>Palermo</t>
  </si>
  <si>
    <t>Messina</t>
  </si>
  <si>
    <t>Caltanissetta</t>
  </si>
  <si>
    <t>Catania</t>
  </si>
  <si>
    <t>Cagliari</t>
  </si>
  <si>
    <t>COMPOSIZIONI PERCENTUALI</t>
  </si>
  <si>
    <t>(a) Nella voce "tribunali" sono compresi anche i dati relativi alle sezioni distaccate di tribunale. Per il 2013 cfr. nota c), Tavola 6.1.</t>
  </si>
  <si>
    <t>Tavola 6.3</t>
  </si>
  <si>
    <t>Movimento dei procedimenti civili presso il Giudice di pace per materia</t>
  </si>
  <si>
    <t>Anno 2016 e 2017</t>
  </si>
  <si>
    <t>MATERIE</t>
  </si>
  <si>
    <t>Sopravvenuti</t>
  </si>
  <si>
    <t>Esauriti</t>
  </si>
  <si>
    <t>Pendenti a fine anno</t>
  </si>
  <si>
    <t>Valori 
assoluti</t>
  </si>
  <si>
    <t>Composi-
zioni %</t>
  </si>
  <si>
    <t>PROCEDIMENTI CIVILI DI COGNIZIONE</t>
  </si>
  <si>
    <t>Cause relative a beni mobili fino a euro 5.000</t>
  </si>
  <si>
    <t>Risarcimento danni da circolazione</t>
  </si>
  <si>
    <t>Misure e modalità uso servizi condominiali</t>
  </si>
  <si>
    <t>Immissioni in abitazione</t>
  </si>
  <si>
    <t>Opposizione a decreti ingiuntivi</t>
  </si>
  <si>
    <t>Controversie in materia di previdenza ed assistenza (a)</t>
  </si>
  <si>
    <t>Altri procedimenti di cognizione ordinaria</t>
  </si>
  <si>
    <t>PROCEDIMENTI SPECIALI DI COGNIZIONE</t>
  </si>
  <si>
    <t>Procedimenti monitori</t>
  </si>
  <si>
    <t>Opposizioni alle sanzioni amministrative</t>
  </si>
  <si>
    <t>Accertamenti tecnici preventivi</t>
  </si>
  <si>
    <t>Altri procedimenti speciali</t>
  </si>
  <si>
    <t>PROCEDIMENTI NON CONTENZIOSI</t>
  </si>
  <si>
    <t>Ricorsi in materia di immigrazione</t>
  </si>
  <si>
    <t>Totale contenzioso (b)</t>
  </si>
  <si>
    <t>TOTALE GENERALE</t>
  </si>
  <si>
    <t>(b) Conteggio effettuato per somma delle materie classificabili come "contenzioso". Nello specifico: l'insieme dei procedimenti civili di cognizione e le opposizioni alle sanzioni amministrative.</t>
  </si>
  <si>
    <t>(c) Conteggio effettuato per somma delle materie classificabili come "non contenzioso". Nello specifico: i procedimenti speciali di cognizione con l'eccezione delle opposizioni alle sanzioni amministrative, le conciliazioni, i ricorsi in materia di immigrazione.</t>
  </si>
  <si>
    <t>Variazioni % 2017/2016</t>
  </si>
  <si>
    <t>ANNO 2017</t>
  </si>
  <si>
    <t xml:space="preserve">Ricorsi in materia di immigrazione </t>
  </si>
  <si>
    <t>(a) La rilevazione in materia di previdenza e assistenza per gli uffici del giudice di pace, non è disponibile</t>
  </si>
  <si>
    <t>Tavola 6.4</t>
  </si>
  <si>
    <t>Movimento dei procedimenti civili presso i Tribunali ordinari per materia</t>
  </si>
  <si>
    <t>Procedimenti di cognizione ordinaria - Primo grado</t>
  </si>
  <si>
    <t>Contenzioso commerciale</t>
  </si>
  <si>
    <t>Procedimenti di cognizione ordinaria - Secondo grado</t>
  </si>
  <si>
    <t>Di cui: procedimenti a cognizione sommaria (a)</t>
  </si>
  <si>
    <r>
      <t>Totale</t>
    </r>
    <r>
      <rPr>
        <sz val="7"/>
        <color indexed="8"/>
        <rFont val="Arial"/>
        <family val="2"/>
      </rPr>
      <t xml:space="preserve"> (b)</t>
    </r>
  </si>
  <si>
    <t>SEPARAZIONI E DIVORZI</t>
  </si>
  <si>
    <t>Separazioni personali consensuali dei coniugi</t>
  </si>
  <si>
    <t>Separazioni personali giudiziali dei coniugi</t>
  </si>
  <si>
    <t>Divorzi - rito consensuale</t>
  </si>
  <si>
    <t>Divorzi - rito giudiziale</t>
  </si>
  <si>
    <t>LAVORO E PREVIDENZA</t>
  </si>
  <si>
    <t>Lavoro - pubblico impiego</t>
  </si>
  <si>
    <t>Lavoro - non pubblico impiego</t>
  </si>
  <si>
    <t>Previdenza e Assistenza</t>
  </si>
  <si>
    <t>Lavoro e Prev. Procedimenti Speciali (b)</t>
  </si>
  <si>
    <t>FALLIMENTARE E PROCEDURE CONCORSUALI</t>
  </si>
  <si>
    <t>Istanze di fallimento</t>
  </si>
  <si>
    <t>Procedure fallimentari</t>
  </si>
  <si>
    <t xml:space="preserve">Altre Procedure Concorsuali </t>
  </si>
  <si>
    <t>ESECUZIONI MOBILIARI E IMMOBILIARI (b)</t>
  </si>
  <si>
    <t>Procedimenti esecuzioni immobiliari</t>
  </si>
  <si>
    <t>Procedimenti esecuzioni mobiliari</t>
  </si>
  <si>
    <r>
      <t>Totale</t>
    </r>
    <r>
      <rPr>
        <sz val="7"/>
        <color indexed="8"/>
        <rFont val="Arial"/>
        <family val="2"/>
      </rPr>
      <t xml:space="preserve"> (c)</t>
    </r>
  </si>
  <si>
    <t>ALTRI PROCEDIMENTI SPECIALI</t>
  </si>
  <si>
    <t>Procedimenti speciali</t>
  </si>
  <si>
    <t>DELLO STATO E DELLA CAPACITÀ GIURIDICA DELLE PERSONE</t>
  </si>
  <si>
    <t>Tutele</t>
  </si>
  <si>
    <t>Curatele</t>
  </si>
  <si>
    <t>Eredità giacenti</t>
  </si>
  <si>
    <t>Amministrazioni di sostegno</t>
  </si>
  <si>
    <t>Altri procedimenti Giudice Tutelare</t>
  </si>
  <si>
    <t>Altri procedimenti non contenziosi volontari</t>
  </si>
  <si>
    <t>Totale contenzioso (d)</t>
  </si>
  <si>
    <t>Totale non contenzioso (e)</t>
  </si>
  <si>
    <r>
      <t>TOTALE GENERALE</t>
    </r>
    <r>
      <rPr>
        <sz val="7"/>
        <rFont val="Arial"/>
        <family val="2"/>
      </rPr>
      <t xml:space="preserve"> (c)</t>
    </r>
  </si>
  <si>
    <t>Tavola 6.5</t>
  </si>
  <si>
    <t>Movimento dei procedimenti civili presso le Corti d'appello per materia</t>
  </si>
  <si>
    <t>PROCEDIMENTI DI GRADO UNICO (PRIMO GRADO)</t>
  </si>
  <si>
    <t>di cui:</t>
  </si>
  <si>
    <t>Impugnazioni di lodi arbitrali nazionali 
ai sensi dell'art 828 c.p.c.</t>
  </si>
  <si>
    <t>Procedimenti relativi al tribunale delle acque pubbliche</t>
  </si>
  <si>
    <t>PROCEDIMENTI DI EQUA RIPARAZIONE</t>
  </si>
  <si>
    <t>PROCEDIMENTI CONTENZIOSI DI SECONDO GRADO</t>
  </si>
  <si>
    <t>Cognizione ordinaria</t>
  </si>
  <si>
    <t>Procedimenti contenziosi in materia minorile</t>
  </si>
  <si>
    <t>Separazioni personali consensuali dei coniugi e modifica delle condizioni</t>
  </si>
  <si>
    <t>Separazioni personali giudiziali dei
coniugi</t>
  </si>
  <si>
    <t>Divorzi - rito consensuale e modifica delle condizioni</t>
  </si>
  <si>
    <t xml:space="preserve"> Lavoro - pubblico impiego</t>
  </si>
  <si>
    <t xml:space="preserve"> Lavoro - non pubblico impiego</t>
  </si>
  <si>
    <t xml:space="preserve"> Previdenza</t>
  </si>
  <si>
    <t>PROCEDIMENTI NON CONTENZIOSI DI SECONDO GRADO</t>
  </si>
  <si>
    <t>Procedimenti non contenziosi 
in materia minorile</t>
  </si>
  <si>
    <t>Totale contenzioso (c)</t>
  </si>
  <si>
    <t>Totale non contenzioso (d)</t>
  </si>
  <si>
    <t>Fonte: Ministero della giustizia - Direzione generale di statistica e Analisi Organizzativa</t>
  </si>
  <si>
    <t>Tavola 6.6</t>
  </si>
  <si>
    <t>Cambiali ordinarie (b)</t>
  </si>
  <si>
    <t>Tratte (c)</t>
  </si>
  <si>
    <t>Assegni (d)</t>
  </si>
  <si>
    <t>Valore
(in migliaia
di euro)</t>
  </si>
  <si>
    <t>Valori
assoluti</t>
  </si>
  <si>
    <t xml:space="preserve"> 2018 - PER REGIONE</t>
  </si>
  <si>
    <t xml:space="preserve">Sardegna </t>
  </si>
  <si>
    <t>Fonte: Istat, Protesti (R)</t>
  </si>
  <si>
    <t>(a) Interruzione di serie: nel 2017 le cambiali, gli assegni e le tratte accettate sono calcolate sull'archivio REPR (Registro informatico dei protesti).</t>
  </si>
  <si>
    <t>(b) Tra le cambiali ordinarie sono compresi i pagherò o vaglia cambiari e le tratte accettate. I valori del 2016 sono ricavati da elaborazioni su microdati e non vanno confrontati con gli anni precedenti.</t>
  </si>
  <si>
    <t>(c) Tra le tratte sono comprese le tratte non accettate e le tratte a vista. I dati provengono dalle elaborazioni sui dati aggregati per singola Camera di Commercio, e non sul singolo titolo protestato.</t>
  </si>
  <si>
    <t>(d) Assegni postali e bancari. I valori sono ricavati da elaborazioni su microdati e non vanno confrontati con gli anni precedenti.</t>
  </si>
  <si>
    <t>Tavola 6.7</t>
  </si>
  <si>
    <r>
      <t xml:space="preserve">Movimento dei ricorsi per grado di giudizio e organo di giustizia amministrativa e contabile </t>
    </r>
    <r>
      <rPr>
        <sz val="9"/>
        <rFont val="Arial"/>
        <family val="2"/>
      </rPr>
      <t>(a)</t>
    </r>
  </si>
  <si>
    <t>Tribunali 
amministrativi 
regionali</t>
  </si>
  <si>
    <t xml:space="preserve">Corte dei
conti (b)
</t>
  </si>
  <si>
    <t xml:space="preserve">Consiglio di Stato
</t>
  </si>
  <si>
    <t>Consiglio di giustizia 
amministrativa per la 
Regione siciliana</t>
  </si>
  <si>
    <t>DEPOSITATI</t>
  </si>
  <si>
    <t>DEFINITI</t>
  </si>
  <si>
    <t xml:space="preserve">PENDENTI A FINE ANNO (c) </t>
  </si>
  <si>
    <t>(a) Dati riassuntivi sul movimento dei ricorsi in primo grado e in grado di appello, rilevati dai vari uffici giurisdizionali amministrativi e contabili. I ricorsi in unico grado non sono più rilevati distintamente a seguito dell'introduzione dal 2009 del nuovo sistema informativo della giustizia amministrativa e sono registrati con gli altri ricorsi.</t>
  </si>
  <si>
    <t>(b) Compresi i giudizi di cui all'art.1 legge 14 gennaio 1994, n. 19. I procedimenti pendenti sono stati oggetto di verifica in seguito al decentramento di alcune attribuzioni presso gli organi giurisdizionali regionali della Corte dei conti.</t>
  </si>
  <si>
    <t xml:space="preserve"> </t>
  </si>
  <si>
    <t>Tavola 6.8</t>
  </si>
  <si>
    <t xml:space="preserve">Ricorsi sopravvenuti presso i Tribunali amministrativi regionali per materia e regione </t>
  </si>
  <si>
    <t>ANNI 
REGIONI
RIPARTIZIONI GEOGRAFICHE</t>
  </si>
  <si>
    <t>Edilizia
 e urba-
nistica</t>
  </si>
  <si>
    <t>Esecu-
zione del
giudicato</t>
  </si>
  <si>
    <t>Stranieri
(a)</t>
  </si>
  <si>
    <t>Autorizza-
zioni e 
conces-
sioni</t>
  </si>
  <si>
    <t>Pubblico impiego</t>
  </si>
  <si>
    <t>Appalti pubblici, lavori e forniture</t>
  </si>
  <si>
    <t>Istruzione</t>
  </si>
  <si>
    <t>Sicurezza pubblica</t>
  </si>
  <si>
    <t>Ambiente</t>
  </si>
  <si>
    <t>Servizio sanitario nazionale</t>
  </si>
  <si>
    <t>Commercio, artigianato</t>
  </si>
  <si>
    <t xml:space="preserve">Liguria  </t>
  </si>
  <si>
    <t xml:space="preserve">Trento  </t>
  </si>
  <si>
    <t xml:space="preserve">Emilia-Romagna </t>
  </si>
  <si>
    <t xml:space="preserve">Campania  </t>
  </si>
  <si>
    <t xml:space="preserve">Puglia  </t>
  </si>
  <si>
    <t xml:space="preserve">Sardegna  </t>
  </si>
  <si>
    <t xml:space="preserve">ITALIA  </t>
  </si>
  <si>
    <t>RIPARTIZIONI GEOGRAFICHE (composizioni percentuali)</t>
  </si>
  <si>
    <t xml:space="preserve">                         </t>
  </si>
  <si>
    <t>Fonte: Istat, Movimento dei procedimenti sul contenzioso amministrativo ordinario presso i Tar (R)</t>
  </si>
  <si>
    <t>(a) Ricorsi presentati da persone di cittadinanza straniera in tema di: permesso di soggiorno; istanza di emersione da rapporto di lavoro irregolare; risarcimento del danno.</t>
  </si>
  <si>
    <t>Tavola 6.9</t>
  </si>
  <si>
    <t xml:space="preserve">Convenzioni notarili per macrocategorie </t>
  </si>
  <si>
    <t>TIPI DI CONVENZIONI</t>
  </si>
  <si>
    <t>Atti traslativi a titolo oneroso</t>
  </si>
  <si>
    <t>Atti costitutivi a titolo oneroso</t>
  </si>
  <si>
    <t>Atti di alienazione a titolo gratuito</t>
  </si>
  <si>
    <t>Atti costitutivi a titolo gratuito</t>
  </si>
  <si>
    <t>Atti permutativi</t>
  </si>
  <si>
    <t>Atti dichiarativi</t>
  </si>
  <si>
    <t>Atti di garanzia</t>
  </si>
  <si>
    <t>Atti di natura obbligatoria</t>
  </si>
  <si>
    <t>Rapporti di natura associativa</t>
  </si>
  <si>
    <t>Rapporti di famiglia</t>
  </si>
  <si>
    <t>Atti amministrativo-giudiziari</t>
  </si>
  <si>
    <t>Successioni</t>
  </si>
  <si>
    <t>Urbanistico-edilizia</t>
  </si>
  <si>
    <t>VARIAZIONI PERCENTUALI RISPETTO ALL'ANNO PRECEDENTE</t>
  </si>
  <si>
    <t>Fonte: Istat, Atti e convenzioni stipulati presso i notai (E)</t>
  </si>
  <si>
    <t>Tavola 6.10</t>
  </si>
  <si>
    <t>Movimento dei procedimenti penali per grado di giudizio e ufficio giudiziario</t>
  </si>
  <si>
    <t>GRADI DI GIUDIZIO
UFFICI GIUDIZIARI</t>
  </si>
  <si>
    <t>Movimento</t>
  </si>
  <si>
    <t>UFFICI GIUDIZIARI PER ADULTI</t>
  </si>
  <si>
    <t>PRIMO GRADO</t>
  </si>
  <si>
    <t>Procure della Repubblica: noti</t>
  </si>
  <si>
    <t>Procure della Repubblica: ignoti</t>
  </si>
  <si>
    <t>Gip e Gup: noti</t>
  </si>
  <si>
    <t>Gip e Gup: ignoti</t>
  </si>
  <si>
    <t>Tribunali rito monocratico</t>
  </si>
  <si>
    <t>Uffici del Giudice di pace: dibattimento</t>
  </si>
  <si>
    <t>Uffici del Giudice di pace: Gip noti</t>
  </si>
  <si>
    <t>Uffici del Giudice di pace: Gip ignoti</t>
  </si>
  <si>
    <t>Tribunali rito collegiale</t>
  </si>
  <si>
    <t>Corti di assise</t>
  </si>
  <si>
    <t>GRADO DI APPELLO</t>
  </si>
  <si>
    <t>Corti di appello</t>
  </si>
  <si>
    <t>Corti di assise di appello</t>
  </si>
  <si>
    <t>Corte di cassazione</t>
  </si>
  <si>
    <t>UFFICI GIUDIZIARI PER MINORENNI</t>
  </si>
  <si>
    <t>Procure presso i tribunali per i minorenni</t>
  </si>
  <si>
    <t>Gip e Gup presso i tribunali per i minorenni</t>
  </si>
  <si>
    <t>Tribunali per i minorenni</t>
  </si>
  <si>
    <t>Sezioni per minorenni delle Corti di appello</t>
  </si>
  <si>
    <t>Fonte: Ministero della giustizia - Direzione Generale di Statistica e Analisi Organizzativa</t>
  </si>
  <si>
    <t>Variazione 2016/2015</t>
  </si>
  <si>
    <t>0,6</t>
  </si>
  <si>
    <t>0,4</t>
  </si>
  <si>
    <t>0,1</t>
  </si>
  <si>
    <t>Controversie in materia di previdenza ed assistenza (b)</t>
  </si>
  <si>
    <t>(b) La rilevazione in materia di previdenza e assistenza per gli uffici del giudice di pace non è disponibile.</t>
  </si>
  <si>
    <t>(c) Conteggio effettuato per somma delle materie classificabili come "contenzioso". Nello specifico: l'insieme dei procedimenti civili di cognizione e le opposizioni alle sanzioni amministrative.</t>
  </si>
  <si>
    <t>(d) Conteggio effettuato per somma delle materie classificabili come "non contenzioso". Nello specifico: i procedimenti speciali di cognizione con l'eccezione delle opposizioni alle sanzioni amministrative, le conciliazioni, i ricorsi in materia di immigrazione.</t>
  </si>
  <si>
    <r>
      <t>Tavola 6.3</t>
    </r>
    <r>
      <rPr>
        <b/>
        <i/>
        <sz val="9"/>
        <rFont val="Arial"/>
        <family val="2"/>
      </rPr>
      <t xml:space="preserve"> segue</t>
    </r>
  </si>
  <si>
    <t xml:space="preserve">Totale non contenzioso (c) </t>
  </si>
  <si>
    <t>Equa riparazione (a)</t>
  </si>
  <si>
    <t>Procedimenti contenziosi (b)</t>
  </si>
  <si>
    <t xml:space="preserve">Procedimenti non contenziosi (c) </t>
  </si>
  <si>
    <t>(a) La voce è comprensiva dei procedimenti di Equa riparazione per violazione del termine ragionevole del processo (L89/2001) e delle Opposizioni ex Art.5 ter della L89/2001.</t>
  </si>
  <si>
    <t>(b) I dati relativi alla voce "procedimenti contenziosi" riguardano le delibazioni ai sensi dell'art.8 legge 25 marzo 1985, n. 121 (Modificazioni del concordato); le delibazioni ai sensi dell'art. 67 legge 31 maggio 1995, n. 218 (Materia matrimoniale); l'esecutorietà di lodi arbitrali stranieri ai sensi dell'art. 839 c.p.c.; le impugnazioni di lodi arbitrali nazionali ai sensi dell'art. 828 c.p.c.; i procedimenti relativi al tribunale delle acque pubbliche; le controversie elettorali - elettorato attivo; altri procedimenti contenziosi.</t>
  </si>
  <si>
    <t>(c ) I dati relativi alla voce "procedimenti non contenziosi" riguardano delibazioni ai sensi dell'art. 8 legge 25 marzo 1985, n. 121 (Modificazioni del concordato); le delibazioni ai sensi dell'art. 67  legge 31 maggio 1995, n. 218 (Materia matrimoniale); l'esecutorietà di lodi arbitrali stranieri ai sensi dell'art. 839 c.p.c.; altri procedimenti non contenziosi.</t>
  </si>
  <si>
    <t>Totale (d)</t>
  </si>
  <si>
    <t>(d) Il totale è la somma dei procedimenti di equa riparazione, dei procedimenti contenziosi e non contenziosi.</t>
  </si>
  <si>
    <t>(e) Questa generica materia include anche procedimenti precedentemente conteggiati in altre voci (come ad esempio i reclami al collegio) e pertanto non sono possibili confronti con gli anni precedenti.</t>
  </si>
  <si>
    <t>(f) Conteggio effettuato per somma delle materie classificabili come "contenzioso". Nello specifico: i procedimenti di grado unico contenziosi; i procedimenti contenziosi di secondo grado; le separazioni e i divorzi ; il lavoro e la previdenza.</t>
  </si>
  <si>
    <t>(g) Conteggio effettuato per somma delle materie classificabili come "non contenzioso". Nello specifico: l'equa riparazione; i procedimenti non contenziosi di grado unico;  i procedimenti non contenziosi di secondo grado.</t>
  </si>
  <si>
    <t>Altri procedimenti non contenziosi (e)</t>
  </si>
  <si>
    <t>Totale contenzioso (f)</t>
  </si>
  <si>
    <t>Totale non contenzioso (g)</t>
  </si>
  <si>
    <t>Anni 2013-2018</t>
  </si>
  <si>
    <t>(a) I dati del 2016 differiscono da quelli pubblicati nell'Annuario Statistico Italiano precedente per un aggiornamento dei dati da parte del Ministero della Giustizia.</t>
  </si>
  <si>
    <t>REGIONI  E RIPARTIZIONI GEOGRAFICHE (valori assoluti)</t>
  </si>
  <si>
    <t>Sopravvenuti 
per 1.000 
abitanti 2017</t>
  </si>
  <si>
    <t>Sopravvenuti 
per 1.000 
abitanti 2016</t>
  </si>
  <si>
    <t>(c) Dal 2017 per il Consiglio di Giustizia Amministrativa Regione Siciliana è cambiato il sistema di acquisizione dei dati.</t>
  </si>
  <si>
    <t>ANNO 2016 (a)</t>
  </si>
  <si>
    <t>(b) I procedimenti speciali in materia di lavoro e previdenza comprendono gli Accertamenti tecnici preventivi che rappresentano un'attività non propriamente giurisdizionale che è pertanto esclusa dai flussi pubblicati dal Ministero della Giustizia</t>
  </si>
  <si>
    <t>(c) Le esecuzioni mobiliari e immobiliari sono escluse dalla classificazione e conteggio dei procedimenti come "contenziosi" e "non contenziosi".'</t>
  </si>
  <si>
    <t>(d) Conteggio effettuato per somma delle materie classificabili come "contenzioso". Nello specifico: i procedimenti civili di cognizione; le separazioni personali giudiziali dei coniugi; i divorzi con rito giudiziale; i procedimenti per lavoro e previdenza; le istanze di fallimento.</t>
  </si>
  <si>
    <t xml:space="preserve">(e) Conteggio effettuato per somma delle materie classificabili come "non contenzioso". Nello specifico: le separazioni personali consensuali dei coniugi; i divorzi con rito consensuale; le procedure fallimentari; i concordati preventivi e le amministrazioni controllate; i procedimenti speciali contenuti nella macrovoce "altri procedimenti speciali"; tutti i procedimenti contenuti nella macrovoce "dello stato e della capacità giuridica delle persone". </t>
  </si>
  <si>
    <t>Tavola 6.15</t>
  </si>
  <si>
    <r>
      <t xml:space="preserve">Condannati per tipo di reato commesso e alcuni caratteri </t>
    </r>
    <r>
      <rPr>
        <sz val="9"/>
        <rFont val="Arial"/>
        <family val="2"/>
      </rPr>
      <t>(a) (b) (c )</t>
    </r>
  </si>
  <si>
    <t>ANNI
CARATTERI</t>
  </si>
  <si>
    <t>Totale reati</t>
  </si>
  <si>
    <t>Delitti</t>
  </si>
  <si>
    <t>Contravvenzioni</t>
  </si>
  <si>
    <t xml:space="preserve">Totale
</t>
  </si>
  <si>
    <t>Omicidi
volontari</t>
  </si>
  <si>
    <t>Omicidi 
colposi</t>
  </si>
  <si>
    <t>Lesioni
personali</t>
  </si>
  <si>
    <t xml:space="preserve">Furti
</t>
  </si>
  <si>
    <t>Produ-
zione,
vendita,
acquisto
 ecc. di 
stupe-
facenti</t>
  </si>
  <si>
    <t>Guida 
sotto
l'influenza
dell'alcool
o di
droghe</t>
  </si>
  <si>
    <t>Violazione delle
norme 
relative 
all'immi-
grazione</t>
  </si>
  <si>
    <t>Violazione delle norme
in 
materia 
di armi,
munizioni
ed 
esplodenti</t>
  </si>
  <si>
    <t>Violazione delle norme
in materia
ambientale</t>
  </si>
  <si>
    <t>SESSO</t>
  </si>
  <si>
    <t>Maschi</t>
  </si>
  <si>
    <t>Femmine</t>
  </si>
  <si>
    <t xml:space="preserve">CLASSi DI ETÀ </t>
  </si>
  <si>
    <t>Meno di 16</t>
  </si>
  <si>
    <t>16-17</t>
  </si>
  <si>
    <t>18-24</t>
  </si>
  <si>
    <t>25-34</t>
  </si>
  <si>
    <t>35-44</t>
  </si>
  <si>
    <t>45-54</t>
  </si>
  <si>
    <t>55-64</t>
  </si>
  <si>
    <t>65 e oltre</t>
  </si>
  <si>
    <t>PENE INFLITTE</t>
  </si>
  <si>
    <t>Sola multa/
Sola ammenda</t>
  </si>
  <si>
    <t>Reclusione/
Arresto</t>
  </si>
  <si>
    <t>Fino a 1 mese</t>
  </si>
  <si>
    <t>1-3 mesi</t>
  </si>
  <si>
    <t>3-6 mesi</t>
  </si>
  <si>
    <t>6-12 mesi</t>
  </si>
  <si>
    <t>1-2 anni</t>
  </si>
  <si>
    <t>2-5 anni</t>
  </si>
  <si>
    <t>5-10 anni</t>
  </si>
  <si>
    <t>Oltre 10 anni (d)</t>
  </si>
  <si>
    <t>PRECEDENTI PENALI</t>
  </si>
  <si>
    <t>Con precedenti 
penali</t>
  </si>
  <si>
    <t>Senza precedenti 
penali</t>
  </si>
  <si>
    <t>(a)  Dati provvisori. I dati si riferiscono ai condannati in qualsiasi fase o grado di giudizio, con provvedimento divenuto irrevocabile, per delitti consumati o tentati o contravvenzioni previsti dal codice penale o da leggi speciali. I condannati con un unico dispositivo di sentenza per più delitti sono classificati in relazione al delitto per il quale è prevista la pena edittale (teorica) più grave. I condannati per sole contravvenzioni sono classificati in base alla prima contravvenzione indicata nel dispositivo.  Per la prima volta sono escluse dalle condanne i procedimenti per cui è stata accordata la sospensione della pena per messa in prova, dispositivo in vigore dal 2014, per cui i dati riportati differiscono da quelli pubblicati in precedenza.</t>
  </si>
  <si>
    <t>(b)  I dati si riferiscono alle iscrizioni che vengono effettuate, nel corso dell'anno di riferimento, presso il Casellario giudiziale centrale e risentono pertanto  del volume di attività svolto da tale ufficio giudiziario.</t>
  </si>
  <si>
    <t>(c) La rilevazione ha subìto modificazioni di carattere metodologico, in particolare nelle fasi di acquisizione e di validazione dei dati, a partire dall'anno 2000. Inoltre è stato modificato il sistema di classificazione dei reati dettagliando maggiormente le qualificazioni giuridiche del reato, con possibile ricaduta sui dati a partire da tale anno. I dati devono essere intesi come provvisori sebbene in massima parte consolidati. Si deve tenere conto di tali considerazioni per un'analisi storica del fenomeno.</t>
  </si>
  <si>
    <t>(d) Compresi i condannati alla pena dell'ergastolo.</t>
  </si>
  <si>
    <t>Tavola 6.16</t>
  </si>
  <si>
    <t>Imputati per i quali è stata disposta la sospensione del procedimento con messa alla prova, per tipo di reato commesso e alcuni caratteri (a) (b) (c)</t>
  </si>
  <si>
    <t xml:space="preserve"> CLASSI DI ETÀ </t>
  </si>
  <si>
    <t>(a)  Dati provvisori. I dati si riferiscono ai procedimenti sospesi per messa in prova dell'imputato ai sensi dell'articolo 464 bis del Codice di procedura penale, per delitti o contravvenzioni consumati o tentati previsti dal codice penale o da leggi speciali. I procedimenti con più delitti sono classificati in relazione al delitto per il quale è prevista la pena edittale più grave. I procedimenti con sole contravvenzioni sono classificate in base alla prima contravvenzione indicata nel dispositivo. Per la prima volta sono pubblicati i procedimenti cui è stata accordata la sospensione della pena per messa in prova, dispositivo previsto a partire dal 2014.</t>
  </si>
  <si>
    <r>
      <t xml:space="preserve">Protesti per titolo protestato e regione della Camera di Commercio che leva il protesto </t>
    </r>
    <r>
      <rPr>
        <sz val="9"/>
        <rFont val="Arial"/>
        <family val="2"/>
      </rPr>
      <t>(a)</t>
    </r>
  </si>
  <si>
    <t>Campania (e)</t>
  </si>
  <si>
    <t>(e) Il dato relativo al valore delle tratte nel 2018 per la Regione Campania è provvisorio.</t>
  </si>
  <si>
    <t>Delitti secondo la modalità di definizione nelle procure della Repubblica e persone denunciate per le quali è iniziata l'azione penale per luogo di nascita, minore o maggiore età e regione del commesso delitto</t>
  </si>
  <si>
    <t xml:space="preserve">Fonte: Istat, Delitti denunciati per i quali l'autorità giudiziaria ha iniziato l'azione penale (R); </t>
  </si>
  <si>
    <t xml:space="preserve">Fonte: Istat, Minorenni denunciati per delitto (R); </t>
  </si>
  <si>
    <r>
      <t>Fonte:</t>
    </r>
    <r>
      <rPr>
        <sz val="7"/>
        <color indexed="10"/>
        <rFont val="Arial"/>
        <family val="2"/>
      </rPr>
      <t xml:space="preserve"> </t>
    </r>
    <r>
      <rPr>
        <sz val="7"/>
        <rFont val="Arial"/>
        <family val="2"/>
      </rPr>
      <t>Istat, Indagine sui condannati per delitto e contravvenzione con sentenza irrevocabile (R)</t>
    </r>
  </si>
  <si>
    <t>Interdizioni e inabilitazioni (contenzioso)</t>
  </si>
  <si>
    <t>Fonte: Istat, Consiglio giustizia amministrativa - Regione Siciliana (R);  Movimento dei procedimenti sul contenzioso amministrativo ordinario presso i Tar (R);  Movimento dei procedimenti sul contenzioso amministrativo presso il Consiglio di Stato (R); Movimento dei procedimenti sul contenzioso amministrativo presso la Corte dei conti (E)</t>
  </si>
  <si>
    <t xml:space="preserve">Fonte: Istat, Delitti denunciati per i quali l'autorità giudiziaria ha iniziato l'azione penale (R); Minorenni denunciati per delitto (R). </t>
  </si>
  <si>
    <t>Maltrattamenti contro familiari o conviventi</t>
  </si>
  <si>
    <t>Frode nel farsi rilasciare certificati del casellario giudiziale e loro uso indebito</t>
  </si>
  <si>
    <t>Capitolo 6 - Giustizia, criminalità e sicurezza</t>
  </si>
  <si>
    <t>Anno 2016</t>
  </si>
  <si>
    <t>Movimento dei ricorsi per grado di giudizio e organo di giustizia amministrativa e contabile</t>
  </si>
  <si>
    <t>Delitti denunciati dalle forze di polizia all'autorità giudiziaria per tipo e regione del commesso delitto</t>
  </si>
  <si>
    <t>Delitti di autori noti di 18 anni e oltre per tipo di definizione da parte dell'autorità giudiziaria e tipo di delitto</t>
  </si>
  <si>
    <t>Tavola 6.14</t>
  </si>
  <si>
    <t>Delitti di autori noti minori di 18 anni per tipo di definizione da parte dell'autorità giudiziaria e tipo di delitto</t>
  </si>
  <si>
    <t>Condannati per tipo di reato commesso e alcuni caratteri</t>
  </si>
  <si>
    <t>Tavola 6.3 segue</t>
  </si>
  <si>
    <t>Protesti per titolo protestato e regione della Camera di Commercio che leva il protesto</t>
  </si>
  <si>
    <t>Imputati per i quali è stata disposta la sospensione del procedimento con messa alla prova, per tipo di reato commesso e alcuni caratteri</t>
  </si>
  <si>
    <t>Condannati sottoposti a misure alternative alla detenzione al 31 dicembre per alcune caratteristiche e regione di esecuzione della misura</t>
  </si>
  <si>
    <t>Minorenni e giovani adulti in carico,  nel corso dell'anno, agli uffici di servizio sociale per i minorenni per cittadinanza, sesso, classe di età e periodo di presa in carico</t>
  </si>
  <si>
    <t>Minorenni e giovani adulti presenti al 31 dicembre nei servizi residenziali della giustizia minorile per cittadinanza, sesso, tipologia di servizio e classe di età</t>
  </si>
  <si>
    <t xml:space="preserve">Delitti a carico dei minorenni e giovani adulti entrati, nel corso dell'anno, nei servizi residenziali della giustizia minorile per cittadinanza e sesso degli autori, tipologia di servizio e di delitto </t>
  </si>
  <si>
    <t>Conciliazioni</t>
  </si>
  <si>
    <t>(a) I procedimenti trattati con rito sommario di cognizione sono un dettaglio delle voci relative alla cognizione ordinaria</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</si>
</sst>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41" formatCode="_-* #,##0_-;\-* #,##0_-;_-* &quot;-&quot;_-;_-@_-"/>
    <numFmt numFmtId="43" formatCode="_-* #,##0.00_-;\-* #,##0.00_-;_-* &quot;-&quot;??_-;_-@_-"/>
    <numFmt numFmtId="164" formatCode="#,##0.0"/>
    <numFmt numFmtId="165" formatCode="_-* #,##0.0_-;\-* #,##0.0_-;_-* &quot;-&quot;_-;_-@_-"/>
    <numFmt numFmtId="166" formatCode="0.0"/>
    <numFmt numFmtId="167" formatCode="_-* #,##0.0_-;\-* #,##0.0_-;_-* &quot;-&quot;?_-;_-@_-"/>
    <numFmt numFmtId="168" formatCode="_-* #,##0;\-* #,##0;_-* &quot;-&quot;;_-@"/>
    <numFmt numFmtId="169" formatCode="General_)"/>
    <numFmt numFmtId="170" formatCode="_-* #,##0.0;\-* #,##0.0;_-* &quot;-&quot;;_-@"/>
    <numFmt numFmtId="171" formatCode="#,##0.000"/>
    <numFmt numFmtId="172" formatCode="_-[$€-2]\ * #,##0.00_-;\-[$€-2]\ * #,##0.00_-;_-[$€-2]\ * &quot;-&quot;??_-"/>
    <numFmt numFmtId="173" formatCode="_-@"/>
    <numFmt numFmtId="174" formatCode="_-* #,##0_-_-_-;[Blue]_-* \-#,##0_-_-_-;_-* &quot;-&quot;_-_-_-;[Red]_-@_-_-_-"/>
    <numFmt numFmtId="175" formatCode="_-&quot;L.&quot;\ * #,##0_-;\-&quot;L.&quot;\ * #,##0_-;_-&quot;L.&quot;\ * &quot;-&quot;_-;_-@_-"/>
    <numFmt numFmtId="176" formatCode="#,##0_-"/>
    <numFmt numFmtId="177" formatCode="#,##0.0_-"/>
    <numFmt numFmtId="178" formatCode="0.0%"/>
    <numFmt numFmtId="179" formatCode="_-* #,##0.00;\-* #,##0.00;_-* &quot;-&quot;;_-@"/>
    <numFmt numFmtId="180" formatCode="#,##0_ ;\-#,##0\ "/>
    <numFmt numFmtId="181" formatCode="#,###;\-#,###;0"/>
    <numFmt numFmtId="182" formatCode="#,###.0;\-#,###.0;0.0"/>
    <numFmt numFmtId="183" formatCode="#,##0.0_ ;\-#,##0.0\ "/>
    <numFmt numFmtId="184" formatCode="0000"/>
  </numFmts>
  <fonts count="81">
    <font>
      <sz val="11"/>
      <color theme="1"/>
      <name val="Calibri"/>
      <family val="2"/>
      <scheme val="minor"/>
    </font>
    <font>
      <b/>
      <sz val="9"/>
      <name val="Arial"/>
      <family val="2"/>
    </font>
    <font>
      <sz val="9"/>
      <name val="Arial"/>
      <family val="2"/>
    </font>
    <font>
      <b/>
      <sz val="7"/>
      <name val="Arial"/>
      <family val="2"/>
    </font>
    <font>
      <sz val="7"/>
      <name val="Arial"/>
      <family val="2"/>
    </font>
    <font>
      <sz val="10"/>
      <name val="Arial"/>
      <family val="2"/>
    </font>
    <font>
      <sz val="7"/>
      <color indexed="8"/>
      <name val="Arial"/>
      <family val="2"/>
    </font>
    <font>
      <b/>
      <sz val="7"/>
      <color indexed="8"/>
      <name val="Arial"/>
      <family val="2"/>
    </font>
    <font>
      <i/>
      <sz val="7"/>
      <name val="Arial"/>
      <family val="2"/>
    </font>
    <font>
      <sz val="10"/>
      <name val="Arial"/>
      <family val="2"/>
    </font>
    <font>
      <sz val="12"/>
      <name val="Helv"/>
    </font>
    <font>
      <i/>
      <sz val="7"/>
      <color indexed="8"/>
      <name val="Arial"/>
      <family val="2"/>
    </font>
    <font>
      <sz val="7"/>
      <color indexed="10"/>
      <name val="Arial"/>
      <family val="2"/>
    </font>
    <font>
      <b/>
      <sz val="7"/>
      <color indexed="10"/>
      <name val="Arial"/>
      <family val="2"/>
    </font>
    <font>
      <sz val="12"/>
      <name val="Arial"/>
      <family val="2"/>
    </font>
    <font>
      <sz val="8"/>
      <color indexed="8"/>
      <name val="Times New Roman"/>
      <family val="1"/>
    </font>
    <font>
      <sz val="10"/>
      <name val="Courier"/>
      <family val="3"/>
    </font>
    <font>
      <sz val="11"/>
      <color indexed="8"/>
      <name val="Calibri"/>
      <family val="2"/>
    </font>
    <font>
      <i/>
      <sz val="8"/>
      <name val="Arial"/>
      <family val="2"/>
    </font>
    <font>
      <sz val="8"/>
      <name val="Times New Roman"/>
      <family val="1"/>
    </font>
    <font>
      <sz val="10"/>
      <name val="Arial"/>
      <family val="2"/>
    </font>
    <font>
      <sz val="8"/>
      <name val="Arial Narrow"/>
      <family val="2"/>
    </font>
    <font>
      <sz val="8"/>
      <name val="Tahoma"/>
      <family val="2"/>
    </font>
    <font>
      <b/>
      <sz val="8"/>
      <color indexed="16"/>
      <name val="Arial Narrow"/>
      <family val="2"/>
    </font>
    <font>
      <b/>
      <i/>
      <sz val="8"/>
      <name val="Tahoma"/>
      <family val="2"/>
    </font>
    <font>
      <sz val="10"/>
      <name val="Arial"/>
      <family val="2"/>
    </font>
    <font>
      <sz val="11"/>
      <color theme="1"/>
      <name val="Calibri"/>
      <family val="2"/>
      <scheme val="minor"/>
    </font>
    <font>
      <sz val="10"/>
      <color theme="1"/>
      <name val="Arial"/>
      <family val="2"/>
    </font>
    <font>
      <sz val="10"/>
      <color theme="0"/>
      <name val="Arial"/>
      <family val="2"/>
    </font>
    <font>
      <b/>
      <sz val="10"/>
      <color rgb="FFFA7D00"/>
      <name val="Arial"/>
      <family val="2"/>
    </font>
    <font>
      <sz val="10"/>
      <color rgb="FFFA7D00"/>
      <name val="Arial"/>
      <family val="2"/>
    </font>
    <font>
      <b/>
      <sz val="10"/>
      <color theme="0"/>
      <name val="Arial"/>
      <family val="2"/>
    </font>
    <font>
      <u/>
      <sz val="10"/>
      <color rgb="FF0000FF"/>
      <name val="Arial"/>
      <family val="2"/>
    </font>
    <font>
      <u/>
      <sz val="10"/>
      <color rgb="FF800080"/>
      <name val="Arial"/>
      <family val="2"/>
    </font>
    <font>
      <sz val="10"/>
      <color rgb="FF3F3F76"/>
      <name val="Arial"/>
      <family val="2"/>
    </font>
    <font>
      <sz val="10"/>
      <color rgb="FF9C6500"/>
      <name val="Arial"/>
      <family val="2"/>
    </font>
    <font>
      <sz val="8"/>
      <color theme="1"/>
      <name val="Times New Roman"/>
      <family val="2"/>
    </font>
    <font>
      <b/>
      <sz val="10"/>
      <color rgb="FF3F3F3F"/>
      <name val="Arial"/>
      <family val="2"/>
    </font>
    <font>
      <sz val="10"/>
      <color rgb="FFFF0000"/>
      <name val="Arial"/>
      <family val="2"/>
    </font>
    <font>
      <i/>
      <sz val="10"/>
      <color rgb="FF7F7F7F"/>
      <name val="Arial"/>
      <family val="2"/>
    </font>
    <font>
      <b/>
      <sz val="15"/>
      <color theme="3"/>
      <name val="Arial"/>
      <family val="2"/>
    </font>
    <font>
      <b/>
      <sz val="13"/>
      <color theme="3"/>
      <name val="Arial"/>
      <family val="2"/>
    </font>
    <font>
      <b/>
      <sz val="11"/>
      <color theme="3"/>
      <name val="Arial"/>
      <family val="2"/>
    </font>
    <font>
      <b/>
      <sz val="10"/>
      <color theme="1"/>
      <name val="Arial"/>
      <family val="2"/>
    </font>
    <font>
      <sz val="10"/>
      <color rgb="FF9C0006"/>
      <name val="Arial"/>
      <family val="2"/>
    </font>
    <font>
      <sz val="10"/>
      <color rgb="FF006100"/>
      <name val="Arial"/>
      <family val="2"/>
    </font>
    <font>
      <sz val="10"/>
      <color rgb="FF707070"/>
      <name val="Arial"/>
      <family val="2"/>
    </font>
    <font>
      <sz val="7"/>
      <color rgb="FFFF0000"/>
      <name val="Arial"/>
      <family val="2"/>
    </font>
    <font>
      <b/>
      <sz val="11"/>
      <color theme="1"/>
      <name val="Calibri"/>
      <family val="2"/>
      <scheme val="minor"/>
    </font>
    <font>
      <sz val="7"/>
      <color theme="1"/>
      <name val="Arial"/>
      <family val="2"/>
    </font>
    <font>
      <b/>
      <sz val="7"/>
      <color theme="1"/>
      <name val="Arial"/>
      <family val="2"/>
    </font>
    <font>
      <sz val="6"/>
      <name val="Arial"/>
      <family val="2"/>
    </font>
    <font>
      <sz val="9"/>
      <color theme="1"/>
      <name val="Arial"/>
      <family val="2"/>
    </font>
    <font>
      <sz val="11"/>
      <name val="Calibri"/>
      <family val="2"/>
      <scheme val="minor"/>
    </font>
    <font>
      <b/>
      <sz val="12"/>
      <name val="Arial"/>
      <family val="2"/>
    </font>
    <font>
      <b/>
      <sz val="11"/>
      <name val="Calibri"/>
      <family val="2"/>
      <scheme val="minor"/>
    </font>
    <font>
      <b/>
      <sz val="10"/>
      <name val="Calibri"/>
      <family val="2"/>
      <scheme val="minor"/>
    </font>
    <font>
      <b/>
      <sz val="9"/>
      <color theme="1"/>
      <name val="Arial"/>
      <family val="2"/>
    </font>
    <font>
      <sz val="9"/>
      <color theme="1"/>
      <name val="Calibri"/>
      <family val="2"/>
      <scheme val="minor"/>
    </font>
    <font>
      <b/>
      <sz val="9"/>
      <color theme="1"/>
      <name val="Ariala"/>
    </font>
    <font>
      <b/>
      <sz val="9"/>
      <color rgb="FF000000"/>
      <name val="Arial"/>
      <family val="2"/>
    </font>
    <font>
      <b/>
      <sz val="10"/>
      <color rgb="FF000000"/>
      <name val="Arial"/>
      <family val="2"/>
    </font>
    <font>
      <sz val="7"/>
      <color rgb="FF000000"/>
      <name val="Arial"/>
      <family val="2"/>
    </font>
    <font>
      <sz val="11"/>
      <color rgb="FF707070"/>
      <name val="Calibri"/>
      <family val="2"/>
      <scheme val="minor"/>
    </font>
    <font>
      <sz val="9"/>
      <color rgb="FF000000"/>
      <name val="Calibri"/>
      <family val="2"/>
    </font>
    <font>
      <sz val="11"/>
      <color theme="1"/>
      <name val="Calibri"/>
      <family val="2"/>
    </font>
    <font>
      <sz val="11"/>
      <color rgb="FF707070"/>
      <name val="Calibri"/>
      <family val="2"/>
    </font>
    <font>
      <b/>
      <sz val="7"/>
      <color rgb="FF000000"/>
      <name val="Arial"/>
      <family val="2"/>
    </font>
    <font>
      <b/>
      <sz val="10"/>
      <name val="Arial"/>
      <family val="2"/>
    </font>
    <font>
      <u/>
      <sz val="11"/>
      <color theme="10"/>
      <name val="Calibri"/>
      <family val="2"/>
    </font>
    <font>
      <i/>
      <sz val="7"/>
      <color theme="1"/>
      <name val="Arial"/>
      <family val="2"/>
    </font>
    <font>
      <sz val="10"/>
      <color indexed="10"/>
      <name val="Arial"/>
      <family val="2"/>
    </font>
    <font>
      <sz val="8"/>
      <color theme="1"/>
      <name val="Calibri"/>
      <family val="2"/>
      <scheme val="minor"/>
    </font>
    <font>
      <b/>
      <sz val="8"/>
      <name val="Arial"/>
      <family val="2"/>
    </font>
    <font>
      <i/>
      <sz val="6"/>
      <name val="Arial"/>
      <family val="2"/>
    </font>
    <font>
      <b/>
      <sz val="6"/>
      <name val="Arial"/>
      <family val="2"/>
    </font>
    <font>
      <b/>
      <i/>
      <sz val="9"/>
      <name val="Arial"/>
      <family val="2"/>
    </font>
    <font>
      <sz val="7"/>
      <color rgb="FF00B0F0"/>
      <name val="Arial"/>
      <family val="2"/>
    </font>
    <font>
      <sz val="11"/>
      <color theme="0"/>
      <name val="Arial Black"/>
      <family val="2"/>
    </font>
    <font>
      <u/>
      <sz val="10"/>
      <color theme="10"/>
      <name val="Arial"/>
      <family val="2"/>
    </font>
    <font>
      <sz val="8"/>
      <color rgb="FF000000"/>
      <name val="Verdana"/>
      <family val="2"/>
    </font>
  </fonts>
  <fills count="41">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C7CE"/>
      </patternFill>
    </fill>
    <fill>
      <patternFill patternType="solid">
        <fgColor rgb="FFC6EFCE"/>
      </patternFill>
    </fill>
    <fill>
      <patternFill patternType="solid">
        <fgColor theme="3" tint="0.59999389629810485"/>
        <bgColor indexed="64"/>
      </patternFill>
    </fill>
    <fill>
      <patternFill patternType="solid">
        <fgColor rgb="FFFAFBFE"/>
        <bgColor indexed="64"/>
      </patternFill>
    </fill>
    <fill>
      <patternFill patternType="solid">
        <fgColor rgb="FFFFFF00"/>
        <bgColor indexed="64"/>
      </patternFill>
    </fill>
    <fill>
      <patternFill patternType="solid">
        <fgColor theme="0"/>
        <bgColor indexed="64"/>
      </patternFill>
    </fill>
    <fill>
      <patternFill patternType="solid">
        <fgColor rgb="FFA12742"/>
        <bgColor indexed="64"/>
      </patternFill>
    </fill>
  </fills>
  <borders count="21">
    <border>
      <left/>
      <right/>
      <top/>
      <bottom/>
      <diagonal/>
    </border>
    <border>
      <left style="hair">
        <color indexed="64"/>
      </left>
      <right style="hair">
        <color indexed="64"/>
      </right>
      <top/>
      <bottom/>
      <diagonal/>
    </border>
    <border>
      <left/>
      <right/>
      <top/>
      <bottom style="hair">
        <color indexed="64"/>
      </bottom>
      <diagonal/>
    </border>
    <border>
      <left/>
      <right/>
      <top/>
      <bottom style="hair">
        <color indexed="21"/>
      </bottom>
      <diagonal/>
    </border>
    <border>
      <left style="thin">
        <color indexed="64"/>
      </left>
      <right style="thin">
        <color indexed="64"/>
      </right>
      <top style="thin">
        <color indexed="64"/>
      </top>
      <bottom style="thin">
        <color indexed="64"/>
      </bottom>
      <diagonal/>
    </border>
    <border>
      <left style="thin">
        <color indexed="21"/>
      </left>
      <right style="thin">
        <color indexed="21"/>
      </right>
      <top style="thin">
        <color indexed="21"/>
      </top>
      <bottom style="thin">
        <color indexed="21"/>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medium">
        <color rgb="FFC1C1C1"/>
      </left>
      <right/>
      <top/>
      <bottom/>
      <diagonal/>
    </border>
    <border>
      <left/>
      <right/>
      <top style="thin">
        <color rgb="FFC00000"/>
      </top>
      <bottom/>
      <diagonal/>
    </border>
  </borders>
  <cellStyleXfs count="112">
    <xf numFmtId="0" fontId="0" fillId="0" borderId="0"/>
    <xf numFmtId="0" fontId="27" fillId="5" borderId="0" applyNumberFormat="0" applyBorder="0" applyAlignment="0" applyProtection="0"/>
    <xf numFmtId="0" fontId="27" fillId="6" borderId="0" applyNumberFormat="0" applyBorder="0" applyAlignment="0" applyProtection="0"/>
    <xf numFmtId="0" fontId="27" fillId="7"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8" fillId="20" borderId="0" applyNumberFormat="0" applyBorder="0" applyAlignment="0" applyProtection="0"/>
    <xf numFmtId="0" fontId="28" fillId="21" borderId="0" applyNumberFormat="0" applyBorder="0" applyAlignment="0" applyProtection="0"/>
    <xf numFmtId="0" fontId="28" fillId="22" borderId="0" applyNumberFormat="0" applyBorder="0" applyAlignment="0" applyProtection="0"/>
    <xf numFmtId="0" fontId="29" fillId="23" borderId="10" applyNumberFormat="0" applyAlignment="0" applyProtection="0"/>
    <xf numFmtId="0" fontId="30" fillId="0" borderId="11" applyNumberFormat="0" applyFill="0" applyAlignment="0" applyProtection="0"/>
    <xf numFmtId="0" fontId="31" fillId="24" borderId="12" applyNumberFormat="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28"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8" fillId="28" borderId="0" applyNumberFormat="0" applyBorder="0" applyAlignment="0" applyProtection="0"/>
    <xf numFmtId="0" fontId="28" fillId="29" borderId="0" applyNumberFormat="0" applyBorder="0" applyAlignment="0" applyProtection="0"/>
    <xf numFmtId="0" fontId="28" fillId="30" borderId="0" applyNumberFormat="0" applyBorder="0" applyAlignment="0" applyProtection="0"/>
    <xf numFmtId="172" fontId="14" fillId="0" borderId="0" applyFont="0" applyFill="0" applyBorder="0" applyAlignment="0" applyProtection="0"/>
    <xf numFmtId="173" fontId="15" fillId="2" borderId="1">
      <alignment horizontal="left" vertical="center" wrapText="1"/>
    </xf>
    <xf numFmtId="0" fontId="34" fillId="31" borderId="10" applyNumberFormat="0" applyAlignment="0" applyProtection="0"/>
    <xf numFmtId="174" fontId="15" fillId="2" borderId="1" applyFont="0" applyFill="0" applyProtection="0">
      <alignment horizontal="right" vertical="center"/>
      <protection locked="0"/>
    </xf>
    <xf numFmtId="41" fontId="5" fillId="0" borderId="0" applyFont="0" applyFill="0" applyBorder="0" applyAlignment="0" applyProtection="0"/>
    <xf numFmtId="0" fontId="2" fillId="0" borderId="0" applyFill="0" applyBorder="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35" fillId="32" borderId="0" applyNumberFormat="0" applyBorder="0" applyAlignment="0" applyProtection="0"/>
    <xf numFmtId="0" fontId="16" fillId="0" borderId="0"/>
    <xf numFmtId="0" fontId="5" fillId="0" borderId="0"/>
    <xf numFmtId="0" fontId="5" fillId="0" borderId="0"/>
    <xf numFmtId="0" fontId="5" fillId="0" borderId="0"/>
    <xf numFmtId="0" fontId="5" fillId="0" borderId="0"/>
    <xf numFmtId="0" fontId="5" fillId="0" borderId="0"/>
    <xf numFmtId="0" fontId="9" fillId="0" borderId="0"/>
    <xf numFmtId="0" fontId="5" fillId="0" borderId="0"/>
    <xf numFmtId="0" fontId="5" fillId="0" borderId="0"/>
    <xf numFmtId="0" fontId="26" fillId="0" borderId="0"/>
    <xf numFmtId="0" fontId="27" fillId="0" borderId="0"/>
    <xf numFmtId="0" fontId="17" fillId="0" borderId="0"/>
    <xf numFmtId="0" fontId="26" fillId="0" borderId="0"/>
    <xf numFmtId="0" fontId="26" fillId="0" borderId="0"/>
    <xf numFmtId="0" fontId="26" fillId="0" borderId="0"/>
    <xf numFmtId="0" fontId="20" fillId="0" borderId="0"/>
    <xf numFmtId="0" fontId="5" fillId="0" borderId="0"/>
    <xf numFmtId="0" fontId="36" fillId="0" borderId="0"/>
    <xf numFmtId="0" fontId="26" fillId="0" borderId="0"/>
    <xf numFmtId="0" fontId="26" fillId="0" borderId="0"/>
    <xf numFmtId="0" fontId="26" fillId="0" borderId="0"/>
    <xf numFmtId="0" fontId="5" fillId="0" borderId="0"/>
    <xf numFmtId="0" fontId="25" fillId="0" borderId="0"/>
    <xf numFmtId="0" fontId="5" fillId="0" borderId="0"/>
    <xf numFmtId="0" fontId="5" fillId="0" borderId="0"/>
    <xf numFmtId="169" fontId="10" fillId="0" borderId="0"/>
    <xf numFmtId="49" fontId="5" fillId="0" borderId="0"/>
    <xf numFmtId="49" fontId="5" fillId="0" borderId="0"/>
    <xf numFmtId="49" fontId="5" fillId="0" borderId="0"/>
    <xf numFmtId="49" fontId="5" fillId="0" borderId="0"/>
    <xf numFmtId="0" fontId="27" fillId="33" borderId="13" applyNumberFormat="0" applyFont="0" applyAlignment="0" applyProtection="0"/>
    <xf numFmtId="0" fontId="5" fillId="0" borderId="0" applyFont="0" applyFill="0" applyBorder="0" applyAlignment="0" applyProtection="0"/>
    <xf numFmtId="0" fontId="37" fillId="23" borderId="14" applyNumberFormat="0" applyAlignment="0" applyProtection="0"/>
    <xf numFmtId="9" fontId="5" fillId="0" borderId="0" applyFont="0" applyFill="0" applyBorder="0" applyAlignment="0" applyProtection="0"/>
    <xf numFmtId="9" fontId="5" fillId="0" borderId="0" applyFont="0" applyFill="0" applyBorder="0" applyAlignment="0" applyProtection="0"/>
    <xf numFmtId="0" fontId="18" fillId="0" borderId="0"/>
    <xf numFmtId="49" fontId="21" fillId="0" borderId="2">
      <alignment vertical="center" wrapText="1"/>
    </xf>
    <xf numFmtId="49" fontId="22" fillId="0" borderId="3">
      <alignment vertical="center" wrapText="1"/>
    </xf>
    <xf numFmtId="49" fontId="22" fillId="0" borderId="3">
      <alignment vertical="center" wrapText="1"/>
    </xf>
    <xf numFmtId="176" fontId="21" fillId="0" borderId="2">
      <alignment horizontal="right" vertical="center"/>
    </xf>
    <xf numFmtId="0" fontId="23" fillId="3" borderId="4">
      <alignment horizontal="center" vertical="center" wrapText="1"/>
    </xf>
    <xf numFmtId="49" fontId="24" fillId="3" borderId="5">
      <alignment horizontal="center" vertical="center" wrapText="1"/>
    </xf>
    <xf numFmtId="49" fontId="19" fillId="4" borderId="6" applyFont="0" applyFill="0">
      <alignment horizontal="center" vertical="center" wrapText="1"/>
    </xf>
    <xf numFmtId="0" fontId="38" fillId="0" borderId="0" applyNumberFormat="0" applyFill="0" applyBorder="0" applyAlignment="0" applyProtection="0"/>
    <xf numFmtId="0" fontId="39" fillId="0" borderId="0" applyNumberFormat="0" applyFill="0" applyBorder="0" applyAlignment="0" applyProtection="0"/>
    <xf numFmtId="0" fontId="40" fillId="0" borderId="15" applyNumberFormat="0" applyFill="0" applyAlignment="0" applyProtection="0"/>
    <xf numFmtId="0" fontId="41" fillId="0" borderId="16" applyNumberFormat="0" applyFill="0" applyAlignment="0" applyProtection="0"/>
    <xf numFmtId="0" fontId="42" fillId="0" borderId="17" applyNumberFormat="0" applyFill="0" applyAlignment="0" applyProtection="0"/>
    <xf numFmtId="0" fontId="42" fillId="0" borderId="0" applyNumberFormat="0" applyFill="0" applyBorder="0" applyAlignment="0" applyProtection="0"/>
    <xf numFmtId="0" fontId="43" fillId="0" borderId="18" applyNumberFormat="0" applyFill="0" applyAlignment="0" applyProtection="0"/>
    <xf numFmtId="0" fontId="44" fillId="34" borderId="0" applyNumberFormat="0" applyBorder="0" applyAlignment="0" applyProtection="0"/>
    <xf numFmtId="0" fontId="45" fillId="35" borderId="0" applyNumberFormat="0" applyBorder="0" applyAlignment="0" applyProtection="0"/>
    <xf numFmtId="175" fontId="5" fillId="0" borderId="0" applyFont="0" applyFill="0" applyBorder="0" applyAlignment="0" applyProtection="0"/>
    <xf numFmtId="0" fontId="5" fillId="0" borderId="0"/>
    <xf numFmtId="177" fontId="22" fillId="0" borderId="3">
      <alignment horizontal="right" vertical="center"/>
    </xf>
    <xf numFmtId="0" fontId="5" fillId="0" borderId="0"/>
    <xf numFmtId="0" fontId="5" fillId="0" borderId="0"/>
    <xf numFmtId="0" fontId="26" fillId="0" borderId="0"/>
    <xf numFmtId="0" fontId="5" fillId="0" borderId="0"/>
    <xf numFmtId="41" fontId="5" fillId="0" borderId="0" applyFont="0" applyFill="0" applyBorder="0" applyAlignment="0" applyProtection="0"/>
    <xf numFmtId="41" fontId="5" fillId="0" borderId="0" applyFont="0" applyFill="0" applyBorder="0" applyAlignment="0" applyProtection="0"/>
    <xf numFmtId="9" fontId="26" fillId="0" borderId="0" applyFont="0" applyFill="0" applyBorder="0" applyAlignment="0" applyProtection="0"/>
    <xf numFmtId="0" fontId="69" fillId="0" borderId="0" applyNumberFormat="0" applyFill="0" applyBorder="0" applyAlignment="0" applyProtection="0">
      <alignment vertical="top"/>
      <protection locked="0"/>
    </xf>
    <xf numFmtId="0" fontId="5" fillId="0" borderId="0"/>
    <xf numFmtId="0" fontId="5" fillId="0" borderId="0"/>
  </cellStyleXfs>
  <cellXfs count="979">
    <xf numFmtId="0" fontId="0" fillId="0" borderId="0" xfId="0"/>
    <xf numFmtId="0" fontId="9" fillId="0" borderId="0" xfId="53" applyFill="1"/>
    <xf numFmtId="0" fontId="1" fillId="0" borderId="0" xfId="53" applyFont="1" applyFill="1" applyAlignment="1">
      <alignment vertical="center"/>
    </xf>
    <xf numFmtId="0" fontId="2" fillId="0" borderId="0" xfId="53" applyFont="1" applyFill="1" applyAlignment="1">
      <alignment vertical="center"/>
    </xf>
    <xf numFmtId="0" fontId="4" fillId="0" borderId="0" xfId="53" applyFont="1" applyFill="1" applyBorder="1"/>
    <xf numFmtId="0" fontId="3" fillId="0" borderId="0" xfId="53" applyFont="1" applyFill="1" applyBorder="1" applyAlignment="1">
      <alignment vertical="center"/>
    </xf>
    <xf numFmtId="0" fontId="9" fillId="0" borderId="0" xfId="53" applyFill="1" applyBorder="1"/>
    <xf numFmtId="170" fontId="4" fillId="0" borderId="0" xfId="72" applyNumberFormat="1" applyFont="1" applyAlignment="1">
      <alignment horizontal="right" vertical="center"/>
    </xf>
    <xf numFmtId="0" fontId="4" fillId="0" borderId="0" xfId="71" applyFont="1" applyAlignment="1">
      <alignment vertical="center"/>
    </xf>
    <xf numFmtId="168" fontId="4" fillId="0" borderId="0" xfId="72" applyNumberFormat="1" applyFont="1" applyAlignment="1">
      <alignment horizontal="right" vertical="center"/>
    </xf>
    <xf numFmtId="168" fontId="8" fillId="0" borderId="0" xfId="72" applyNumberFormat="1" applyFont="1" applyAlignment="1">
      <alignment horizontal="right" vertical="center"/>
    </xf>
    <xf numFmtId="168" fontId="3" fillId="0" borderId="0" xfId="72" applyNumberFormat="1" applyFont="1" applyAlignment="1">
      <alignment horizontal="right" vertical="center"/>
    </xf>
    <xf numFmtId="0" fontId="4" fillId="0" borderId="0" xfId="70" applyFont="1" applyAlignment="1">
      <alignment vertical="center"/>
    </xf>
    <xf numFmtId="0" fontId="4" fillId="0" borderId="0" xfId="70" applyFont="1" applyAlignment="1">
      <alignment vertical="center" wrapText="1"/>
    </xf>
    <xf numFmtId="49" fontId="3" fillId="0" borderId="0" xfId="70" applyNumberFormat="1" applyFont="1" applyAlignment="1">
      <alignment horizontal="left" vertical="center"/>
    </xf>
    <xf numFmtId="170" fontId="3" fillId="0" borderId="0" xfId="72" applyNumberFormat="1" applyFont="1" applyAlignment="1">
      <alignment horizontal="right" vertical="center"/>
    </xf>
    <xf numFmtId="0" fontId="6" fillId="0" borderId="0" xfId="35" applyFont="1" applyFill="1" applyAlignment="1">
      <alignment vertical="center"/>
    </xf>
    <xf numFmtId="49" fontId="4" fillId="0" borderId="7" xfId="74" applyFont="1" applyFill="1" applyBorder="1" applyAlignment="1">
      <alignment horizontal="center" vertical="center"/>
    </xf>
    <xf numFmtId="49" fontId="4" fillId="0" borderId="7" xfId="74" applyFont="1" applyFill="1" applyBorder="1" applyAlignment="1">
      <alignment horizontal="center" vertical="center" wrapText="1"/>
    </xf>
    <xf numFmtId="49" fontId="4" fillId="0" borderId="0" xfId="74" applyFont="1" applyFill="1" applyAlignment="1">
      <alignment vertical="center"/>
    </xf>
    <xf numFmtId="49" fontId="12" fillId="0" borderId="0" xfId="74" applyFont="1" applyFill="1" applyAlignment="1">
      <alignment vertical="center"/>
    </xf>
    <xf numFmtId="170" fontId="6" fillId="0" borderId="0" xfId="37" applyNumberFormat="1" applyFont="1" applyFill="1" applyBorder="1" applyAlignment="1" applyProtection="1"/>
    <xf numFmtId="49" fontId="4" fillId="0" borderId="0" xfId="74" quotePrefix="1" applyFont="1" applyFill="1" applyAlignment="1"/>
    <xf numFmtId="49" fontId="4" fillId="0" borderId="0" xfId="74" applyFont="1" applyFill="1" applyAlignment="1"/>
    <xf numFmtId="49" fontId="6" fillId="0" borderId="0" xfId="74" applyFont="1" applyFill="1" applyAlignment="1">
      <alignment vertical="center"/>
    </xf>
    <xf numFmtId="49" fontId="6" fillId="0" borderId="0" xfId="74" quotePrefix="1" applyFont="1" applyFill="1" applyAlignment="1">
      <alignment horizontal="left" vertical="center" wrapText="1"/>
    </xf>
    <xf numFmtId="49" fontId="13" fillId="0" borderId="0" xfId="74" applyFont="1" applyFill="1" applyAlignment="1">
      <alignment vertical="center"/>
    </xf>
    <xf numFmtId="49" fontId="4" fillId="0" borderId="8" xfId="74" applyFont="1" applyFill="1" applyBorder="1" applyAlignment="1">
      <alignment vertical="center"/>
    </xf>
    <xf numFmtId="3" fontId="4" fillId="0" borderId="8" xfId="74" applyNumberFormat="1" applyFont="1" applyFill="1" applyBorder="1" applyAlignment="1">
      <alignment vertical="center"/>
    </xf>
    <xf numFmtId="49" fontId="12" fillId="0" borderId="8" xfId="74" applyFont="1" applyFill="1" applyBorder="1" applyAlignment="1">
      <alignment vertical="center"/>
    </xf>
    <xf numFmtId="49" fontId="4" fillId="0" borderId="0" xfId="73" quotePrefix="1" applyFont="1" applyFill="1" applyBorder="1" applyAlignment="1">
      <alignment horizontal="left" vertical="center"/>
    </xf>
    <xf numFmtId="1" fontId="4" fillId="0" borderId="0" xfId="74" applyNumberFormat="1" applyFont="1" applyFill="1" applyAlignment="1">
      <alignment vertical="center"/>
    </xf>
    <xf numFmtId="49" fontId="4" fillId="0" borderId="0" xfId="74" quotePrefix="1" applyFont="1" applyFill="1" applyAlignment="1">
      <alignment horizontal="left" vertical="center"/>
    </xf>
    <xf numFmtId="49" fontId="4" fillId="0" borderId="7" xfId="76" applyFont="1" applyFill="1" applyBorder="1" applyAlignment="1">
      <alignment horizontal="centerContinuous" vertical="center"/>
    </xf>
    <xf numFmtId="49" fontId="4" fillId="0" borderId="0" xfId="76" applyFont="1" applyFill="1" applyAlignment="1">
      <alignment vertical="center"/>
    </xf>
    <xf numFmtId="49" fontId="4" fillId="0" borderId="0" xfId="76" applyFont="1" applyFill="1" applyBorder="1" applyAlignment="1">
      <alignment horizontal="centerContinuous" vertical="center"/>
    </xf>
    <xf numFmtId="49" fontId="4" fillId="0" borderId="8" xfId="76" applyFont="1" applyFill="1" applyBorder="1" applyAlignment="1">
      <alignment horizontal="right" vertical="top"/>
    </xf>
    <xf numFmtId="49" fontId="3" fillId="0" borderId="0" xfId="76" applyFont="1" applyFill="1" applyBorder="1" applyAlignment="1">
      <alignment vertical="center"/>
    </xf>
    <xf numFmtId="49" fontId="4" fillId="0" borderId="0" xfId="76" applyFont="1" applyFill="1" applyBorder="1" applyAlignment="1">
      <alignment horizontal="right" vertical="center"/>
    </xf>
    <xf numFmtId="3" fontId="4" fillId="0" borderId="0" xfId="74" applyNumberFormat="1" applyFont="1" applyFill="1" applyAlignment="1">
      <alignment horizontal="right" vertical="center"/>
    </xf>
    <xf numFmtId="170" fontId="4" fillId="0" borderId="0" xfId="72" applyNumberFormat="1" applyFont="1" applyFill="1" applyBorder="1" applyAlignment="1">
      <alignment horizontal="right" vertical="center"/>
    </xf>
    <xf numFmtId="49" fontId="4" fillId="0" borderId="0" xfId="74" quotePrefix="1" applyFont="1" applyFill="1" applyAlignment="1">
      <alignment vertical="center"/>
    </xf>
    <xf numFmtId="168" fontId="4" fillId="0" borderId="0" xfId="72" applyNumberFormat="1" applyFont="1" applyFill="1" applyBorder="1" applyAlignment="1">
      <alignment horizontal="right"/>
    </xf>
    <xf numFmtId="170" fontId="4" fillId="0" borderId="0" xfId="72" applyNumberFormat="1" applyFont="1" applyFill="1" applyBorder="1" applyAlignment="1">
      <alignment horizontal="right"/>
    </xf>
    <xf numFmtId="168" fontId="4" fillId="0" borderId="0" xfId="72" applyNumberFormat="1" applyFont="1" applyFill="1" applyBorder="1" applyAlignment="1">
      <alignment horizontal="right" vertical="center"/>
    </xf>
    <xf numFmtId="49" fontId="6" fillId="0" borderId="0" xfId="74" quotePrefix="1" applyFont="1" applyFill="1" applyAlignment="1">
      <alignment horizontal="left" vertical="center"/>
    </xf>
    <xf numFmtId="170" fontId="3" fillId="0" borderId="0" xfId="72" applyNumberFormat="1" applyFont="1" applyFill="1" applyBorder="1" applyAlignment="1">
      <alignment horizontal="right" vertical="center"/>
    </xf>
    <xf numFmtId="49" fontId="3" fillId="0" borderId="0" xfId="76" applyFont="1" applyFill="1" applyAlignment="1">
      <alignment vertical="center"/>
    </xf>
    <xf numFmtId="49" fontId="4" fillId="0" borderId="8" xfId="76" applyFont="1" applyFill="1" applyBorder="1" applyAlignment="1">
      <alignment vertical="center"/>
    </xf>
    <xf numFmtId="49" fontId="4" fillId="0" borderId="8" xfId="76" applyFont="1" applyFill="1" applyBorder="1" applyAlignment="1">
      <alignment horizontal="right" vertical="center"/>
    </xf>
    <xf numFmtId="1" fontId="4" fillId="0" borderId="8" xfId="76" applyNumberFormat="1" applyFont="1" applyFill="1" applyBorder="1" applyAlignment="1">
      <alignment vertical="center"/>
    </xf>
    <xf numFmtId="41" fontId="4" fillId="0" borderId="0" xfId="76" applyNumberFormat="1" applyFont="1" applyFill="1" applyAlignment="1">
      <alignment vertical="center"/>
    </xf>
    <xf numFmtId="3" fontId="4" fillId="0" borderId="0" xfId="76" applyNumberFormat="1" applyFont="1" applyFill="1" applyBorder="1" applyAlignment="1">
      <alignment vertical="center"/>
    </xf>
    <xf numFmtId="49" fontId="4" fillId="0" borderId="0" xfId="76" applyFont="1" applyFill="1" applyBorder="1" applyAlignment="1">
      <alignment vertical="center"/>
    </xf>
    <xf numFmtId="164" fontId="4" fillId="0" borderId="0" xfId="76" applyNumberFormat="1" applyFont="1" applyFill="1" applyAlignment="1">
      <alignment vertical="center"/>
    </xf>
    <xf numFmtId="49" fontId="4" fillId="0" borderId="0" xfId="76" applyFont="1" applyFill="1" applyBorder="1" applyAlignment="1">
      <alignment vertical="center" wrapText="1"/>
    </xf>
    <xf numFmtId="168" fontId="3" fillId="0" borderId="0" xfId="72" applyNumberFormat="1" applyFont="1" applyFill="1" applyBorder="1" applyAlignment="1">
      <alignment horizontal="right" vertical="center"/>
    </xf>
    <xf numFmtId="3" fontId="3" fillId="0" borderId="0" xfId="76" applyNumberFormat="1" applyFont="1" applyFill="1" applyBorder="1" applyAlignment="1">
      <alignment vertical="center"/>
    </xf>
    <xf numFmtId="171" fontId="4" fillId="0" borderId="0" xfId="76" applyNumberFormat="1" applyFont="1" applyFill="1" applyAlignment="1">
      <alignment vertical="center"/>
    </xf>
    <xf numFmtId="9" fontId="4" fillId="0" borderId="0" xfId="80" applyFont="1" applyFill="1" applyAlignment="1">
      <alignment vertical="center"/>
    </xf>
    <xf numFmtId="49" fontId="4" fillId="0" borderId="0" xfId="76" quotePrefix="1" applyFont="1" applyFill="1" applyBorder="1" applyAlignment="1">
      <alignment horizontal="left" vertical="center"/>
    </xf>
    <xf numFmtId="168" fontId="4" fillId="0" borderId="0" xfId="72" applyNumberFormat="1" applyFont="1" applyFill="1" applyAlignment="1">
      <alignment horizontal="right" vertical="center"/>
    </xf>
    <xf numFmtId="168" fontId="3" fillId="0" borderId="0" xfId="72" applyNumberFormat="1" applyFont="1" applyFill="1" applyAlignment="1">
      <alignment horizontal="right" vertical="center"/>
    </xf>
    <xf numFmtId="3" fontId="4" fillId="0" borderId="0" xfId="75" applyNumberFormat="1" applyFont="1" applyFill="1" applyAlignment="1">
      <alignment horizontal="right" vertical="center"/>
    </xf>
    <xf numFmtId="0" fontId="4" fillId="0" borderId="0" xfId="37" applyNumberFormat="1" applyFont="1" applyFill="1" applyBorder="1" applyAlignment="1">
      <alignment horizontal="left" vertical="center"/>
    </xf>
    <xf numFmtId="0" fontId="4" fillId="0" borderId="0" xfId="37" applyNumberFormat="1" applyFont="1" applyFill="1" applyBorder="1" applyAlignment="1">
      <alignment horizontal="left" vertical="center" wrapText="1"/>
    </xf>
    <xf numFmtId="170" fontId="4" fillId="0" borderId="0" xfId="72" applyNumberFormat="1" applyFont="1" applyFill="1" applyAlignment="1">
      <alignment horizontal="right" vertical="center"/>
    </xf>
    <xf numFmtId="170" fontId="3" fillId="0" borderId="0" xfId="72" applyNumberFormat="1" applyFont="1" applyFill="1" applyAlignment="1">
      <alignment horizontal="right" vertical="center"/>
    </xf>
    <xf numFmtId="49" fontId="4" fillId="0" borderId="0" xfId="76" quotePrefix="1" applyFont="1" applyFill="1" applyBorder="1" applyAlignment="1">
      <alignment horizontal="left" vertical="center" wrapText="1"/>
    </xf>
    <xf numFmtId="168" fontId="6" fillId="0" borderId="0" xfId="37" applyNumberFormat="1" applyFont="1" applyFill="1" applyBorder="1" applyAlignment="1" applyProtection="1">
      <alignment vertical="center"/>
    </xf>
    <xf numFmtId="170" fontId="6" fillId="0" borderId="0" xfId="37" applyNumberFormat="1" applyFont="1" applyFill="1" applyBorder="1" applyAlignment="1" applyProtection="1">
      <alignment vertical="center"/>
    </xf>
    <xf numFmtId="168" fontId="11" fillId="0" borderId="0" xfId="37" applyNumberFormat="1" applyFont="1" applyFill="1" applyBorder="1" applyAlignment="1" applyProtection="1">
      <alignment vertical="center"/>
    </xf>
    <xf numFmtId="170" fontId="11" fillId="0" borderId="0" xfId="37" applyNumberFormat="1" applyFont="1" applyFill="1" applyBorder="1" applyAlignment="1" applyProtection="1">
      <alignment vertical="center"/>
    </xf>
    <xf numFmtId="168" fontId="7" fillId="0" borderId="0" xfId="37" applyNumberFormat="1" applyFont="1" applyFill="1" applyBorder="1" applyAlignment="1" applyProtection="1">
      <alignment vertical="center"/>
    </xf>
    <xf numFmtId="170" fontId="7" fillId="0" borderId="0" xfId="37" applyNumberFormat="1" applyFont="1" applyFill="1" applyBorder="1" applyAlignment="1" applyProtection="1">
      <alignment vertical="center"/>
    </xf>
    <xf numFmtId="165" fontId="4" fillId="0" borderId="0" xfId="76" applyNumberFormat="1" applyFont="1" applyFill="1" applyAlignment="1">
      <alignment vertical="center"/>
    </xf>
    <xf numFmtId="0" fontId="5" fillId="0" borderId="0" xfId="53" applyFont="1" applyFill="1" applyBorder="1"/>
    <xf numFmtId="0" fontId="46" fillId="0" borderId="0" xfId="53" applyFont="1" applyFill="1"/>
    <xf numFmtId="49" fontId="4" fillId="0" borderId="8" xfId="76" quotePrefix="1" applyFont="1" applyFill="1" applyBorder="1" applyAlignment="1">
      <alignment horizontal="right" vertical="top" wrapText="1"/>
    </xf>
    <xf numFmtId="0" fontId="5" fillId="0" borderId="0" xfId="54" applyFill="1" applyBorder="1"/>
    <xf numFmtId="0" fontId="46" fillId="0" borderId="0" xfId="54" applyFont="1" applyFill="1"/>
    <xf numFmtId="0" fontId="5" fillId="0" borderId="0" xfId="54" applyFont="1" applyFill="1"/>
    <xf numFmtId="0" fontId="5" fillId="0" borderId="0" xfId="54" applyFill="1"/>
    <xf numFmtId="0" fontId="1" fillId="0" borderId="0" xfId="54" applyFont="1" applyFill="1" applyAlignment="1">
      <alignment vertical="center"/>
    </xf>
    <xf numFmtId="0" fontId="2" fillId="0" borderId="0" xfId="54" applyFont="1" applyFill="1" applyAlignment="1">
      <alignment vertical="center"/>
    </xf>
    <xf numFmtId="0" fontId="4" fillId="0" borderId="0" xfId="54" applyFont="1" applyFill="1" applyBorder="1"/>
    <xf numFmtId="0" fontId="3" fillId="0" borderId="0" xfId="54" applyFont="1" applyFill="1" applyBorder="1" applyAlignment="1">
      <alignment vertical="center"/>
    </xf>
    <xf numFmtId="0" fontId="2" fillId="0" borderId="0" xfId="53" quotePrefix="1" applyFont="1" applyFill="1" applyAlignment="1">
      <alignment horizontal="left" vertical="center"/>
    </xf>
    <xf numFmtId="0" fontId="2" fillId="0" borderId="0" xfId="54" quotePrefix="1" applyFont="1" applyFill="1" applyAlignment="1">
      <alignment horizontal="left" vertical="center"/>
    </xf>
    <xf numFmtId="49" fontId="4" fillId="0" borderId="0" xfId="74" applyFont="1" applyFill="1" applyBorder="1" applyAlignment="1">
      <alignment horizontal="center" vertical="center"/>
    </xf>
    <xf numFmtId="49" fontId="4" fillId="0" borderId="0" xfId="74" applyFont="1" applyFill="1" applyBorder="1" applyAlignment="1">
      <alignment horizontal="center" vertical="center" wrapText="1"/>
    </xf>
    <xf numFmtId="49" fontId="4" fillId="0" borderId="0" xfId="74" applyFont="1" applyFill="1" applyBorder="1" applyAlignment="1">
      <alignment horizontal="center" vertical="top" wrapText="1"/>
    </xf>
    <xf numFmtId="49" fontId="4" fillId="0" borderId="0" xfId="74" applyFont="1" applyFill="1" applyBorder="1" applyAlignment="1">
      <alignment horizontal="center" vertical="top"/>
    </xf>
    <xf numFmtId="49" fontId="4" fillId="0" borderId="7" xfId="76" applyFont="1" applyFill="1" applyBorder="1" applyAlignment="1">
      <alignment horizontal="right" vertical="center" wrapText="1"/>
    </xf>
    <xf numFmtId="49" fontId="47" fillId="0" borderId="0" xfId="76" applyFont="1" applyFill="1" applyAlignment="1">
      <alignment vertical="center"/>
    </xf>
    <xf numFmtId="0" fontId="3" fillId="0" borderId="0" xfId="71" applyFont="1" applyFill="1" applyAlignment="1">
      <alignment vertical="center"/>
    </xf>
    <xf numFmtId="3" fontId="3" fillId="0" borderId="0" xfId="74" applyNumberFormat="1" applyFont="1" applyFill="1" applyAlignment="1">
      <alignment horizontal="right" vertical="center"/>
    </xf>
    <xf numFmtId="3" fontId="47" fillId="0" borderId="0" xfId="76" applyNumberFormat="1" applyFont="1" applyFill="1" applyBorder="1" applyAlignment="1">
      <alignment vertical="center"/>
    </xf>
    <xf numFmtId="168" fontId="47" fillId="0" borderId="0" xfId="72" applyNumberFormat="1" applyFont="1" applyFill="1" applyBorder="1" applyAlignment="1">
      <alignment horizontal="right" vertical="center"/>
    </xf>
    <xf numFmtId="0" fontId="0" fillId="0" borderId="0" xfId="0" applyAlignment="1">
      <alignment vertical="center"/>
    </xf>
    <xf numFmtId="0" fontId="4" fillId="0" borderId="0" xfId="71" applyFont="1" applyFill="1" applyAlignment="1">
      <alignment horizontal="left" wrapText="1"/>
    </xf>
    <xf numFmtId="0" fontId="4" fillId="0" borderId="0" xfId="74" quotePrefix="1" applyNumberFormat="1" applyFont="1" applyFill="1" applyAlignment="1">
      <alignment horizontal="left" vertical="center"/>
    </xf>
    <xf numFmtId="166" fontId="4" fillId="0" borderId="0" xfId="76" applyNumberFormat="1" applyFont="1" applyFill="1" applyAlignment="1">
      <alignment vertical="center"/>
    </xf>
    <xf numFmtId="0" fontId="4" fillId="0" borderId="7" xfId="54" applyFont="1" applyFill="1" applyBorder="1" applyAlignment="1">
      <alignment horizontal="center" vertical="center" wrapText="1"/>
    </xf>
    <xf numFmtId="0" fontId="4" fillId="0" borderId="7" xfId="54" applyFont="1" applyFill="1" applyBorder="1" applyAlignment="1">
      <alignment horizontal="center" vertical="top" wrapText="1"/>
    </xf>
    <xf numFmtId="0" fontId="4" fillId="0" borderId="0" xfId="54" applyFont="1"/>
    <xf numFmtId="0" fontId="4" fillId="0" borderId="0" xfId="54" applyFont="1" applyFill="1" applyBorder="1" applyAlignment="1">
      <alignment horizontal="right" vertical="top" wrapText="1"/>
    </xf>
    <xf numFmtId="0" fontId="4" fillId="0" borderId="8" xfId="54" quotePrefix="1" applyFont="1" applyFill="1" applyBorder="1" applyAlignment="1">
      <alignment horizontal="right" vertical="top" wrapText="1"/>
    </xf>
    <xf numFmtId="0" fontId="4" fillId="0" borderId="0" xfId="54" applyFont="1" applyFill="1" applyAlignment="1">
      <alignment horizontal="left" vertical="center"/>
    </xf>
    <xf numFmtId="0" fontId="4" fillId="0" borderId="0" xfId="54" applyFont="1" applyFill="1"/>
    <xf numFmtId="0" fontId="4" fillId="0" borderId="0" xfId="54" quotePrefix="1" applyFont="1" applyFill="1" applyAlignment="1">
      <alignment vertical="center"/>
    </xf>
    <xf numFmtId="0" fontId="4" fillId="0" borderId="0" xfId="54" applyFont="1" applyAlignment="1">
      <alignment vertical="center"/>
    </xf>
    <xf numFmtId="0" fontId="4" fillId="0" borderId="0" xfId="54" applyFont="1" applyFill="1" applyAlignment="1"/>
    <xf numFmtId="0" fontId="8" fillId="0" borderId="0" xfId="54" applyFont="1" applyAlignment="1">
      <alignment vertical="center"/>
    </xf>
    <xf numFmtId="0" fontId="4" fillId="0" borderId="8" xfId="54" applyFont="1" applyBorder="1"/>
    <xf numFmtId="0" fontId="6" fillId="0" borderId="0" xfId="35" quotePrefix="1" applyFont="1" applyFill="1" applyAlignment="1">
      <alignment horizontal="left" vertical="center"/>
    </xf>
    <xf numFmtId="168" fontId="5" fillId="0" borderId="0" xfId="54" applyNumberFormat="1" applyFill="1" applyBorder="1"/>
    <xf numFmtId="170" fontId="5" fillId="0" borderId="0" xfId="54" applyNumberFormat="1" applyFill="1"/>
    <xf numFmtId="167" fontId="5" fillId="0" borderId="0" xfId="54" applyNumberFormat="1" applyFill="1"/>
    <xf numFmtId="168" fontId="1" fillId="0" borderId="0" xfId="54" applyNumberFormat="1" applyFont="1" applyFill="1"/>
    <xf numFmtId="170" fontId="2" fillId="0" borderId="0" xfId="54" applyNumberFormat="1" applyFont="1" applyFill="1" applyAlignment="1">
      <alignment vertical="center"/>
    </xf>
    <xf numFmtId="0" fontId="4" fillId="0" borderId="8" xfId="54" applyFont="1" applyFill="1" applyBorder="1" applyAlignment="1">
      <alignment horizontal="right" vertical="top"/>
    </xf>
    <xf numFmtId="0" fontId="1" fillId="0" borderId="0" xfId="54" quotePrefix="1" applyFont="1" applyFill="1" applyAlignment="1">
      <alignment horizontal="left" vertical="center"/>
    </xf>
    <xf numFmtId="49" fontId="4" fillId="0" borderId="0" xfId="74" applyFont="1" applyFill="1" applyAlignment="1">
      <alignment horizontal="left" vertical="center"/>
    </xf>
    <xf numFmtId="49" fontId="11" fillId="0" borderId="0" xfId="74" applyFont="1" applyFill="1" applyAlignment="1">
      <alignment horizontal="left"/>
    </xf>
    <xf numFmtId="49" fontId="6" fillId="0" borderId="0" xfId="74" quotePrefix="1" applyFont="1" applyFill="1" applyAlignment="1">
      <alignment horizontal="left" wrapText="1"/>
    </xf>
    <xf numFmtId="49" fontId="6" fillId="0" borderId="0" xfId="74" applyFont="1" applyFill="1" applyAlignment="1">
      <alignment horizontal="left"/>
    </xf>
    <xf numFmtId="49" fontId="6" fillId="0" borderId="0" xfId="74" applyFont="1" applyFill="1" applyAlignment="1">
      <alignment horizontal="left" wrapText="1"/>
    </xf>
    <xf numFmtId="0" fontId="3" fillId="0" borderId="0" xfId="54" applyFont="1" applyFill="1" applyAlignment="1">
      <alignment horizontal="left"/>
    </xf>
    <xf numFmtId="0" fontId="3" fillId="0" borderId="0" xfId="54" applyFont="1" applyFill="1" applyBorder="1" applyAlignment="1">
      <alignment horizontal="left"/>
    </xf>
    <xf numFmtId="0" fontId="7" fillId="0" borderId="0" xfId="54" applyFont="1" applyFill="1" applyAlignment="1">
      <alignment horizontal="left"/>
    </xf>
    <xf numFmtId="168" fontId="6" fillId="0" borderId="0" xfId="37" applyNumberFormat="1" applyFont="1" applyFill="1" applyBorder="1" applyAlignment="1" applyProtection="1"/>
    <xf numFmtId="166" fontId="3" fillId="0" borderId="0" xfId="72" applyNumberFormat="1" applyFont="1" applyFill="1" applyAlignment="1">
      <alignment horizontal="right" vertical="center"/>
    </xf>
    <xf numFmtId="170" fontId="8" fillId="0" borderId="0" xfId="72" applyNumberFormat="1" applyFont="1" applyAlignment="1">
      <alignment horizontal="right" vertical="center"/>
    </xf>
    <xf numFmtId="0" fontId="4" fillId="0" borderId="8" xfId="54" applyFont="1" applyFill="1" applyBorder="1" applyAlignment="1">
      <alignment horizontal="right" vertical="top" wrapText="1"/>
    </xf>
    <xf numFmtId="49" fontId="4" fillId="0" borderId="0" xfId="76" quotePrefix="1" applyFont="1" applyFill="1" applyAlignment="1">
      <alignment horizontal="left" vertical="center" wrapText="1"/>
    </xf>
    <xf numFmtId="49" fontId="4" fillId="0" borderId="8" xfId="76" applyFont="1" applyFill="1" applyBorder="1" applyAlignment="1">
      <alignment horizontal="right" vertical="top" wrapText="1"/>
    </xf>
    <xf numFmtId="3" fontId="4" fillId="0" borderId="0" xfId="76" applyNumberFormat="1" applyFont="1" applyFill="1" applyBorder="1" applyAlignment="1">
      <alignment horizontal="center" vertical="center"/>
    </xf>
    <xf numFmtId="0" fontId="8" fillId="0" borderId="0" xfId="54" applyFont="1" applyFill="1" applyAlignment="1">
      <alignment vertical="center"/>
    </xf>
    <xf numFmtId="0" fontId="3" fillId="0" borderId="0" xfId="54" applyFont="1" applyAlignment="1">
      <alignment vertical="center"/>
    </xf>
    <xf numFmtId="0" fontId="4" fillId="0" borderId="0" xfId="74" applyNumberFormat="1" applyFont="1" applyFill="1" applyAlignment="1">
      <alignment vertical="center"/>
    </xf>
    <xf numFmtId="164" fontId="3" fillId="0" borderId="0" xfId="76" applyNumberFormat="1" applyFont="1" applyFill="1" applyAlignment="1">
      <alignment vertical="center"/>
    </xf>
    <xf numFmtId="0" fontId="5" fillId="0" borderId="0" xfId="54" applyFont="1" applyFill="1" applyBorder="1"/>
    <xf numFmtId="170" fontId="5" fillId="0" borderId="0" xfId="54" applyNumberFormat="1" applyFont="1" applyFill="1"/>
    <xf numFmtId="168" fontId="4" fillId="0" borderId="0" xfId="37" applyNumberFormat="1" applyFont="1" applyFill="1" applyBorder="1" applyAlignment="1" applyProtection="1">
      <alignment vertical="center"/>
    </xf>
    <xf numFmtId="168" fontId="4" fillId="0" borderId="0" xfId="37" applyNumberFormat="1" applyFont="1" applyFill="1" applyBorder="1" applyAlignment="1" applyProtection="1"/>
    <xf numFmtId="168" fontId="8" fillId="0" borderId="0" xfId="37" applyNumberFormat="1" applyFont="1" applyFill="1" applyBorder="1" applyAlignment="1" applyProtection="1">
      <alignment vertical="center"/>
    </xf>
    <xf numFmtId="168" fontId="3" fillId="0" borderId="0" xfId="37" applyNumberFormat="1" applyFont="1" applyFill="1" applyBorder="1" applyAlignment="1" applyProtection="1">
      <alignment vertical="center"/>
    </xf>
    <xf numFmtId="0" fontId="4" fillId="0" borderId="0" xfId="35" quotePrefix="1" applyFont="1" applyFill="1" applyAlignment="1">
      <alignment horizontal="left" vertical="center"/>
    </xf>
    <xf numFmtId="49" fontId="4" fillId="0" borderId="0" xfId="74" applyFont="1" applyFill="1" applyBorder="1" applyAlignment="1">
      <alignment horizontal="right" vertical="top"/>
    </xf>
    <xf numFmtId="49" fontId="4" fillId="0" borderId="0" xfId="74" quotePrefix="1" applyFont="1" applyFill="1" applyBorder="1" applyAlignment="1">
      <alignment horizontal="right" vertical="top" wrapText="1"/>
    </xf>
    <xf numFmtId="49" fontId="4" fillId="0" borderId="0" xfId="74" applyFont="1" applyFill="1" applyBorder="1" applyAlignment="1">
      <alignment horizontal="right" vertical="top" wrapText="1"/>
    </xf>
    <xf numFmtId="49" fontId="4" fillId="0" borderId="8" xfId="74" applyFont="1" applyFill="1" applyBorder="1" applyAlignment="1">
      <alignment horizontal="right" vertical="top" wrapText="1"/>
    </xf>
    <xf numFmtId="49" fontId="4" fillId="0" borderId="7" xfId="74" applyFont="1" applyFill="1" applyBorder="1" applyAlignment="1">
      <alignment horizontal="right" vertical="top" wrapText="1"/>
    </xf>
    <xf numFmtId="49" fontId="4" fillId="0" borderId="0" xfId="74" quotePrefix="1" applyFont="1" applyFill="1" applyAlignment="1">
      <alignment horizontal="center" vertical="center"/>
    </xf>
    <xf numFmtId="49" fontId="4" fillId="0" borderId="8" xfId="74" quotePrefix="1" applyFont="1" applyFill="1" applyBorder="1" applyAlignment="1">
      <alignment horizontal="right" vertical="top" wrapText="1"/>
    </xf>
    <xf numFmtId="49" fontId="4" fillId="0" borderId="8" xfId="76" applyFont="1" applyFill="1" applyBorder="1" applyAlignment="1">
      <alignment horizontal="right" vertical="top" wrapText="1"/>
    </xf>
    <xf numFmtId="49" fontId="4" fillId="0" borderId="0" xfId="74" quotePrefix="1" applyFont="1" applyFill="1" applyAlignment="1">
      <alignment horizontal="center"/>
    </xf>
    <xf numFmtId="0" fontId="4" fillId="0" borderId="0" xfId="49" applyFont="1" applyFill="1" applyAlignment="1">
      <alignment vertical="center"/>
    </xf>
    <xf numFmtId="0" fontId="1" fillId="0" borderId="0" xfId="49" applyFont="1" applyFill="1" applyAlignment="1">
      <alignment vertical="center" wrapText="1"/>
    </xf>
    <xf numFmtId="0" fontId="2" fillId="0" borderId="0" xfId="49" applyFont="1" applyFill="1" applyAlignment="1">
      <alignment vertical="center"/>
    </xf>
    <xf numFmtId="3" fontId="4" fillId="0" borderId="0" xfId="71" applyNumberFormat="1" applyFont="1" applyBorder="1" applyAlignment="1">
      <alignment vertical="center"/>
    </xf>
    <xf numFmtId="0" fontId="4" fillId="0" borderId="0" xfId="71" quotePrefix="1" applyFont="1" applyBorder="1" applyAlignment="1">
      <alignment horizontal="left" vertical="center"/>
    </xf>
    <xf numFmtId="0" fontId="1" fillId="0" borderId="0" xfId="49" applyFont="1" applyFill="1" applyAlignment="1">
      <alignment vertical="center"/>
    </xf>
    <xf numFmtId="0" fontId="4" fillId="0" borderId="0" xfId="49" applyFont="1" applyFill="1"/>
    <xf numFmtId="0" fontId="4" fillId="0" borderId="0" xfId="49" applyFont="1" applyFill="1" applyBorder="1"/>
    <xf numFmtId="0" fontId="5" fillId="0" borderId="0" xfId="49" applyFill="1"/>
    <xf numFmtId="49" fontId="4" fillId="0" borderId="0" xfId="74" applyFont="1" applyFill="1" applyBorder="1" applyAlignment="1"/>
    <xf numFmtId="49" fontId="4" fillId="0" borderId="0" xfId="74" applyFont="1" applyFill="1" applyBorder="1" applyAlignment="1">
      <alignment vertical="center"/>
    </xf>
    <xf numFmtId="49" fontId="12" fillId="0" borderId="0" xfId="74" applyFont="1" applyFill="1" applyBorder="1" applyAlignment="1">
      <alignment vertical="center"/>
    </xf>
    <xf numFmtId="0" fontId="3" fillId="0" borderId="0" xfId="71" applyFont="1" applyFill="1" applyBorder="1" applyAlignment="1">
      <alignment vertical="center"/>
    </xf>
    <xf numFmtId="0" fontId="4" fillId="0" borderId="0" xfId="105" applyFont="1"/>
    <xf numFmtId="0" fontId="4" fillId="0" borderId="0" xfId="105" applyFont="1" applyAlignment="1">
      <alignment vertical="center"/>
    </xf>
    <xf numFmtId="0" fontId="4" fillId="0" borderId="0" xfId="105" quotePrefix="1" applyFont="1" applyFill="1" applyAlignment="1">
      <alignment horizontal="left" vertical="center"/>
    </xf>
    <xf numFmtId="3" fontId="4" fillId="0" borderId="7" xfId="71" applyNumberFormat="1" applyFont="1" applyBorder="1" applyAlignment="1">
      <alignment vertical="center"/>
    </xf>
    <xf numFmtId="0" fontId="4" fillId="0" borderId="7" xfId="71" applyFont="1" applyBorder="1" applyAlignment="1">
      <alignment vertical="center"/>
    </xf>
    <xf numFmtId="49" fontId="3" fillId="0" borderId="0" xfId="71" applyNumberFormat="1" applyFont="1" applyAlignment="1">
      <alignment horizontal="left" vertical="center"/>
    </xf>
    <xf numFmtId="0" fontId="3" fillId="0" borderId="0" xfId="54" applyFont="1" applyFill="1" applyAlignment="1">
      <alignment vertical="center"/>
    </xf>
    <xf numFmtId="0" fontId="8" fillId="0" borderId="0" xfId="71" applyFont="1" applyAlignment="1">
      <alignment vertical="center"/>
    </xf>
    <xf numFmtId="170" fontId="4" fillId="0" borderId="0" xfId="72" applyNumberFormat="1" applyFont="1" applyAlignment="1">
      <alignment horizontal="right"/>
    </xf>
    <xf numFmtId="0" fontId="4" fillId="0" borderId="0" xfId="54" applyFont="1" applyFill="1" applyAlignment="1">
      <alignment horizontal="left" vertical="center" wrapText="1"/>
    </xf>
    <xf numFmtId="0" fontId="4" fillId="0" borderId="0" xfId="71" applyFont="1" applyAlignment="1">
      <alignment horizontal="right"/>
    </xf>
    <xf numFmtId="49" fontId="4" fillId="0" borderId="0" xfId="71" quotePrefix="1" applyNumberFormat="1" applyFont="1" applyAlignment="1">
      <alignment vertical="center"/>
    </xf>
    <xf numFmtId="3" fontId="3" fillId="0" borderId="0" xfId="71" applyNumberFormat="1" applyFont="1" applyAlignment="1">
      <alignment horizontal="right" vertical="center"/>
    </xf>
    <xf numFmtId="0" fontId="51" fillId="0" borderId="0" xfId="50" applyFont="1" applyFill="1" applyAlignment="1">
      <alignment vertical="center"/>
    </xf>
    <xf numFmtId="168" fontId="4" fillId="0" borderId="0" xfId="72" applyNumberFormat="1" applyFont="1" applyFill="1" applyAlignment="1">
      <alignment horizontal="right"/>
    </xf>
    <xf numFmtId="0" fontId="4" fillId="0" borderId="0" xfId="70" applyFont="1" applyFill="1" applyAlignment="1">
      <alignment vertical="center" wrapText="1"/>
    </xf>
    <xf numFmtId="168" fontId="4" fillId="0" borderId="0" xfId="72" applyNumberFormat="1" applyFont="1" applyAlignment="1">
      <alignment horizontal="right"/>
    </xf>
    <xf numFmtId="0" fontId="4" fillId="0" borderId="0" xfId="50" applyFont="1" applyFill="1" applyAlignment="1">
      <alignment vertical="center"/>
    </xf>
    <xf numFmtId="0" fontId="4" fillId="0" borderId="0" xfId="50" applyFont="1" applyFill="1" applyAlignment="1">
      <alignment horizontal="right" vertical="center" wrapText="1"/>
    </xf>
    <xf numFmtId="0" fontId="3" fillId="0" borderId="0" xfId="50" applyFont="1" applyFill="1" applyAlignment="1">
      <alignment horizontal="right" vertical="center"/>
    </xf>
    <xf numFmtId="0" fontId="4" fillId="0" borderId="0" xfId="50" applyFont="1" applyFill="1" applyAlignment="1">
      <alignment vertical="center" wrapText="1"/>
    </xf>
    <xf numFmtId="0" fontId="4" fillId="0" borderId="0" xfId="50" applyFont="1" applyFill="1" applyAlignment="1">
      <alignment horizontal="center" vertical="center"/>
    </xf>
    <xf numFmtId="0" fontId="4" fillId="0" borderId="0" xfId="50" quotePrefix="1" applyFont="1" applyFill="1" applyAlignment="1">
      <alignment vertical="center"/>
    </xf>
    <xf numFmtId="178" fontId="4" fillId="0" borderId="0" xfId="50" applyNumberFormat="1" applyFont="1" applyFill="1" applyAlignment="1">
      <alignment vertical="center"/>
    </xf>
    <xf numFmtId="3" fontId="4" fillId="0" borderId="0" xfId="50" applyNumberFormat="1" applyFont="1" applyFill="1" applyAlignment="1">
      <alignment horizontal="right" vertical="center" wrapText="1"/>
    </xf>
    <xf numFmtId="0" fontId="4" fillId="0" borderId="0" xfId="50" applyFont="1" applyFill="1" applyAlignment="1">
      <alignment horizontal="right" vertical="center"/>
    </xf>
    <xf numFmtId="3" fontId="4" fillId="0" borderId="0" xfId="71" applyNumberFormat="1" applyFont="1" applyAlignment="1">
      <alignment horizontal="right" vertical="center"/>
    </xf>
    <xf numFmtId="0" fontId="4" fillId="0" borderId="0" xfId="50" applyFont="1" applyFill="1" applyAlignment="1">
      <alignment horizontal="left" vertical="center"/>
    </xf>
    <xf numFmtId="0" fontId="2" fillId="0" borderId="0" xfId="71" applyFont="1" applyBorder="1" applyAlignment="1">
      <alignment vertical="center"/>
    </xf>
    <xf numFmtId="166" fontId="2" fillId="0" borderId="0" xfId="54" applyNumberFormat="1" applyFont="1" applyFill="1" applyAlignment="1">
      <alignment vertical="center"/>
    </xf>
    <xf numFmtId="164" fontId="1" fillId="0" borderId="0" xfId="54" applyNumberFormat="1" applyFont="1" applyFill="1" applyAlignment="1">
      <alignment vertical="center"/>
    </xf>
    <xf numFmtId="166" fontId="5" fillId="0" borderId="0" xfId="54" applyNumberFormat="1" applyFill="1"/>
    <xf numFmtId="3" fontId="5" fillId="0" borderId="0" xfId="54" applyNumberFormat="1" applyFill="1"/>
    <xf numFmtId="49" fontId="4" fillId="0" borderId="0" xfId="74" quotePrefix="1" applyFont="1" applyFill="1" applyBorder="1" applyAlignment="1">
      <alignment horizontal="right" vertical="top" wrapText="1"/>
    </xf>
    <xf numFmtId="49" fontId="4" fillId="0" borderId="0" xfId="74" applyFont="1" applyFill="1" applyBorder="1" applyAlignment="1">
      <alignment horizontal="right" vertical="top"/>
    </xf>
    <xf numFmtId="49" fontId="4" fillId="0" borderId="0" xfId="74" applyFont="1" applyFill="1" applyBorder="1" applyAlignment="1">
      <alignment horizontal="right" vertical="top" wrapText="1"/>
    </xf>
    <xf numFmtId="0" fontId="2" fillId="0" borderId="0" xfId="54" applyFont="1" applyFill="1" applyBorder="1" applyAlignment="1">
      <alignment vertical="center"/>
    </xf>
    <xf numFmtId="0" fontId="4" fillId="0" borderId="0" xfId="71" applyFont="1" applyBorder="1" applyAlignment="1">
      <alignment vertical="center"/>
    </xf>
    <xf numFmtId="0" fontId="51" fillId="0" borderId="0" xfId="50" applyFont="1" applyFill="1" applyBorder="1" applyAlignment="1">
      <alignment vertical="center"/>
    </xf>
    <xf numFmtId="0" fontId="8" fillId="0" borderId="0" xfId="71" applyFont="1" applyBorder="1" applyAlignment="1">
      <alignment vertical="center"/>
    </xf>
    <xf numFmtId="168" fontId="4" fillId="0" borderId="0" xfId="71" applyNumberFormat="1" applyFont="1" applyBorder="1" applyAlignment="1">
      <alignment vertical="center"/>
    </xf>
    <xf numFmtId="0" fontId="4" fillId="0" borderId="0" xfId="105" applyFont="1" applyBorder="1" applyAlignment="1">
      <alignment vertical="center"/>
    </xf>
    <xf numFmtId="0" fontId="4" fillId="0" borderId="0" xfId="105" applyFont="1" applyBorder="1"/>
    <xf numFmtId="168" fontId="4" fillId="0" borderId="0" xfId="54" applyNumberFormat="1" applyFont="1" applyAlignment="1">
      <alignment vertical="center"/>
    </xf>
    <xf numFmtId="0" fontId="4" fillId="0" borderId="0" xfId="54" applyFont="1" applyFill="1" applyBorder="1" applyAlignment="1">
      <alignment horizontal="right" vertical="top"/>
    </xf>
    <xf numFmtId="168" fontId="3" fillId="0" borderId="0" xfId="71" applyNumberFormat="1" applyFont="1" applyFill="1" applyBorder="1" applyAlignment="1">
      <alignment vertical="center"/>
    </xf>
    <xf numFmtId="49" fontId="13" fillId="0" borderId="0" xfId="74" applyFont="1" applyFill="1" applyBorder="1" applyAlignment="1">
      <alignment vertical="center"/>
    </xf>
    <xf numFmtId="168" fontId="4" fillId="0" borderId="0" xfId="54" applyNumberFormat="1" applyFont="1"/>
    <xf numFmtId="2" fontId="4" fillId="0" borderId="0" xfId="76" applyNumberFormat="1" applyFont="1" applyFill="1" applyAlignment="1">
      <alignment vertical="center"/>
    </xf>
    <xf numFmtId="164" fontId="4" fillId="0" borderId="0" xfId="76" applyNumberFormat="1" applyFont="1" applyFill="1" applyBorder="1" applyAlignment="1">
      <alignment vertical="center"/>
    </xf>
    <xf numFmtId="168" fontId="3" fillId="0" borderId="0" xfId="72" applyNumberFormat="1" applyFont="1" applyFill="1" applyBorder="1" applyAlignment="1">
      <alignment horizontal="right"/>
    </xf>
    <xf numFmtId="49" fontId="4" fillId="0" borderId="0" xfId="76" applyFont="1" applyFill="1" applyBorder="1" applyAlignment="1">
      <alignment horizontal="right" vertical="top"/>
    </xf>
    <xf numFmtId="49" fontId="4" fillId="0" borderId="0" xfId="76" applyFont="1" applyFill="1" applyBorder="1" applyAlignment="1">
      <alignment horizontal="right" vertical="top" wrapText="1"/>
    </xf>
    <xf numFmtId="3" fontId="4" fillId="0" borderId="0" xfId="75" applyNumberFormat="1" applyFont="1" applyFill="1" applyBorder="1" applyAlignment="1">
      <alignment horizontal="right" vertical="center"/>
    </xf>
    <xf numFmtId="164" fontId="3" fillId="0" borderId="0" xfId="76" applyNumberFormat="1" applyFont="1" applyFill="1" applyBorder="1" applyAlignment="1">
      <alignment vertical="center"/>
    </xf>
    <xf numFmtId="166" fontId="51" fillId="0" borderId="0" xfId="50" applyNumberFormat="1" applyFont="1" applyFill="1" applyBorder="1" applyAlignment="1">
      <alignment vertical="center"/>
    </xf>
    <xf numFmtId="170" fontId="3" fillId="0" borderId="0" xfId="71" applyNumberFormat="1" applyFont="1" applyFill="1" applyBorder="1" applyAlignment="1">
      <alignment vertical="center"/>
    </xf>
    <xf numFmtId="168" fontId="3" fillId="0" borderId="0" xfId="71" applyNumberFormat="1" applyFont="1" applyFill="1" applyAlignment="1">
      <alignment vertical="center"/>
    </xf>
    <xf numFmtId="0" fontId="4" fillId="0" borderId="0" xfId="50" applyFont="1" applyFill="1" applyAlignment="1">
      <alignment horizontal="center" vertical="center"/>
    </xf>
    <xf numFmtId="0" fontId="4" fillId="0" borderId="0" xfId="50" quotePrefix="1" applyFont="1" applyFill="1" applyAlignment="1">
      <alignment horizontal="center" vertical="center"/>
    </xf>
    <xf numFmtId="0" fontId="5" fillId="0" borderId="0" xfId="63" applyFont="1" applyFill="1"/>
    <xf numFmtId="0" fontId="27" fillId="0" borderId="0" xfId="57"/>
    <xf numFmtId="0" fontId="1" fillId="0" borderId="0" xfId="63" quotePrefix="1" applyFont="1" applyFill="1" applyAlignment="1">
      <alignment horizontal="left" vertical="center"/>
    </xf>
    <xf numFmtId="0" fontId="2" fillId="0" borderId="0" xfId="63" applyFont="1" applyFill="1" applyAlignment="1">
      <alignment vertical="center"/>
    </xf>
    <xf numFmtId="0" fontId="52" fillId="0" borderId="0" xfId="63" quotePrefix="1" applyFont="1" applyFill="1" applyAlignment="1">
      <alignment horizontal="left" vertical="center"/>
    </xf>
    <xf numFmtId="0" fontId="1" fillId="0" borderId="0" xfId="63" quotePrefix="1" applyFont="1" applyFill="1" applyAlignment="1">
      <alignment horizontal="left" vertical="center" wrapText="1"/>
    </xf>
    <xf numFmtId="0" fontId="4" fillId="0" borderId="9" xfId="63" applyFont="1" applyFill="1" applyBorder="1" applyAlignment="1">
      <alignment horizontal="centerContinuous" vertical="center"/>
    </xf>
    <xf numFmtId="0" fontId="4" fillId="0" borderId="7" xfId="63" applyFont="1" applyFill="1" applyBorder="1"/>
    <xf numFmtId="0" fontId="4" fillId="0" borderId="8" xfId="63" quotePrefix="1" applyFont="1" applyFill="1" applyBorder="1" applyAlignment="1">
      <alignment horizontal="right" vertical="top" wrapText="1"/>
    </xf>
    <xf numFmtId="0" fontId="4" fillId="0" borderId="8" xfId="63" applyFont="1" applyFill="1" applyBorder="1" applyAlignment="1">
      <alignment horizontal="right" vertical="top" wrapText="1"/>
    </xf>
    <xf numFmtId="0" fontId="4" fillId="0" borderId="8" xfId="63" applyFont="1" applyFill="1" applyBorder="1"/>
    <xf numFmtId="0" fontId="4" fillId="0" borderId="0" xfId="63" applyFont="1" applyFill="1" applyBorder="1"/>
    <xf numFmtId="0" fontId="4" fillId="0" borderId="0" xfId="63" applyFont="1" applyFill="1" applyBorder="1" applyAlignment="1">
      <alignment horizontal="right" wrapText="1"/>
    </xf>
    <xf numFmtId="0" fontId="4" fillId="0" borderId="0" xfId="63" applyFont="1" applyFill="1" applyBorder="1" applyAlignment="1">
      <alignment horizontal="right" vertical="center"/>
    </xf>
    <xf numFmtId="0" fontId="4" fillId="0" borderId="0" xfId="63" applyFont="1" applyFill="1" applyBorder="1" applyAlignment="1">
      <alignment horizontal="right"/>
    </xf>
    <xf numFmtId="0" fontId="4" fillId="0" borderId="0" xfId="63" applyFont="1" applyFill="1" applyAlignment="1">
      <alignment horizontal="left" vertical="center"/>
    </xf>
    <xf numFmtId="3" fontId="4" fillId="0" borderId="0" xfId="57" applyNumberFormat="1" applyFont="1" applyFill="1" applyBorder="1" applyAlignment="1">
      <alignment horizontal="right"/>
    </xf>
    <xf numFmtId="164" fontId="4" fillId="0" borderId="0" xfId="57" applyNumberFormat="1" applyFont="1" applyFill="1" applyBorder="1" applyAlignment="1">
      <alignment horizontal="right"/>
    </xf>
    <xf numFmtId="3" fontId="4" fillId="0" borderId="0" xfId="63" applyNumberFormat="1" applyFont="1" applyFill="1" applyAlignment="1">
      <alignment horizontal="right"/>
    </xf>
    <xf numFmtId="0" fontId="4" fillId="0" borderId="0" xfId="57" applyFont="1" applyFill="1" applyBorder="1"/>
    <xf numFmtId="164" fontId="4" fillId="0" borderId="0" xfId="63" applyNumberFormat="1" applyFont="1" applyFill="1" applyAlignment="1">
      <alignment horizontal="right"/>
    </xf>
    <xf numFmtId="0" fontId="4" fillId="0" borderId="0" xfId="63" quotePrefix="1" applyFont="1" applyFill="1" applyAlignment="1"/>
    <xf numFmtId="0" fontId="4" fillId="0" borderId="0" xfId="63" quotePrefix="1" applyFont="1" applyFill="1" applyAlignment="1">
      <alignment horizontal="centerContinuous" vertical="center"/>
    </xf>
    <xf numFmtId="0" fontId="4" fillId="0" borderId="0" xfId="63" applyFont="1" applyFill="1" applyAlignment="1">
      <alignment horizontal="centerContinuous"/>
    </xf>
    <xf numFmtId="164" fontId="4" fillId="0" borderId="0" xfId="63" applyNumberFormat="1" applyFont="1" applyFill="1" applyAlignment="1">
      <alignment horizontal="centerContinuous"/>
    </xf>
    <xf numFmtId="0" fontId="4" fillId="0" borderId="0" xfId="70" applyFont="1" applyFill="1" applyAlignment="1">
      <alignment horizontal="left" vertical="center"/>
    </xf>
    <xf numFmtId="164" fontId="4" fillId="0" borderId="0" xfId="106" applyNumberFormat="1" applyFont="1" applyFill="1" applyAlignment="1" applyProtection="1">
      <alignment horizontal="right"/>
    </xf>
    <xf numFmtId="0" fontId="8" fillId="0" borderId="0" xfId="70" applyFont="1" applyFill="1" applyAlignment="1">
      <alignment horizontal="left" vertical="center"/>
    </xf>
    <xf numFmtId="3" fontId="8" fillId="0" borderId="0" xfId="63" applyNumberFormat="1" applyFont="1" applyFill="1" applyAlignment="1">
      <alignment horizontal="right"/>
    </xf>
    <xf numFmtId="164" fontId="8" fillId="0" borderId="0" xfId="63" applyNumberFormat="1" applyFont="1" applyFill="1" applyAlignment="1">
      <alignment horizontal="right"/>
    </xf>
    <xf numFmtId="0" fontId="4" fillId="0" borderId="0" xfId="70" quotePrefix="1" applyFont="1" applyFill="1" applyAlignment="1">
      <alignment horizontal="left" vertical="center"/>
    </xf>
    <xf numFmtId="0" fontId="3" fillId="0" borderId="0" xfId="70" applyFont="1" applyFill="1" applyAlignment="1">
      <alignment vertical="center"/>
    </xf>
    <xf numFmtId="3" fontId="3" fillId="0" borderId="0" xfId="63" applyNumberFormat="1" applyFont="1" applyFill="1" applyAlignment="1">
      <alignment horizontal="right" vertical="center"/>
    </xf>
    <xf numFmtId="164" fontId="3" fillId="0" borderId="0" xfId="63" applyNumberFormat="1" applyFont="1" applyFill="1" applyAlignment="1">
      <alignment horizontal="right" vertical="center"/>
    </xf>
    <xf numFmtId="3" fontId="3" fillId="0" borderId="0" xfId="63" applyNumberFormat="1" applyFont="1" applyFill="1" applyAlignment="1">
      <alignment horizontal="right"/>
    </xf>
    <xf numFmtId="164" fontId="3" fillId="0" borderId="0" xfId="63" applyNumberFormat="1" applyFont="1" applyFill="1" applyAlignment="1">
      <alignment horizontal="right"/>
    </xf>
    <xf numFmtId="166" fontId="27" fillId="0" borderId="0" xfId="57" applyNumberFormat="1"/>
    <xf numFmtId="0" fontId="4" fillId="0" borderId="0" xfId="70" applyFont="1" applyFill="1" applyAlignment="1">
      <alignment vertical="center"/>
    </xf>
    <xf numFmtId="3" fontId="4" fillId="0" borderId="0" xfId="63" applyNumberFormat="1" applyFont="1" applyFill="1" applyAlignment="1">
      <alignment horizontal="right" vertical="center"/>
    </xf>
    <xf numFmtId="164" fontId="4" fillId="0" borderId="0" xfId="63" applyNumberFormat="1" applyFont="1" applyFill="1" applyAlignment="1">
      <alignment horizontal="right" vertical="center"/>
    </xf>
    <xf numFmtId="3" fontId="4" fillId="0" borderId="0" xfId="63" quotePrefix="1" applyNumberFormat="1" applyFont="1" applyFill="1" applyAlignment="1">
      <alignment horizontal="right" vertical="center"/>
    </xf>
    <xf numFmtId="3" fontId="3" fillId="0" borderId="0" xfId="63" quotePrefix="1" applyNumberFormat="1" applyFont="1" applyFill="1" applyAlignment="1">
      <alignment horizontal="right" vertical="center"/>
    </xf>
    <xf numFmtId="164" fontId="3" fillId="0" borderId="0" xfId="63" quotePrefix="1" applyNumberFormat="1" applyFont="1" applyFill="1" applyAlignment="1">
      <alignment horizontal="right" vertical="center"/>
    </xf>
    <xf numFmtId="0" fontId="3" fillId="0" borderId="8" xfId="63" applyFont="1" applyFill="1" applyBorder="1"/>
    <xf numFmtId="2" fontId="4" fillId="0" borderId="8" xfId="63" applyNumberFormat="1" applyFont="1" applyFill="1" applyBorder="1"/>
    <xf numFmtId="3" fontId="3" fillId="0" borderId="8" xfId="63" applyNumberFormat="1" applyFont="1" applyFill="1" applyBorder="1"/>
    <xf numFmtId="164" fontId="4" fillId="0" borderId="8" xfId="63" applyNumberFormat="1" applyFont="1" applyFill="1" applyBorder="1" applyAlignment="1">
      <alignment horizontal="right"/>
    </xf>
    <xf numFmtId="0" fontId="53" fillId="0" borderId="0" xfId="57" applyFont="1" applyFill="1"/>
    <xf numFmtId="0" fontId="4" fillId="0" borderId="0" xfId="50" quotePrefix="1" applyFont="1" applyFill="1" applyAlignment="1">
      <alignment horizontal="left" vertical="center"/>
    </xf>
    <xf numFmtId="3" fontId="4" fillId="0" borderId="0" xfId="63" applyNumberFormat="1" applyFont="1" applyFill="1" applyAlignment="1">
      <alignment vertical="center"/>
    </xf>
    <xf numFmtId="3" fontId="53" fillId="0" borderId="0" xfId="57" applyNumberFormat="1" applyFont="1" applyFill="1"/>
    <xf numFmtId="3" fontId="5" fillId="0" borderId="0" xfId="63" applyNumberFormat="1" applyFont="1" applyFill="1"/>
    <xf numFmtId="0" fontId="5" fillId="0" borderId="0" xfId="63" applyFont="1" applyFill="1" applyBorder="1"/>
    <xf numFmtId="0" fontId="54" fillId="0" borderId="0" xfId="63" applyFont="1" applyFill="1" applyBorder="1"/>
    <xf numFmtId="2" fontId="27" fillId="0" borderId="0" xfId="57" applyNumberFormat="1"/>
    <xf numFmtId="0" fontId="27" fillId="0" borderId="0" xfId="57" applyFill="1" applyBorder="1"/>
    <xf numFmtId="0" fontId="4" fillId="0" borderId="0" xfId="63" applyFont="1" applyFill="1" applyBorder="1" applyAlignment="1">
      <alignment horizontal="centerContinuous" vertical="center"/>
    </xf>
    <xf numFmtId="0" fontId="4" fillId="0" borderId="0" xfId="63" quotePrefix="1" applyFont="1" applyFill="1" applyBorder="1" applyAlignment="1">
      <alignment horizontal="right" vertical="top" wrapText="1"/>
    </xf>
    <xf numFmtId="0" fontId="4" fillId="0" borderId="0" xfId="63" applyFont="1" applyFill="1" applyBorder="1" applyAlignment="1">
      <alignment horizontal="right" vertical="top" wrapText="1"/>
    </xf>
    <xf numFmtId="166" fontId="4" fillId="0" borderId="0" xfId="63" applyNumberFormat="1" applyFont="1" applyFill="1" applyBorder="1"/>
    <xf numFmtId="0" fontId="4" fillId="0" borderId="0" xfId="63" applyFont="1" applyFill="1" applyBorder="1" applyAlignment="1">
      <alignment horizontal="left" vertical="center"/>
    </xf>
    <xf numFmtId="3" fontId="4" fillId="0" borderId="0" xfId="63" applyNumberFormat="1" applyFont="1" applyFill="1" applyBorder="1" applyAlignment="1">
      <alignment horizontal="right"/>
    </xf>
    <xf numFmtId="164" fontId="4" fillId="0" borderId="0" xfId="63" applyNumberFormat="1" applyFont="1" applyFill="1" applyBorder="1" applyAlignment="1">
      <alignment horizontal="right"/>
    </xf>
    <xf numFmtId="0" fontId="53" fillId="0" borderId="0" xfId="57" applyFont="1" applyFill="1" applyBorder="1"/>
    <xf numFmtId="0" fontId="4" fillId="0" borderId="0" xfId="63" quotePrefix="1" applyFont="1" applyFill="1" applyBorder="1" applyAlignment="1"/>
    <xf numFmtId="0" fontId="4" fillId="0" borderId="0" xfId="63" quotePrefix="1" applyFont="1" applyFill="1" applyBorder="1" applyAlignment="1">
      <alignment horizontal="centerContinuous" vertical="center"/>
    </xf>
    <xf numFmtId="0" fontId="4" fillId="0" borderId="0" xfId="63" applyFont="1" applyFill="1" applyBorder="1" applyAlignment="1">
      <alignment horizontal="centerContinuous"/>
    </xf>
    <xf numFmtId="164" fontId="4" fillId="0" borderId="0" xfId="63" applyNumberFormat="1" applyFont="1" applyFill="1" applyBorder="1" applyAlignment="1">
      <alignment horizontal="centerContinuous"/>
    </xf>
    <xf numFmtId="0" fontId="4" fillId="0" borderId="0" xfId="70" applyFont="1" applyFill="1" applyBorder="1" applyAlignment="1">
      <alignment horizontal="left" vertical="center"/>
    </xf>
    <xf numFmtId="164" fontId="4" fillId="0" borderId="0" xfId="107" applyNumberFormat="1" applyFont="1" applyFill="1" applyBorder="1" applyAlignment="1" applyProtection="1">
      <alignment horizontal="right"/>
    </xf>
    <xf numFmtId="0" fontId="8" fillId="0" borderId="0" xfId="70" applyFont="1" applyFill="1" applyBorder="1" applyAlignment="1">
      <alignment horizontal="left" vertical="center"/>
    </xf>
    <xf numFmtId="3" fontId="8" fillId="0" borderId="0" xfId="63" applyNumberFormat="1" applyFont="1" applyFill="1" applyBorder="1" applyAlignment="1">
      <alignment horizontal="right"/>
    </xf>
    <xf numFmtId="164" fontId="8" fillId="0" borderId="0" xfId="63" applyNumberFormat="1" applyFont="1" applyFill="1" applyBorder="1" applyAlignment="1">
      <alignment horizontal="right"/>
    </xf>
    <xf numFmtId="0" fontId="4" fillId="0" borderId="0" xfId="70" quotePrefix="1" applyFont="1" applyFill="1" applyBorder="1" applyAlignment="1">
      <alignment horizontal="left" vertical="center"/>
    </xf>
    <xf numFmtId="0" fontId="3" fillId="0" borderId="0" xfId="70" applyFont="1" applyFill="1" applyBorder="1" applyAlignment="1">
      <alignment vertical="center"/>
    </xf>
    <xf numFmtId="3" fontId="3" fillId="0" borderId="0" xfId="63" applyNumberFormat="1" applyFont="1" applyFill="1" applyBorder="1" applyAlignment="1">
      <alignment horizontal="right" vertical="center"/>
    </xf>
    <xf numFmtId="164" fontId="3" fillId="0" borderId="0" xfId="63" applyNumberFormat="1" applyFont="1" applyFill="1" applyBorder="1" applyAlignment="1">
      <alignment horizontal="right" vertical="center"/>
    </xf>
    <xf numFmtId="3" fontId="3" fillId="0" borderId="0" xfId="63" applyNumberFormat="1" applyFont="1" applyFill="1" applyBorder="1" applyAlignment="1">
      <alignment horizontal="right"/>
    </xf>
    <xf numFmtId="164" fontId="3" fillId="0" borderId="0" xfId="63" applyNumberFormat="1" applyFont="1" applyFill="1" applyBorder="1" applyAlignment="1">
      <alignment horizontal="right"/>
    </xf>
    <xf numFmtId="0" fontId="4" fillId="0" borderId="0" xfId="70" applyFont="1" applyFill="1" applyBorder="1" applyAlignment="1">
      <alignment vertical="center"/>
    </xf>
    <xf numFmtId="3" fontId="4" fillId="0" borderId="0" xfId="63" applyNumberFormat="1" applyFont="1" applyFill="1" applyBorder="1" applyAlignment="1">
      <alignment horizontal="right" vertical="center"/>
    </xf>
    <xf numFmtId="164" fontId="4" fillId="0" borderId="0" xfId="63" applyNumberFormat="1" applyFont="1" applyFill="1" applyBorder="1" applyAlignment="1">
      <alignment horizontal="right" vertical="center"/>
    </xf>
    <xf numFmtId="3" fontId="4" fillId="0" borderId="0" xfId="63" quotePrefix="1" applyNumberFormat="1" applyFont="1" applyFill="1" applyBorder="1" applyAlignment="1">
      <alignment horizontal="right" vertical="center"/>
    </xf>
    <xf numFmtId="164" fontId="4" fillId="0" borderId="0" xfId="63" quotePrefix="1" applyNumberFormat="1" applyFont="1" applyFill="1" applyBorder="1" applyAlignment="1">
      <alignment horizontal="right" vertical="center"/>
    </xf>
    <xf numFmtId="0" fontId="55" fillId="0" borderId="0" xfId="57" applyFont="1" applyFill="1" applyBorder="1"/>
    <xf numFmtId="3" fontId="53" fillId="0" borderId="0" xfId="57" applyNumberFormat="1" applyFont="1" applyFill="1" applyBorder="1"/>
    <xf numFmtId="0" fontId="56" fillId="0" borderId="0" xfId="57" applyFont="1" applyFill="1" applyBorder="1"/>
    <xf numFmtId="0" fontId="5" fillId="0" borderId="0" xfId="50" applyFill="1"/>
    <xf numFmtId="0" fontId="1" fillId="0" borderId="0" xfId="50" quotePrefix="1" applyFont="1" applyFill="1" applyAlignment="1">
      <alignment horizontal="left" vertical="center"/>
    </xf>
    <xf numFmtId="0" fontId="2" fillId="0" borderId="0" xfId="50" applyFont="1" applyFill="1" applyAlignment="1">
      <alignment vertical="center"/>
    </xf>
    <xf numFmtId="0" fontId="2" fillId="0" borderId="0" xfId="63" quotePrefix="1" applyFont="1" applyFill="1" applyAlignment="1">
      <alignment horizontal="left" vertical="center"/>
    </xf>
    <xf numFmtId="0" fontId="1" fillId="0" borderId="0" xfId="50" applyFont="1" applyFill="1" applyAlignment="1">
      <alignment horizontal="left" vertical="center" wrapText="1"/>
    </xf>
    <xf numFmtId="0" fontId="27" fillId="0" borderId="0" xfId="57" applyFill="1"/>
    <xf numFmtId="0" fontId="4" fillId="0" borderId="9" xfId="50" applyFont="1" applyFill="1" applyBorder="1" applyAlignment="1">
      <alignment horizontal="centerContinuous" vertical="center"/>
    </xf>
    <xf numFmtId="0" fontId="4" fillId="0" borderId="0" xfId="50" applyFont="1" applyFill="1" applyBorder="1" applyAlignment="1">
      <alignment horizontal="centerContinuous" vertical="center"/>
    </xf>
    <xf numFmtId="0" fontId="4" fillId="0" borderId="8" xfId="50" quotePrefix="1" applyFont="1" applyFill="1" applyBorder="1" applyAlignment="1">
      <alignment horizontal="right" vertical="top" wrapText="1"/>
    </xf>
    <xf numFmtId="0" fontId="4" fillId="0" borderId="8" xfId="50" applyFont="1" applyFill="1" applyBorder="1" applyAlignment="1">
      <alignment horizontal="right" vertical="center" wrapText="1"/>
    </xf>
    <xf numFmtId="0" fontId="4" fillId="0" borderId="0" xfId="50" applyFont="1" applyFill="1" applyBorder="1"/>
    <xf numFmtId="0" fontId="4" fillId="0" borderId="0" xfId="50" applyFont="1" applyFill="1" applyBorder="1" applyAlignment="1">
      <alignment horizontal="right"/>
    </xf>
    <xf numFmtId="0" fontId="4" fillId="0" borderId="0" xfId="50" applyFont="1" applyFill="1" applyBorder="1" applyAlignment="1">
      <alignment horizontal="right" vertical="center"/>
    </xf>
    <xf numFmtId="164" fontId="4" fillId="0" borderId="0" xfId="57" applyNumberFormat="1" applyFont="1" applyFill="1"/>
    <xf numFmtId="0" fontId="4" fillId="0" borderId="0" xfId="50" applyFont="1" applyFill="1" applyAlignment="1">
      <alignment horizontal="left"/>
    </xf>
    <xf numFmtId="0" fontId="4" fillId="0" borderId="0" xfId="50" quotePrefix="1" applyFont="1" applyFill="1" applyAlignment="1"/>
    <xf numFmtId="0" fontId="4" fillId="0" borderId="0" xfId="50" quotePrefix="1" applyFont="1" applyFill="1" applyAlignment="1">
      <alignment horizontal="centerContinuous" vertical="center"/>
    </xf>
    <xf numFmtId="0" fontId="4" fillId="0" borderId="0" xfId="50" applyFont="1" applyFill="1" applyAlignment="1">
      <alignment horizontal="centerContinuous"/>
    </xf>
    <xf numFmtId="0" fontId="4" fillId="0" borderId="0" xfId="50" applyFont="1" applyFill="1" applyAlignment="1">
      <alignment horizontal="left" vertical="center" wrapText="1"/>
    </xf>
    <xf numFmtId="0" fontId="4" fillId="0" borderId="0" xfId="50" applyFont="1" applyFill="1" applyBorder="1" applyAlignment="1">
      <alignment horizontal="left" vertical="center" wrapText="1"/>
    </xf>
    <xf numFmtId="170" fontId="4" fillId="0" borderId="0" xfId="72" applyNumberFormat="1" applyFont="1" applyFill="1" applyAlignment="1">
      <alignment horizontal="right"/>
    </xf>
    <xf numFmtId="0" fontId="4" fillId="0" borderId="0" xfId="50" quotePrefix="1" applyFont="1" applyFill="1" applyAlignment="1">
      <alignment horizontal="left" vertical="center" wrapText="1"/>
    </xf>
    <xf numFmtId="0" fontId="3" fillId="0" borderId="0" xfId="50" quotePrefix="1" applyFont="1" applyFill="1" applyBorder="1" applyAlignment="1">
      <alignment horizontal="left" vertical="center"/>
    </xf>
    <xf numFmtId="0" fontId="3" fillId="0" borderId="8" xfId="50" applyFont="1" applyFill="1" applyBorder="1" applyAlignment="1">
      <alignment horizontal="left"/>
    </xf>
    <xf numFmtId="170" fontId="3" fillId="0" borderId="8" xfId="72" applyNumberFormat="1" applyFont="1" applyFill="1" applyBorder="1" applyAlignment="1">
      <alignment horizontal="right" vertical="center"/>
    </xf>
    <xf numFmtId="0" fontId="3" fillId="0" borderId="0" xfId="50" applyFont="1" applyFill="1" applyBorder="1" applyAlignment="1">
      <alignment horizontal="left"/>
    </xf>
    <xf numFmtId="0" fontId="4" fillId="0" borderId="0" xfId="50" applyFont="1" applyFill="1"/>
    <xf numFmtId="168" fontId="4" fillId="0" borderId="0" xfId="50" applyNumberFormat="1" applyFont="1" applyFill="1"/>
    <xf numFmtId="0" fontId="4" fillId="36" borderId="0" xfId="50" applyFont="1" applyFill="1" applyAlignment="1">
      <alignment horizontal="left"/>
    </xf>
    <xf numFmtId="0" fontId="57" fillId="0" borderId="0" xfId="57" quotePrefix="1" applyFont="1" applyBorder="1" applyAlignment="1">
      <alignment horizontal="left"/>
    </xf>
    <xf numFmtId="0" fontId="58" fillId="0" borderId="0" xfId="57" applyFont="1"/>
    <xf numFmtId="0" fontId="60" fillId="0" borderId="0" xfId="57" quotePrefix="1" applyFont="1" applyFill="1" applyBorder="1" applyAlignment="1">
      <alignment horizontal="left" wrapText="1"/>
    </xf>
    <xf numFmtId="0" fontId="61" fillId="37" borderId="0" xfId="57" quotePrefix="1" applyFont="1" applyFill="1" applyBorder="1" applyAlignment="1">
      <alignment horizontal="left" wrapText="1"/>
    </xf>
    <xf numFmtId="0" fontId="4" fillId="0" borderId="8" xfId="50" applyFont="1" applyFill="1" applyBorder="1" applyAlignment="1">
      <alignment horizontal="right" vertical="top" wrapText="1"/>
    </xf>
    <xf numFmtId="0" fontId="61" fillId="37" borderId="19" xfId="57" applyFont="1" applyFill="1" applyBorder="1" applyAlignment="1">
      <alignment horizontal="center" vertical="top" wrapText="1"/>
    </xf>
    <xf numFmtId="179" fontId="4" fillId="0" borderId="0" xfId="72" applyNumberFormat="1" applyFont="1" applyFill="1" applyAlignment="1">
      <alignment horizontal="right" vertical="center"/>
    </xf>
    <xf numFmtId="0" fontId="27" fillId="0" borderId="0" xfId="57" applyAlignment="1">
      <alignment vertical="center"/>
    </xf>
    <xf numFmtId="0" fontId="3" fillId="0" borderId="0" xfId="50" quotePrefix="1" applyFont="1" applyFill="1" applyBorder="1" applyAlignment="1">
      <alignment horizontal="left" vertical="center" wrapText="1"/>
    </xf>
    <xf numFmtId="179" fontId="3" fillId="0" borderId="0" xfId="72" applyNumberFormat="1" applyFont="1" applyFill="1" applyAlignment="1">
      <alignment horizontal="right" vertical="center"/>
    </xf>
    <xf numFmtId="168" fontId="27" fillId="0" borderId="0" xfId="57" applyNumberFormat="1"/>
    <xf numFmtId="0" fontId="4" fillId="0" borderId="0" xfId="50" quotePrefix="1" applyFont="1" applyFill="1" applyAlignment="1">
      <alignment vertical="center" wrapText="1"/>
    </xf>
    <xf numFmtId="3" fontId="27" fillId="0" borderId="0" xfId="57" applyNumberFormat="1"/>
    <xf numFmtId="180" fontId="4" fillId="0" borderId="0" xfId="72" applyNumberFormat="1" applyFont="1" applyFill="1" applyAlignment="1">
      <alignment horizontal="right"/>
    </xf>
    <xf numFmtId="179" fontId="4" fillId="0" borderId="0" xfId="72" applyNumberFormat="1" applyFont="1" applyFill="1" applyAlignment="1">
      <alignment horizontal="right"/>
    </xf>
    <xf numFmtId="0" fontId="53" fillId="0" borderId="0" xfId="0" applyFont="1"/>
    <xf numFmtId="0" fontId="63" fillId="0" borderId="0" xfId="0" applyFont="1"/>
    <xf numFmtId="0" fontId="1" fillId="0" borderId="0" xfId="0" quotePrefix="1" applyFont="1" applyFill="1" applyBorder="1" applyAlignment="1">
      <alignment horizontal="left" vertical="center"/>
    </xf>
    <xf numFmtId="0" fontId="2" fillId="0" borderId="0" xfId="0" applyFont="1" applyFill="1" applyAlignment="1">
      <alignment vertical="center"/>
    </xf>
    <xf numFmtId="0" fontId="2" fillId="0" borderId="0" xfId="0" applyFont="1" applyAlignment="1">
      <alignment vertical="center"/>
    </xf>
    <xf numFmtId="0" fontId="1" fillId="0" borderId="0" xfId="0" applyFont="1" applyAlignment="1">
      <alignment vertical="center"/>
    </xf>
    <xf numFmtId="166" fontId="2" fillId="0" borderId="0" xfId="0" applyNumberFormat="1" applyFont="1" applyAlignment="1">
      <alignment vertical="center"/>
    </xf>
    <xf numFmtId="0" fontId="3" fillId="0" borderId="0" xfId="0" quotePrefix="1" applyFont="1" applyFill="1" applyBorder="1" applyAlignment="1">
      <alignment horizontal="left" vertical="center"/>
    </xf>
    <xf numFmtId="0" fontId="4" fillId="0" borderId="0" xfId="0" applyFont="1" applyFill="1" applyAlignment="1">
      <alignment vertical="center"/>
    </xf>
    <xf numFmtId="0" fontId="4" fillId="0" borderId="8" xfId="0" applyFont="1" applyFill="1" applyBorder="1" applyAlignment="1">
      <alignment vertical="center"/>
    </xf>
    <xf numFmtId="0" fontId="4" fillId="0" borderId="0" xfId="0" applyFont="1" applyFill="1" applyBorder="1" applyAlignment="1">
      <alignment horizontal="center" vertical="center"/>
    </xf>
    <xf numFmtId="0" fontId="4" fillId="0" borderId="8" xfId="0" applyFont="1" applyFill="1" applyBorder="1" applyAlignment="1">
      <alignment horizontal="right" vertical="top" wrapText="1"/>
    </xf>
    <xf numFmtId="0" fontId="4" fillId="0" borderId="8" xfId="0" quotePrefix="1" applyFont="1" applyFill="1" applyBorder="1" applyAlignment="1">
      <alignment horizontal="right" vertical="top" wrapText="1"/>
    </xf>
    <xf numFmtId="0" fontId="4" fillId="0" borderId="8" xfId="0" applyFont="1" applyFill="1" applyBorder="1" applyAlignment="1">
      <alignment vertical="center" wrapText="1"/>
    </xf>
    <xf numFmtId="0" fontId="4" fillId="0" borderId="0" xfId="0" applyFont="1" applyFill="1" applyBorder="1" applyAlignment="1">
      <alignment horizontal="left" vertical="center" wrapText="1"/>
    </xf>
    <xf numFmtId="0" fontId="4" fillId="0" borderId="0" xfId="0" applyFont="1" applyFill="1" applyBorder="1" applyAlignment="1">
      <alignment horizontal="right" vertical="top" wrapText="1"/>
    </xf>
    <xf numFmtId="0" fontId="4" fillId="0" borderId="0" xfId="0" quotePrefix="1" applyFont="1" applyFill="1" applyBorder="1" applyAlignment="1">
      <alignment horizontal="right" vertical="top" wrapText="1"/>
    </xf>
    <xf numFmtId="0" fontId="4" fillId="0" borderId="0" xfId="0" applyFont="1" applyFill="1" applyBorder="1" applyAlignment="1">
      <alignment vertical="center" wrapText="1"/>
    </xf>
    <xf numFmtId="0" fontId="4" fillId="0" borderId="0" xfId="0" applyFont="1" applyFill="1" applyAlignment="1">
      <alignment horizontal="left" vertical="center"/>
    </xf>
    <xf numFmtId="3" fontId="4" fillId="0" borderId="0" xfId="0" applyNumberFormat="1" applyFont="1" applyFill="1" applyAlignment="1">
      <alignment horizontal="right" vertical="center" wrapText="1"/>
    </xf>
    <xf numFmtId="181" fontId="49" fillId="0" borderId="0" xfId="0" applyNumberFormat="1" applyFont="1" applyFill="1" applyAlignment="1">
      <alignment vertical="center"/>
    </xf>
    <xf numFmtId="3" fontId="4" fillId="0" borderId="0" xfId="0" applyNumberFormat="1" applyFont="1" applyFill="1" applyAlignment="1">
      <alignment vertical="center"/>
    </xf>
    <xf numFmtId="0" fontId="4" fillId="0" borderId="0" xfId="0" applyFont="1" applyFill="1" applyAlignment="1">
      <alignment horizontal="right" vertical="center"/>
    </xf>
    <xf numFmtId="3" fontId="4" fillId="0" borderId="0" xfId="0" applyNumberFormat="1" applyFont="1" applyFill="1" applyAlignment="1">
      <alignment vertical="center" wrapText="1"/>
    </xf>
    <xf numFmtId="0" fontId="0" fillId="0" borderId="0" xfId="0" applyFill="1" applyAlignment="1">
      <alignment vertical="center"/>
    </xf>
    <xf numFmtId="181" fontId="49" fillId="0" borderId="0" xfId="0" applyNumberFormat="1" applyFont="1" applyFill="1"/>
    <xf numFmtId="181" fontId="4" fillId="0" borderId="0" xfId="0" applyNumberFormat="1" applyFont="1" applyFill="1"/>
    <xf numFmtId="3" fontId="4" fillId="0" borderId="0" xfId="0" applyNumberFormat="1" applyFont="1" applyFill="1" applyBorder="1" applyAlignment="1">
      <alignment vertical="center"/>
    </xf>
    <xf numFmtId="3" fontId="4" fillId="0" borderId="0" xfId="50" applyNumberFormat="1" applyFont="1" applyFill="1" applyAlignment="1">
      <alignment vertical="center"/>
    </xf>
    <xf numFmtId="164" fontId="4" fillId="0" borderId="0" xfId="0" applyNumberFormat="1" applyFont="1" applyFill="1" applyAlignment="1">
      <alignment horizontal="right" vertical="center"/>
    </xf>
    <xf numFmtId="164" fontId="4" fillId="0" borderId="0" xfId="0" applyNumberFormat="1" applyFont="1" applyFill="1" applyAlignment="1">
      <alignment vertical="center"/>
    </xf>
    <xf numFmtId="0" fontId="4" fillId="0" borderId="0" xfId="0" applyFont="1" applyFill="1" applyBorder="1" applyAlignment="1">
      <alignment horizontal="left" vertical="center"/>
    </xf>
    <xf numFmtId="0" fontId="49" fillId="0" borderId="8" xfId="0" applyFont="1" applyBorder="1"/>
    <xf numFmtId="0" fontId="4" fillId="0" borderId="8" xfId="0" applyFont="1" applyBorder="1"/>
    <xf numFmtId="0" fontId="49" fillId="0" borderId="0" xfId="0" applyFont="1" applyFill="1"/>
    <xf numFmtId="0" fontId="4" fillId="0" borderId="0" xfId="0" applyFont="1" applyFill="1"/>
    <xf numFmtId="41" fontId="4" fillId="0" borderId="0" xfId="0" applyNumberFormat="1" applyFont="1" applyFill="1" applyAlignment="1">
      <alignment vertical="center"/>
    </xf>
    <xf numFmtId="0" fontId="4" fillId="0" borderId="0" xfId="0" quotePrefix="1" applyFont="1" applyFill="1" applyAlignment="1">
      <alignment horizontal="left" vertical="center"/>
    </xf>
    <xf numFmtId="0" fontId="49" fillId="0" borderId="0" xfId="0" applyFont="1"/>
    <xf numFmtId="0" fontId="4" fillId="0" borderId="0" xfId="0" applyFont="1"/>
    <xf numFmtId="0" fontId="4" fillId="0" borderId="0" xfId="0" applyFont="1" applyFill="1" applyBorder="1" applyAlignment="1">
      <alignment vertical="center"/>
    </xf>
    <xf numFmtId="0" fontId="4" fillId="0" borderId="9" xfId="50" applyFont="1" applyFill="1" applyBorder="1" applyAlignment="1">
      <alignment horizontal="center" vertical="center"/>
    </xf>
    <xf numFmtId="0" fontId="4" fillId="0" borderId="8" xfId="50" quotePrefix="1" applyFont="1" applyFill="1" applyBorder="1" applyAlignment="1">
      <alignment horizontal="right" vertical="center" wrapText="1"/>
    </xf>
    <xf numFmtId="3" fontId="49" fillId="0" borderId="0" xfId="0" applyNumberFormat="1" applyFont="1" applyFill="1" applyBorder="1" applyAlignment="1">
      <alignment vertical="center"/>
    </xf>
    <xf numFmtId="3" fontId="4" fillId="0" borderId="0" xfId="50" applyNumberFormat="1" applyFont="1" applyFill="1" applyAlignment="1">
      <alignment horizontal="right" vertical="center"/>
    </xf>
    <xf numFmtId="181" fontId="4" fillId="0" borderId="0" xfId="0" applyNumberFormat="1" applyFont="1" applyFill="1" applyBorder="1" applyAlignment="1">
      <alignment vertical="center"/>
    </xf>
    <xf numFmtId="181" fontId="49" fillId="0" borderId="0" xfId="0" applyNumberFormat="1" applyFont="1" applyAlignment="1">
      <alignment vertical="center"/>
    </xf>
    <xf numFmtId="165" fontId="4" fillId="0" borderId="0" xfId="50" applyNumberFormat="1" applyFont="1" applyFill="1" applyAlignment="1">
      <alignment horizontal="right" vertical="center"/>
    </xf>
    <xf numFmtId="181" fontId="4" fillId="0" borderId="0" xfId="0" applyNumberFormat="1" applyFont="1" applyAlignment="1">
      <alignment vertical="center"/>
    </xf>
    <xf numFmtId="0" fontId="5" fillId="0" borderId="0" xfId="0" applyFont="1" applyAlignment="1">
      <alignment vertical="center"/>
    </xf>
    <xf numFmtId="0" fontId="0" fillId="0" borderId="0" xfId="0" applyAlignment="1">
      <alignment horizontal="left" vertical="center" wrapText="1"/>
    </xf>
    <xf numFmtId="0" fontId="3" fillId="0" borderId="0" xfId="50" applyFont="1" applyFill="1" applyAlignment="1">
      <alignment vertical="center"/>
    </xf>
    <xf numFmtId="181" fontId="3" fillId="0" borderId="0" xfId="0" applyNumberFormat="1" applyFont="1" applyFill="1" applyBorder="1" applyAlignment="1">
      <alignment vertical="center"/>
    </xf>
    <xf numFmtId="3" fontId="3" fillId="0" borderId="0" xfId="0" applyNumberFormat="1" applyFont="1" applyFill="1" applyAlignment="1">
      <alignment vertical="center"/>
    </xf>
    <xf numFmtId="0" fontId="49" fillId="0" borderId="0" xfId="0" applyFont="1" applyAlignment="1">
      <alignment vertical="center"/>
    </xf>
    <xf numFmtId="165" fontId="4" fillId="0" borderId="0" xfId="50" applyNumberFormat="1" applyFont="1" applyFill="1" applyBorder="1" applyAlignment="1">
      <alignment vertical="center"/>
    </xf>
    <xf numFmtId="0" fontId="3" fillId="0" borderId="0" xfId="50" applyFont="1" applyFill="1" applyBorder="1" applyAlignment="1">
      <alignment horizontal="center" vertical="center"/>
    </xf>
    <xf numFmtId="0" fontId="4" fillId="0" borderId="0" xfId="50" applyFont="1" applyFill="1" applyBorder="1" applyAlignment="1">
      <alignment horizontal="center" vertical="center"/>
    </xf>
    <xf numFmtId="166" fontId="49" fillId="0" borderId="0" xfId="0" applyNumberFormat="1" applyFont="1" applyAlignment="1">
      <alignment vertical="center"/>
    </xf>
    <xf numFmtId="0" fontId="3" fillId="0" borderId="8" xfId="50" applyFont="1" applyFill="1" applyBorder="1" applyAlignment="1">
      <alignment vertical="center"/>
    </xf>
    <xf numFmtId="0" fontId="4" fillId="0" borderId="0" xfId="50" quotePrefix="1" applyFont="1" applyFill="1" applyAlignment="1">
      <alignment horizontal="justify" vertical="center" wrapText="1"/>
    </xf>
    <xf numFmtId="0" fontId="64" fillId="0" borderId="0" xfId="0" applyFont="1" applyFill="1" applyBorder="1"/>
    <xf numFmtId="0" fontId="65" fillId="0" borderId="0" xfId="0" applyFont="1" applyFill="1" applyBorder="1" applyAlignment="1">
      <alignment horizontal="right"/>
    </xf>
    <xf numFmtId="0" fontId="65" fillId="0" borderId="0" xfId="0" applyFont="1" applyFill="1" applyBorder="1"/>
    <xf numFmtId="0" fontId="66" fillId="0" borderId="0" xfId="0" applyFont="1" applyFill="1" applyBorder="1"/>
    <xf numFmtId="0" fontId="1" fillId="0" borderId="0" xfId="0" applyFont="1" applyFill="1" applyBorder="1" applyAlignment="1"/>
    <xf numFmtId="0" fontId="2" fillId="0" borderId="0" xfId="0" applyFont="1" applyFill="1" applyBorder="1" applyAlignment="1">
      <alignment horizontal="right"/>
    </xf>
    <xf numFmtId="0" fontId="2" fillId="0" borderId="0" xfId="0" applyFont="1" applyFill="1" applyBorder="1" applyAlignment="1"/>
    <xf numFmtId="0" fontId="4" fillId="0" borderId="0" xfId="0" applyFont="1" applyFill="1" applyBorder="1" applyAlignment="1">
      <alignment horizontal="right" vertical="center"/>
    </xf>
    <xf numFmtId="0" fontId="4" fillId="0" borderId="0" xfId="0" applyFont="1" applyFill="1" applyBorder="1"/>
    <xf numFmtId="0" fontId="4" fillId="0" borderId="9" xfId="0" applyFont="1" applyFill="1" applyBorder="1" applyAlignment="1">
      <alignment horizontal="right" vertical="center" wrapText="1"/>
    </xf>
    <xf numFmtId="0" fontId="4" fillId="0" borderId="9" xfId="0" applyFont="1" applyFill="1" applyBorder="1" applyAlignment="1">
      <alignment horizontal="right" vertical="center"/>
    </xf>
    <xf numFmtId="0" fontId="4" fillId="0" borderId="9" xfId="0" applyFont="1" applyFill="1" applyBorder="1"/>
    <xf numFmtId="0" fontId="62" fillId="0" borderId="9" xfId="0" quotePrefix="1" applyFont="1" applyFill="1" applyBorder="1" applyAlignment="1">
      <alignment horizontal="right" vertical="top" wrapText="1"/>
    </xf>
    <xf numFmtId="0" fontId="62" fillId="0" borderId="0" xfId="0" applyFont="1" applyFill="1" applyBorder="1" applyAlignment="1">
      <alignment horizontal="left" vertical="center"/>
    </xf>
    <xf numFmtId="0" fontId="62" fillId="0" borderId="0" xfId="0" applyFont="1" applyFill="1" applyBorder="1" applyAlignment="1">
      <alignment horizontal="right" vertical="center"/>
    </xf>
    <xf numFmtId="0" fontId="67" fillId="0" borderId="0" xfId="0" applyFont="1" applyFill="1" applyBorder="1" applyAlignment="1">
      <alignment horizontal="right" vertical="center"/>
    </xf>
    <xf numFmtId="0" fontId="62" fillId="0" borderId="0" xfId="0" applyFont="1" applyFill="1" applyBorder="1" applyAlignment="1">
      <alignment horizontal="left" vertical="center" wrapText="1"/>
    </xf>
    <xf numFmtId="181" fontId="4" fillId="0" borderId="0" xfId="0" applyNumberFormat="1" applyFont="1" applyFill="1" applyBorder="1" applyAlignment="1">
      <alignment horizontal="right"/>
    </xf>
    <xf numFmtId="182" fontId="4" fillId="0" borderId="0" xfId="0" applyNumberFormat="1" applyFont="1" applyFill="1" applyBorder="1" applyAlignment="1">
      <alignment horizontal="right"/>
    </xf>
    <xf numFmtId="166" fontId="4" fillId="0" borderId="0" xfId="0" applyNumberFormat="1" applyFont="1" applyFill="1" applyBorder="1" applyAlignment="1">
      <alignment horizontal="left" vertical="center" wrapText="1"/>
    </xf>
    <xf numFmtId="181" fontId="4" fillId="0" borderId="0" xfId="0" applyNumberFormat="1" applyFont="1" applyFill="1" applyBorder="1" applyAlignment="1">
      <alignment horizontal="right" vertical="center"/>
    </xf>
    <xf numFmtId="166" fontId="4" fillId="0" borderId="0" xfId="0" applyNumberFormat="1" applyFont="1" applyFill="1" applyBorder="1" applyAlignment="1">
      <alignment horizontal="left" vertical="center"/>
    </xf>
    <xf numFmtId="3" fontId="4" fillId="0" borderId="0" xfId="0" applyNumberFormat="1" applyFont="1" applyFill="1" applyBorder="1" applyAlignment="1">
      <alignment horizontal="right"/>
    </xf>
    <xf numFmtId="3" fontId="4" fillId="0" borderId="0" xfId="0" applyNumberFormat="1" applyFont="1" applyFill="1" applyBorder="1" applyAlignment="1">
      <alignment horizontal="right" vertical="center"/>
    </xf>
    <xf numFmtId="0" fontId="67" fillId="0" borderId="0" xfId="0" applyFont="1" applyFill="1" applyBorder="1" applyAlignment="1">
      <alignment horizontal="left" vertical="center"/>
    </xf>
    <xf numFmtId="181" fontId="3" fillId="0" borderId="0" xfId="0" applyNumberFormat="1" applyFont="1" applyFill="1" applyBorder="1" applyAlignment="1">
      <alignment horizontal="right" vertical="center"/>
    </xf>
    <xf numFmtId="182" fontId="3" fillId="0" borderId="0" xfId="0" applyNumberFormat="1" applyFont="1" applyFill="1" applyBorder="1" applyAlignment="1">
      <alignment horizontal="right" vertical="center"/>
    </xf>
    <xf numFmtId="0" fontId="3" fillId="0" borderId="0" xfId="0" applyFont="1" applyFill="1" applyBorder="1" applyAlignment="1">
      <alignment horizontal="left" vertical="center"/>
    </xf>
    <xf numFmtId="166" fontId="4" fillId="0" borderId="0" xfId="108" applyNumberFormat="1" applyFont="1" applyFill="1" applyBorder="1" applyAlignment="1">
      <alignment horizontal="right"/>
    </xf>
    <xf numFmtId="3" fontId="3" fillId="0" borderId="0" xfId="0" applyNumberFormat="1" applyFont="1" applyFill="1" applyBorder="1" applyAlignment="1">
      <alignment horizontal="right"/>
    </xf>
    <xf numFmtId="166" fontId="3" fillId="0" borderId="0" xfId="0" applyNumberFormat="1" applyFont="1" applyFill="1" applyBorder="1" applyAlignment="1">
      <alignment horizontal="right"/>
    </xf>
    <xf numFmtId="3" fontId="3" fillId="0" borderId="0" xfId="0" applyNumberFormat="1" applyFont="1" applyFill="1" applyBorder="1" applyAlignment="1">
      <alignment horizontal="right" vertical="center"/>
    </xf>
    <xf numFmtId="10" fontId="4" fillId="0" borderId="0" xfId="108" applyNumberFormat="1" applyFont="1" applyFill="1" applyBorder="1" applyAlignment="1">
      <alignment horizontal="right"/>
    </xf>
    <xf numFmtId="164" fontId="4" fillId="0" borderId="0" xfId="0" applyNumberFormat="1" applyFont="1" applyFill="1" applyBorder="1" applyAlignment="1">
      <alignment horizontal="right"/>
    </xf>
    <xf numFmtId="182" fontId="4" fillId="0" borderId="0" xfId="0" applyNumberFormat="1" applyFont="1" applyFill="1" applyBorder="1" applyAlignment="1">
      <alignment horizontal="left" vertical="center"/>
    </xf>
    <xf numFmtId="166" fontId="3" fillId="0" borderId="0" xfId="0" applyNumberFormat="1" applyFont="1" applyFill="1" applyBorder="1" applyAlignment="1">
      <alignment horizontal="right" vertical="center"/>
    </xf>
    <xf numFmtId="0" fontId="62" fillId="0" borderId="0" xfId="0" applyFont="1" applyFill="1" applyBorder="1"/>
    <xf numFmtId="0" fontId="4" fillId="0" borderId="0" xfId="0" applyFont="1" applyFill="1" applyBorder="1" applyAlignment="1">
      <alignment horizontal="right"/>
    </xf>
    <xf numFmtId="0" fontId="4" fillId="0" borderId="8" xfId="0" applyFont="1" applyFill="1" applyBorder="1"/>
    <xf numFmtId="0" fontId="62" fillId="0" borderId="7" xfId="0" applyFont="1" applyFill="1" applyBorder="1"/>
    <xf numFmtId="0" fontId="4" fillId="0" borderId="7" xfId="0" applyFont="1" applyFill="1" applyBorder="1" applyAlignment="1">
      <alignment horizontal="right"/>
    </xf>
    <xf numFmtId="3" fontId="4" fillId="0" borderId="0" xfId="0" applyNumberFormat="1" applyFont="1" applyFill="1" applyBorder="1"/>
    <xf numFmtId="181" fontId="49" fillId="0" borderId="0" xfId="0" applyNumberFormat="1" applyFont="1"/>
    <xf numFmtId="166" fontId="49" fillId="0" borderId="0" xfId="0" applyNumberFormat="1" applyFont="1"/>
    <xf numFmtId="3" fontId="49" fillId="0" borderId="0" xfId="0" applyNumberFormat="1" applyFont="1"/>
    <xf numFmtId="181" fontId="50" fillId="0" borderId="0" xfId="0" applyNumberFormat="1" applyFont="1"/>
    <xf numFmtId="166" fontId="50" fillId="0" borderId="0" xfId="0" applyNumberFormat="1" applyFont="1"/>
    <xf numFmtId="3" fontId="50" fillId="0" borderId="0" xfId="0" applyNumberFormat="1" applyFont="1"/>
    <xf numFmtId="10" fontId="49" fillId="0" borderId="0" xfId="0" applyNumberFormat="1" applyFont="1"/>
    <xf numFmtId="164" fontId="49" fillId="0" borderId="0" xfId="0" applyNumberFormat="1" applyFont="1"/>
    <xf numFmtId="0" fontId="62" fillId="0" borderId="0" xfId="0" applyFont="1" applyFill="1" applyBorder="1" applyAlignment="1">
      <alignment vertical="center"/>
    </xf>
    <xf numFmtId="0" fontId="0" fillId="0" borderId="0" xfId="0" applyFill="1"/>
    <xf numFmtId="0" fontId="1" fillId="0" borderId="0" xfId="0" applyFont="1" applyFill="1" applyAlignment="1">
      <alignment vertical="center"/>
    </xf>
    <xf numFmtId="0" fontId="4" fillId="0" borderId="9" xfId="0" applyFont="1" applyFill="1" applyBorder="1" applyAlignment="1">
      <alignment horizontal="right" vertical="top"/>
    </xf>
    <xf numFmtId="0" fontId="4" fillId="0" borderId="7" xfId="0" applyFont="1" applyFill="1" applyBorder="1" applyAlignment="1">
      <alignment horizontal="right" vertical="top"/>
    </xf>
    <xf numFmtId="0" fontId="4" fillId="0" borderId="0" xfId="0" applyFont="1" applyFill="1" applyAlignment="1">
      <alignment vertical="top"/>
    </xf>
    <xf numFmtId="0" fontId="4" fillId="0" borderId="9" xfId="0" quotePrefix="1" applyFont="1" applyFill="1" applyBorder="1" applyAlignment="1">
      <alignment horizontal="right" vertical="top" wrapText="1"/>
    </xf>
    <xf numFmtId="0" fontId="49" fillId="0" borderId="9" xfId="0" quotePrefix="1" applyFont="1" applyBorder="1" applyAlignment="1">
      <alignment horizontal="right" vertical="top" wrapText="1"/>
    </xf>
    <xf numFmtId="0" fontId="4" fillId="0" borderId="8" xfId="0" applyFont="1" applyFill="1" applyBorder="1" applyAlignment="1">
      <alignment horizontal="right" vertical="top"/>
    </xf>
    <xf numFmtId="0" fontId="49" fillId="0" borderId="0" xfId="0" applyFont="1" applyFill="1" applyBorder="1" applyAlignment="1">
      <alignment horizontal="left" vertical="center"/>
    </xf>
    <xf numFmtId="0" fontId="6" fillId="0" borderId="0" xfId="0" applyFont="1" applyFill="1" applyBorder="1" applyAlignment="1">
      <alignment horizontal="left" vertical="center"/>
    </xf>
    <xf numFmtId="0" fontId="6" fillId="0" borderId="0" xfId="0" applyFont="1" applyFill="1" applyBorder="1" applyAlignment="1">
      <alignment horizontal="right" vertical="center"/>
    </xf>
    <xf numFmtId="3" fontId="3" fillId="0" borderId="0" xfId="0" applyNumberFormat="1" applyFont="1" applyFill="1" applyBorder="1" applyAlignment="1">
      <alignment vertical="center"/>
    </xf>
    <xf numFmtId="0" fontId="8" fillId="0" borderId="0" xfId="0" applyFont="1" applyFill="1" applyAlignment="1">
      <alignment horizontal="left" vertical="center"/>
    </xf>
    <xf numFmtId="0" fontId="6" fillId="0" borderId="0" xfId="0" applyFont="1" applyFill="1" applyBorder="1" applyAlignment="1">
      <alignment vertical="center" wrapText="1"/>
    </xf>
    <xf numFmtId="166" fontId="4" fillId="0" borderId="0" xfId="0" applyNumberFormat="1" applyFont="1" applyFill="1"/>
    <xf numFmtId="166" fontId="4" fillId="0" borderId="0" xfId="0" quotePrefix="1" applyNumberFormat="1" applyFont="1" applyFill="1" applyBorder="1" applyAlignment="1">
      <alignment horizontal="right" wrapText="1"/>
    </xf>
    <xf numFmtId="164" fontId="4" fillId="0" borderId="0" xfId="0" applyNumberFormat="1" applyFont="1" applyFill="1" applyBorder="1" applyAlignment="1">
      <alignment horizontal="right" wrapText="1"/>
    </xf>
    <xf numFmtId="3" fontId="4" fillId="0" borderId="0" xfId="0" applyNumberFormat="1" applyFont="1" applyFill="1" applyAlignment="1">
      <alignment horizontal="right" wrapText="1"/>
    </xf>
    <xf numFmtId="0" fontId="0" fillId="0" borderId="0" xfId="0" applyFill="1" applyAlignment="1">
      <alignment vertical="center" wrapText="1"/>
    </xf>
    <xf numFmtId="181" fontId="4" fillId="0" borderId="0" xfId="0" applyNumberFormat="1" applyFont="1" applyFill="1" applyAlignment="1"/>
    <xf numFmtId="0" fontId="0" fillId="0" borderId="0" xfId="0" applyFill="1" applyAlignment="1">
      <alignment wrapText="1"/>
    </xf>
    <xf numFmtId="0" fontId="11" fillId="0" borderId="0" xfId="0" applyFont="1" applyFill="1" applyBorder="1" applyAlignment="1">
      <alignment vertical="center" wrapText="1"/>
    </xf>
    <xf numFmtId="181" fontId="8" fillId="0" borderId="0" xfId="0" applyNumberFormat="1" applyFont="1" applyFill="1"/>
    <xf numFmtId="0" fontId="7" fillId="0" borderId="0" xfId="0" quotePrefix="1" applyFont="1" applyFill="1" applyBorder="1" applyAlignment="1">
      <alignment horizontal="left" vertical="center"/>
    </xf>
    <xf numFmtId="166" fontId="3" fillId="0" borderId="0" xfId="0" applyNumberFormat="1" applyFont="1" applyFill="1"/>
    <xf numFmtId="166" fontId="3" fillId="0" borderId="0" xfId="0" quotePrefix="1" applyNumberFormat="1" applyFont="1" applyFill="1" applyBorder="1" applyAlignment="1">
      <alignment horizontal="right" wrapText="1"/>
    </xf>
    <xf numFmtId="164" fontId="3" fillId="0" borderId="0" xfId="0" applyNumberFormat="1" applyFont="1" applyFill="1" applyBorder="1" applyAlignment="1">
      <alignment horizontal="right" vertical="center" wrapText="1"/>
    </xf>
    <xf numFmtId="3" fontId="3" fillId="0" borderId="0" xfId="0" applyNumberFormat="1" applyFont="1" applyFill="1" applyAlignment="1">
      <alignment horizontal="right" vertical="center"/>
    </xf>
    <xf numFmtId="0" fontId="68" fillId="0" borderId="0" xfId="0" applyFont="1" applyFill="1" applyAlignment="1">
      <alignment vertical="center"/>
    </xf>
    <xf numFmtId="0" fontId="6" fillId="0" borderId="0" xfId="0" applyFont="1" applyFill="1" applyBorder="1" applyAlignment="1">
      <alignment vertical="center"/>
    </xf>
    <xf numFmtId="166" fontId="4" fillId="0" borderId="0" xfId="0" applyNumberFormat="1" applyFont="1" applyFill="1" applyBorder="1" applyAlignment="1">
      <alignment vertical="center"/>
    </xf>
    <xf numFmtId="3" fontId="4" fillId="0" borderId="0" xfId="0" applyNumberFormat="1" applyFont="1" applyFill="1" applyBorder="1" applyAlignment="1">
      <alignment horizontal="right" wrapText="1"/>
    </xf>
    <xf numFmtId="3" fontId="4" fillId="0" borderId="0" xfId="0" applyNumberFormat="1" applyFont="1" applyFill="1" applyBorder="1" applyAlignment="1">
      <alignment horizontal="center" vertical="center"/>
    </xf>
    <xf numFmtId="0" fontId="49" fillId="0" borderId="0" xfId="0" applyFont="1" applyFill="1" applyAlignment="1">
      <alignment vertical="center"/>
    </xf>
    <xf numFmtId="3" fontId="4" fillId="0" borderId="0" xfId="0" applyNumberFormat="1" applyFont="1" applyFill="1" applyBorder="1" applyAlignment="1"/>
    <xf numFmtId="164" fontId="4" fillId="0" borderId="0" xfId="0" applyNumberFormat="1" applyFont="1" applyFill="1" applyBorder="1" applyAlignment="1"/>
    <xf numFmtId="164" fontId="4" fillId="0" borderId="0" xfId="0" applyNumberFormat="1" applyFont="1" applyFill="1" applyBorder="1" applyAlignment="1">
      <alignment vertical="center"/>
    </xf>
    <xf numFmtId="164" fontId="3" fillId="0" borderId="0" xfId="0" applyNumberFormat="1" applyFont="1" applyFill="1" applyBorder="1" applyAlignment="1">
      <alignment vertical="center"/>
    </xf>
    <xf numFmtId="166" fontId="49" fillId="0" borderId="0" xfId="0" applyNumberFormat="1" applyFont="1" applyFill="1" applyAlignment="1">
      <alignment vertical="center"/>
    </xf>
    <xf numFmtId="3" fontId="4" fillId="0" borderId="0" xfId="109" applyNumberFormat="1" applyFont="1" applyFill="1" applyAlignment="1" applyProtection="1">
      <alignment vertical="center"/>
    </xf>
    <xf numFmtId="0" fontId="3" fillId="0" borderId="0" xfId="0" applyFont="1" applyFill="1" applyAlignment="1">
      <alignment vertical="center"/>
    </xf>
    <xf numFmtId="0" fontId="6" fillId="0" borderId="0" xfId="0" quotePrefix="1" applyFont="1" applyFill="1" applyBorder="1" applyAlignment="1">
      <alignment horizontal="left" vertical="center"/>
    </xf>
    <xf numFmtId="166" fontId="4" fillId="0" borderId="0" xfId="0" applyNumberFormat="1" applyFont="1" applyFill="1" applyAlignment="1">
      <alignment vertical="center"/>
    </xf>
    <xf numFmtId="166" fontId="3" fillId="0" borderId="0" xfId="0" applyNumberFormat="1" applyFont="1" applyFill="1" applyAlignment="1">
      <alignment vertical="center"/>
    </xf>
    <xf numFmtId="3" fontId="4" fillId="0" borderId="0" xfId="0" quotePrefix="1" applyNumberFormat="1" applyFont="1" applyFill="1" applyBorder="1" applyAlignment="1">
      <alignment horizontal="center" vertical="center"/>
    </xf>
    <xf numFmtId="0" fontId="4" fillId="0" borderId="0" xfId="0" quotePrefix="1" applyFont="1" applyFill="1" applyBorder="1" applyAlignment="1">
      <alignment horizontal="left" vertical="center"/>
    </xf>
    <xf numFmtId="166" fontId="4" fillId="0" borderId="0" xfId="0" applyNumberFormat="1" applyFont="1" applyFill="1" applyBorder="1" applyAlignment="1">
      <alignment horizontal="right" vertical="center"/>
    </xf>
    <xf numFmtId="0" fontId="0" fillId="0" borderId="8" xfId="0" applyFill="1" applyBorder="1" applyAlignment="1">
      <alignment vertical="center"/>
    </xf>
    <xf numFmtId="166" fontId="3" fillId="0" borderId="8" xfId="0" applyNumberFormat="1" applyFont="1" applyFill="1" applyBorder="1" applyAlignment="1">
      <alignment vertical="center"/>
    </xf>
    <xf numFmtId="0" fontId="48" fillId="0" borderId="0" xfId="0" applyFont="1" applyFill="1" applyAlignment="1">
      <alignment horizontal="left" vertical="center"/>
    </xf>
    <xf numFmtId="0" fontId="53" fillId="0" borderId="0" xfId="0" applyFont="1" applyFill="1"/>
    <xf numFmtId="0" fontId="2" fillId="0" borderId="0" xfId="0" applyFont="1" applyFill="1" applyAlignment="1"/>
    <xf numFmtId="0" fontId="1" fillId="0" borderId="0" xfId="0" applyFont="1" applyAlignment="1">
      <alignment horizontal="left" vertical="center"/>
    </xf>
    <xf numFmtId="0" fontId="2" fillId="0" borderId="0" xfId="0" applyFont="1" applyAlignment="1"/>
    <xf numFmtId="0" fontId="4" fillId="0" borderId="7" xfId="0" applyFont="1" applyFill="1" applyBorder="1" applyAlignment="1">
      <alignment horizontal="center" vertical="center" wrapText="1"/>
    </xf>
    <xf numFmtId="0" fontId="49" fillId="0" borderId="8" xfId="0" quotePrefix="1" applyFont="1" applyBorder="1" applyAlignment="1">
      <alignment horizontal="right" vertical="top" wrapText="1"/>
    </xf>
    <xf numFmtId="0" fontId="49" fillId="0" borderId="0" xfId="0" applyFont="1" applyFill="1" applyBorder="1" applyAlignment="1">
      <alignment horizontal="right" vertical="center"/>
    </xf>
    <xf numFmtId="3" fontId="49" fillId="0" borderId="0" xfId="0" applyNumberFormat="1" applyFont="1" applyFill="1"/>
    <xf numFmtId="164" fontId="49" fillId="0" borderId="0" xfId="0" applyNumberFormat="1" applyFont="1" applyFill="1"/>
    <xf numFmtId="3" fontId="4" fillId="0" borderId="0" xfId="0" applyNumberFormat="1" applyFont="1" applyFill="1"/>
    <xf numFmtId="0" fontId="70" fillId="0" borderId="0" xfId="0" applyFont="1" applyFill="1" applyAlignment="1">
      <alignment vertical="center" wrapText="1"/>
    </xf>
    <xf numFmtId="3" fontId="70" fillId="0" borderId="0" xfId="0" applyNumberFormat="1" applyFont="1" applyFill="1" applyBorder="1" applyAlignment="1">
      <alignment horizontal="right" wrapText="1"/>
    </xf>
    <xf numFmtId="164" fontId="70" fillId="0" borderId="0" xfId="0" applyNumberFormat="1" applyFont="1" applyFill="1"/>
    <xf numFmtId="3" fontId="8" fillId="0" borderId="0" xfId="0" applyNumberFormat="1" applyFont="1" applyFill="1" applyAlignment="1">
      <alignment wrapText="1"/>
    </xf>
    <xf numFmtId="0" fontId="50" fillId="0" borderId="0" xfId="0" applyFont="1" applyFill="1" applyAlignment="1">
      <alignment vertical="center"/>
    </xf>
    <xf numFmtId="3" fontId="50" fillId="0" borderId="0" xfId="0" applyNumberFormat="1" applyFont="1" applyFill="1"/>
    <xf numFmtId="164" fontId="50" fillId="0" borderId="0" xfId="0" applyNumberFormat="1" applyFont="1" applyFill="1"/>
    <xf numFmtId="164" fontId="4" fillId="0" borderId="0" xfId="0" applyNumberFormat="1" applyFont="1" applyFill="1"/>
    <xf numFmtId="3" fontId="49" fillId="0" borderId="0" xfId="0" applyNumberFormat="1" applyFont="1" applyFill="1" applyAlignment="1">
      <alignment vertical="center"/>
    </xf>
    <xf numFmtId="164" fontId="49" fillId="0" borderId="0" xfId="0" applyNumberFormat="1" applyFont="1" applyFill="1" applyAlignment="1">
      <alignment vertical="center"/>
    </xf>
    <xf numFmtId="0" fontId="49" fillId="0" borderId="0" xfId="0" applyFont="1" applyFill="1" applyAlignment="1">
      <alignment vertical="center" wrapText="1"/>
    </xf>
    <xf numFmtId="3" fontId="50" fillId="0" borderId="0" xfId="0" applyNumberFormat="1" applyFont="1" applyFill="1" applyAlignment="1">
      <alignment vertical="center"/>
    </xf>
    <xf numFmtId="164" fontId="50" fillId="0" borderId="0" xfId="0" applyNumberFormat="1" applyFont="1" applyFill="1" applyAlignment="1">
      <alignment vertical="center"/>
    </xf>
    <xf numFmtId="0" fontId="49" fillId="0" borderId="0" xfId="0" applyFont="1" applyFill="1" applyAlignment="1">
      <alignment wrapText="1"/>
    </xf>
    <xf numFmtId="3" fontId="49" fillId="0" borderId="0" xfId="0" applyNumberFormat="1" applyFont="1" applyFill="1" applyBorder="1" applyAlignment="1">
      <alignment horizontal="right" wrapText="1"/>
    </xf>
    <xf numFmtId="164" fontId="49" fillId="0" borderId="0" xfId="0" applyNumberFormat="1" applyFont="1" applyFill="1" applyBorder="1" applyAlignment="1">
      <alignment horizontal="right" wrapText="1"/>
    </xf>
    <xf numFmtId="3" fontId="4" fillId="0" borderId="0" xfId="0" applyNumberFormat="1" applyFont="1" applyFill="1" applyAlignment="1"/>
    <xf numFmtId="0" fontId="4" fillId="0" borderId="0" xfId="0" applyFont="1" applyFill="1" applyAlignment="1"/>
    <xf numFmtId="164" fontId="49" fillId="0" borderId="0" xfId="0" applyNumberFormat="1" applyFont="1" applyFill="1" applyBorder="1" applyAlignment="1">
      <alignment horizontal="right" vertical="center" wrapText="1"/>
    </xf>
    <xf numFmtId="164" fontId="50" fillId="0" borderId="0" xfId="0" applyNumberFormat="1" applyFont="1" applyFill="1" applyBorder="1" applyAlignment="1">
      <alignment horizontal="right" vertical="center" wrapText="1"/>
    </xf>
    <xf numFmtId="3" fontId="49" fillId="0" borderId="0" xfId="0" applyNumberFormat="1" applyFont="1" applyFill="1" applyAlignment="1">
      <alignment horizontal="right"/>
    </xf>
    <xf numFmtId="3" fontId="4" fillId="0" borderId="0" xfId="0" applyNumberFormat="1" applyFont="1" applyFill="1" applyAlignment="1">
      <alignment horizontal="right"/>
    </xf>
    <xf numFmtId="3" fontId="50" fillId="0" borderId="0" xfId="0" applyNumberFormat="1" applyFont="1" applyFill="1" applyAlignment="1">
      <alignment horizontal="right"/>
    </xf>
    <xf numFmtId="164" fontId="4" fillId="0" borderId="0" xfId="0" applyNumberFormat="1" applyFont="1" applyFill="1" applyAlignment="1"/>
    <xf numFmtId="0" fontId="50" fillId="0" borderId="0" xfId="0" applyFont="1" applyFill="1" applyBorder="1" applyAlignment="1">
      <alignment vertical="center"/>
    </xf>
    <xf numFmtId="3" fontId="50" fillId="0" borderId="0" xfId="0" applyNumberFormat="1" applyFont="1" applyFill="1" applyBorder="1" applyAlignment="1">
      <alignment vertical="center"/>
    </xf>
    <xf numFmtId="3" fontId="4" fillId="0" borderId="0" xfId="0" applyNumberFormat="1" applyFont="1" applyFill="1" applyAlignment="1">
      <alignment horizontal="left" vertical="center" wrapText="1"/>
    </xf>
    <xf numFmtId="0" fontId="4" fillId="0" borderId="0" xfId="0" applyFont="1" applyFill="1" applyAlignment="1">
      <alignment horizontal="left" vertical="center" wrapText="1"/>
    </xf>
    <xf numFmtId="0" fontId="4" fillId="0" borderId="0" xfId="0" applyFont="1" applyFill="1" applyAlignment="1">
      <alignment horizontal="center" vertical="center"/>
    </xf>
    <xf numFmtId="0" fontId="4" fillId="0" borderId="7" xfId="0" applyFont="1" applyFill="1" applyBorder="1" applyAlignment="1">
      <alignment horizontal="center" vertical="center"/>
    </xf>
    <xf numFmtId="0" fontId="49" fillId="0" borderId="0" xfId="0" applyFont="1" applyFill="1" applyBorder="1" applyAlignment="1">
      <alignment horizontal="center" vertical="center" wrapText="1"/>
    </xf>
    <xf numFmtId="0" fontId="4" fillId="0" borderId="0" xfId="0" applyFont="1" applyFill="1" applyBorder="1" applyAlignment="1">
      <alignment horizontal="left"/>
    </xf>
    <xf numFmtId="0" fontId="49" fillId="0" borderId="0" xfId="0" applyFont="1" applyFill="1" applyBorder="1"/>
    <xf numFmtId="3" fontId="4" fillId="0" borderId="0" xfId="0" applyNumberFormat="1" applyFont="1" applyFill="1" applyBorder="1" applyAlignment="1">
      <alignment horizontal="right" vertical="top"/>
    </xf>
    <xf numFmtId="3" fontId="4" fillId="0" borderId="0" xfId="0" quotePrefix="1" applyNumberFormat="1" applyFont="1" applyFill="1" applyAlignment="1">
      <alignment horizontal="right" vertical="center"/>
    </xf>
    <xf numFmtId="0" fontId="8" fillId="0" borderId="0" xfId="0" applyFont="1" applyFill="1" applyAlignment="1">
      <alignment vertical="center"/>
    </xf>
    <xf numFmtId="3" fontId="8" fillId="0" borderId="0" xfId="0" applyNumberFormat="1" applyFont="1" applyFill="1" applyAlignment="1">
      <alignment vertical="center"/>
    </xf>
    <xf numFmtId="0" fontId="3" fillId="0" borderId="0" xfId="0" applyFont="1" applyFill="1" applyBorder="1" applyAlignment="1">
      <alignment vertical="center"/>
    </xf>
    <xf numFmtId="0" fontId="4" fillId="0" borderId="8" xfId="0" applyFont="1" applyFill="1" applyBorder="1" applyAlignment="1">
      <alignment horizontal="center" vertical="center"/>
    </xf>
    <xf numFmtId="0" fontId="0" fillId="0" borderId="0" xfId="0" applyFill="1" applyAlignment="1">
      <alignment horizontal="right" vertical="center"/>
    </xf>
    <xf numFmtId="0" fontId="63" fillId="0" borderId="0" xfId="0" applyFont="1" applyFill="1"/>
    <xf numFmtId="0" fontId="1" fillId="0" borderId="0" xfId="0" applyFont="1" applyFill="1" applyAlignment="1">
      <alignment horizontal="left" vertical="center"/>
    </xf>
    <xf numFmtId="0" fontId="4" fillId="0" borderId="0" xfId="0" applyFont="1" applyFill="1" applyAlignment="1">
      <alignment horizontal="centerContinuous" vertical="center"/>
    </xf>
    <xf numFmtId="0" fontId="4" fillId="0" borderId="0" xfId="0" applyFont="1" applyFill="1" applyAlignment="1">
      <alignment horizontal="right" vertical="center" wrapText="1"/>
    </xf>
    <xf numFmtId="0" fontId="0" fillId="0" borderId="0" xfId="0" applyFill="1" applyBorder="1" applyAlignment="1">
      <alignment vertical="center"/>
    </xf>
    <xf numFmtId="0" fontId="0" fillId="0" borderId="0" xfId="0" applyFill="1" applyBorder="1" applyAlignment="1">
      <alignment horizontal="right" vertical="center"/>
    </xf>
    <xf numFmtId="0" fontId="4" fillId="0" borderId="0" xfId="0" applyFont="1" applyFill="1" applyAlignment="1">
      <alignment vertical="center" wrapText="1"/>
    </xf>
    <xf numFmtId="0" fontId="4" fillId="0" borderId="0" xfId="0" applyFont="1" applyFill="1" applyAlignment="1">
      <alignment wrapText="1"/>
    </xf>
    <xf numFmtId="0" fontId="4" fillId="0" borderId="0" xfId="0" applyFont="1" applyFill="1" applyAlignment="1">
      <alignment horizontal="right"/>
    </xf>
    <xf numFmtId="3" fontId="4" fillId="0" borderId="0" xfId="0" applyNumberFormat="1" applyFont="1" applyFill="1" applyAlignment="1">
      <alignment horizontal="right" vertical="center"/>
    </xf>
    <xf numFmtId="3" fontId="71" fillId="0" borderId="0" xfId="0" applyNumberFormat="1" applyFont="1" applyFill="1" applyBorder="1" applyAlignment="1">
      <alignment vertical="center"/>
    </xf>
    <xf numFmtId="0" fontId="71" fillId="0" borderId="0" xfId="0" applyFont="1" applyFill="1" applyBorder="1" applyAlignment="1">
      <alignment vertical="center"/>
    </xf>
    <xf numFmtId="0" fontId="4" fillId="39" borderId="0" xfId="0" applyFont="1" applyFill="1" applyAlignment="1">
      <alignment horizontal="left" vertical="center"/>
    </xf>
    <xf numFmtId="3" fontId="4" fillId="39" borderId="0" xfId="0" applyNumberFormat="1" applyFont="1" applyFill="1" applyAlignment="1">
      <alignment horizontal="right" vertical="center"/>
    </xf>
    <xf numFmtId="3" fontId="71" fillId="39" borderId="0" xfId="0" applyNumberFormat="1" applyFont="1" applyFill="1" applyBorder="1" applyAlignment="1">
      <alignment vertical="center"/>
    </xf>
    <xf numFmtId="0" fontId="71" fillId="39" borderId="0" xfId="0" applyFont="1" applyFill="1" applyBorder="1" applyAlignment="1">
      <alignment vertical="center"/>
    </xf>
    <xf numFmtId="0" fontId="71" fillId="0" borderId="0" xfId="0" quotePrefix="1" applyFont="1" applyFill="1" applyBorder="1" applyAlignment="1">
      <alignment horizontal="left" vertical="center"/>
    </xf>
    <xf numFmtId="41" fontId="4" fillId="0" borderId="0" xfId="0" applyNumberFormat="1" applyFont="1" applyFill="1" applyAlignment="1">
      <alignment wrapText="1"/>
    </xf>
    <xf numFmtId="41" fontId="4" fillId="0" borderId="0" xfId="0" applyNumberFormat="1" applyFont="1" applyFill="1" applyAlignment="1"/>
    <xf numFmtId="41" fontId="4" fillId="0" borderId="0" xfId="0" applyNumberFormat="1" applyFont="1" applyFill="1" applyAlignment="1">
      <alignment horizontal="right"/>
    </xf>
    <xf numFmtId="3" fontId="0" fillId="0" borderId="0" xfId="0" applyNumberFormat="1" applyFill="1" applyBorder="1" applyAlignment="1">
      <alignment vertical="center"/>
    </xf>
    <xf numFmtId="0" fontId="4" fillId="0" borderId="8" xfId="0" applyFont="1" applyFill="1" applyBorder="1" applyAlignment="1"/>
    <xf numFmtId="0" fontId="4" fillId="0" borderId="8" xfId="0" applyFont="1" applyFill="1" applyBorder="1" applyAlignment="1">
      <alignment wrapText="1"/>
    </xf>
    <xf numFmtId="41" fontId="0" fillId="0" borderId="0" xfId="0" applyNumberFormat="1" applyFill="1" applyAlignment="1">
      <alignment vertical="center" wrapText="1"/>
    </xf>
    <xf numFmtId="41" fontId="4" fillId="0" borderId="0" xfId="0" applyNumberFormat="1" applyFont="1" applyFill="1" applyAlignment="1">
      <alignment horizontal="right" vertical="center"/>
    </xf>
    <xf numFmtId="165" fontId="72" fillId="0" borderId="0" xfId="0" applyNumberFormat="1" applyFont="1" applyFill="1" applyAlignment="1">
      <alignment vertical="center" wrapText="1"/>
    </xf>
    <xf numFmtId="0" fontId="5" fillId="0" borderId="0" xfId="0" applyFont="1" applyFill="1" applyAlignment="1">
      <alignment vertical="center"/>
    </xf>
    <xf numFmtId="0" fontId="4" fillId="0" borderId="0" xfId="0" applyFont="1" applyFill="1" applyAlignment="1">
      <alignment horizontal="left"/>
    </xf>
    <xf numFmtId="0" fontId="5" fillId="0" borderId="0" xfId="0" quotePrefix="1" applyFont="1" applyFill="1" applyAlignment="1">
      <alignment horizontal="left" vertical="center"/>
    </xf>
    <xf numFmtId="3" fontId="0" fillId="0" borderId="0" xfId="0" applyNumberFormat="1" applyFill="1" applyAlignment="1">
      <alignment vertical="center"/>
    </xf>
    <xf numFmtId="0" fontId="73" fillId="0" borderId="0" xfId="50" applyFont="1" applyFill="1" applyAlignment="1">
      <alignment vertical="center"/>
    </xf>
    <xf numFmtId="12" fontId="4" fillId="0" borderId="8" xfId="0" applyNumberFormat="1" applyFont="1" applyBorder="1" applyAlignment="1">
      <alignment horizontal="right" vertical="top" wrapText="1"/>
    </xf>
    <xf numFmtId="41" fontId="4" fillId="0" borderId="0" xfId="50" applyNumberFormat="1" applyFont="1" applyFill="1" applyAlignment="1">
      <alignment horizontal="right" vertical="center" wrapText="1"/>
    </xf>
    <xf numFmtId="41" fontId="51" fillId="0" borderId="0" xfId="50" applyNumberFormat="1" applyFont="1" applyFill="1" applyAlignment="1">
      <alignment vertical="center"/>
    </xf>
    <xf numFmtId="0" fontId="8" fillId="0" borderId="0" xfId="50" quotePrefix="1" applyFont="1" applyFill="1" applyAlignment="1">
      <alignment horizontal="left" vertical="center"/>
    </xf>
    <xf numFmtId="0" fontId="74" fillId="0" borderId="0" xfId="50" applyFont="1" applyFill="1" applyAlignment="1">
      <alignment vertical="center"/>
    </xf>
    <xf numFmtId="0" fontId="3" fillId="0" borderId="0" xfId="0" applyFont="1" applyFill="1"/>
    <xf numFmtId="0" fontId="75" fillId="0" borderId="0" xfId="50" applyFont="1" applyFill="1" applyAlignment="1">
      <alignment vertical="center"/>
    </xf>
    <xf numFmtId="41" fontId="3" fillId="0" borderId="0" xfId="50" applyNumberFormat="1" applyFont="1" applyFill="1" applyAlignment="1">
      <alignment horizontal="right" vertical="center" wrapText="1"/>
    </xf>
    <xf numFmtId="166" fontId="51" fillId="0" borderId="0" xfId="50" applyNumberFormat="1" applyFont="1" applyFill="1" applyAlignment="1">
      <alignment vertical="center"/>
    </xf>
    <xf numFmtId="166" fontId="75" fillId="0" borderId="0" xfId="50" applyNumberFormat="1" applyFont="1" applyFill="1" applyAlignment="1">
      <alignment vertical="center"/>
    </xf>
    <xf numFmtId="0" fontId="4" fillId="0" borderId="8" xfId="50" applyFont="1" applyFill="1" applyBorder="1" applyAlignment="1">
      <alignment vertical="center"/>
    </xf>
    <xf numFmtId="3" fontId="4" fillId="0" borderId="8" xfId="50" applyNumberFormat="1" applyFont="1" applyFill="1" applyBorder="1" applyAlignment="1">
      <alignment horizontal="right" vertical="center"/>
    </xf>
    <xf numFmtId="3" fontId="4" fillId="0" borderId="8" xfId="50" applyNumberFormat="1" applyFont="1" applyFill="1" applyBorder="1" applyAlignment="1">
      <alignment vertical="center"/>
    </xf>
    <xf numFmtId="49" fontId="1" fillId="0" borderId="8" xfId="110" applyNumberFormat="1" applyFont="1" applyBorder="1" applyAlignment="1">
      <alignment horizontal="left" vertical="justify"/>
    </xf>
    <xf numFmtId="49" fontId="1" fillId="0" borderId="0" xfId="110" applyNumberFormat="1" applyFont="1" applyBorder="1" applyAlignment="1">
      <alignment horizontal="left" vertical="justify"/>
    </xf>
    <xf numFmtId="0" fontId="5" fillId="0" borderId="0" xfId="110" applyFont="1"/>
    <xf numFmtId="49" fontId="4" fillId="0" borderId="9" xfId="110" quotePrefix="1" applyNumberFormat="1" applyFont="1" applyBorder="1" applyAlignment="1">
      <alignment vertical="center"/>
    </xf>
    <xf numFmtId="0" fontId="4" fillId="0" borderId="9" xfId="110" applyFont="1" applyBorder="1" applyAlignment="1">
      <alignment horizontal="right" vertical="center"/>
    </xf>
    <xf numFmtId="49" fontId="4" fillId="0" borderId="0" xfId="110" quotePrefix="1" applyNumberFormat="1" applyFont="1" applyBorder="1" applyAlignment="1">
      <alignment horizontal="left" vertical="center"/>
    </xf>
    <xf numFmtId="0" fontId="4" fillId="0" borderId="0" xfId="110" applyFont="1" applyBorder="1" applyAlignment="1">
      <alignment horizontal="right" vertical="center"/>
    </xf>
    <xf numFmtId="0" fontId="4" fillId="0" borderId="0" xfId="110" applyFont="1" applyFill="1" applyBorder="1" applyAlignment="1">
      <alignment horizontal="right" vertical="center"/>
    </xf>
    <xf numFmtId="49" fontId="3" fillId="0" borderId="0" xfId="110" quotePrefix="1" applyNumberFormat="1" applyFont="1" applyFill="1" applyAlignment="1">
      <alignment horizontal="left" vertical="center" wrapText="1"/>
    </xf>
    <xf numFmtId="0" fontId="5" fillId="0" borderId="0" xfId="110" applyFont="1" applyFill="1" applyAlignment="1">
      <alignment vertical="center"/>
    </xf>
    <xf numFmtId="49" fontId="3" fillId="0" borderId="0" xfId="110" quotePrefix="1" applyNumberFormat="1" applyFont="1" applyFill="1" applyAlignment="1">
      <alignment horizontal="left" wrapText="1"/>
    </xf>
    <xf numFmtId="3" fontId="4" fillId="0" borderId="0" xfId="110" applyNumberFormat="1" applyFont="1" applyFill="1" applyAlignment="1">
      <alignment vertical="center"/>
    </xf>
    <xf numFmtId="0" fontId="5" fillId="0" borderId="0" xfId="110" applyFont="1" applyFill="1"/>
    <xf numFmtId="49" fontId="4" fillId="0" borderId="0" xfId="110" applyNumberFormat="1" applyFont="1" applyAlignment="1">
      <alignment horizontal="left" vertical="center" wrapText="1"/>
    </xf>
    <xf numFmtId="3" fontId="4" fillId="0" borderId="0" xfId="110" applyNumberFormat="1" applyFont="1" applyAlignment="1">
      <alignment horizontal="right" vertical="center"/>
    </xf>
    <xf numFmtId="0" fontId="5" fillId="0" borderId="0" xfId="110" applyFont="1" applyAlignment="1">
      <alignment vertical="center"/>
    </xf>
    <xf numFmtId="3" fontId="0" fillId="0" borderId="0" xfId="0" applyNumberFormat="1"/>
    <xf numFmtId="49" fontId="3" fillId="0" borderId="0" xfId="110" quotePrefix="1" applyNumberFormat="1" applyFont="1" applyAlignment="1">
      <alignment horizontal="left" vertical="center" wrapText="1"/>
    </xf>
    <xf numFmtId="3" fontId="3" fillId="0" borderId="0" xfId="110" applyNumberFormat="1" applyFont="1" applyAlignment="1">
      <alignment horizontal="right" vertical="center"/>
    </xf>
    <xf numFmtId="49" fontId="3" fillId="0" borderId="0" xfId="110" quotePrefix="1" applyNumberFormat="1" applyFont="1" applyAlignment="1">
      <alignment horizontal="left" wrapText="1"/>
    </xf>
    <xf numFmtId="3" fontId="3" fillId="0" borderId="0" xfId="110" applyNumberFormat="1" applyFont="1" applyAlignment="1">
      <alignment horizontal="right"/>
    </xf>
    <xf numFmtId="0" fontId="4" fillId="0" borderId="0" xfId="110" applyFont="1"/>
    <xf numFmtId="3" fontId="4" fillId="0" borderId="0" xfId="110" applyNumberFormat="1" applyFont="1" applyFill="1" applyAlignment="1"/>
    <xf numFmtId="49" fontId="4" fillId="0" borderId="0" xfId="110" applyNumberFormat="1" applyFont="1" applyFill="1" applyAlignment="1">
      <alignment horizontal="left" vertical="center" wrapText="1"/>
    </xf>
    <xf numFmtId="166" fontId="4" fillId="0" borderId="0" xfId="110" applyNumberFormat="1" applyFont="1" applyFill="1" applyAlignment="1">
      <alignment horizontal="right" vertical="center"/>
    </xf>
    <xf numFmtId="166" fontId="4" fillId="0" borderId="0" xfId="110" applyNumberFormat="1" applyFont="1" applyFill="1" applyAlignment="1">
      <alignment vertical="center"/>
    </xf>
    <xf numFmtId="164" fontId="3" fillId="0" borderId="0" xfId="110" applyNumberFormat="1" applyFont="1" applyFill="1" applyAlignment="1">
      <alignment horizontal="right" vertical="center"/>
    </xf>
    <xf numFmtId="164" fontId="3" fillId="0" borderId="0" xfId="110" applyNumberFormat="1" applyFont="1" applyFill="1" applyAlignment="1">
      <alignment vertical="center"/>
    </xf>
    <xf numFmtId="0" fontId="4" fillId="0" borderId="0" xfId="110" applyFont="1" applyFill="1" applyBorder="1"/>
    <xf numFmtId="3" fontId="4" fillId="0" borderId="0" xfId="110" applyNumberFormat="1" applyFont="1" applyFill="1" applyAlignment="1">
      <alignment horizontal="center"/>
    </xf>
    <xf numFmtId="0" fontId="5" fillId="0" borderId="0" xfId="110" applyFont="1" applyFill="1" applyAlignment="1"/>
    <xf numFmtId="166" fontId="3" fillId="0" borderId="0" xfId="110" applyNumberFormat="1" applyFont="1" applyFill="1" applyAlignment="1">
      <alignment horizontal="right" vertical="center"/>
    </xf>
    <xf numFmtId="166" fontId="3" fillId="0" borderId="0" xfId="110" applyNumberFormat="1" applyFont="1" applyFill="1" applyAlignment="1">
      <alignment vertical="center"/>
    </xf>
    <xf numFmtId="49" fontId="3" fillId="0" borderId="8" xfId="110" quotePrefix="1" applyNumberFormat="1" applyFont="1" applyFill="1" applyBorder="1" applyAlignment="1">
      <alignment horizontal="left" wrapText="1"/>
    </xf>
    <xf numFmtId="3" fontId="3" fillId="0" borderId="8" xfId="110" applyNumberFormat="1" applyFont="1" applyFill="1" applyBorder="1" applyAlignment="1">
      <alignment horizontal="right"/>
    </xf>
    <xf numFmtId="0" fontId="4" fillId="0" borderId="8" xfId="110" applyFont="1" applyFill="1" applyBorder="1"/>
    <xf numFmtId="3" fontId="3" fillId="0" borderId="0" xfId="110" applyNumberFormat="1" applyFont="1" applyFill="1" applyAlignment="1">
      <alignment horizontal="right"/>
    </xf>
    <xf numFmtId="0" fontId="4" fillId="0" borderId="0" xfId="110" applyFont="1" applyFill="1"/>
    <xf numFmtId="0" fontId="4" fillId="0" borderId="0" xfId="110" applyFont="1" applyFill="1" applyBorder="1" applyAlignment="1">
      <alignment vertical="center"/>
    </xf>
    <xf numFmtId="0" fontId="0" fillId="0" borderId="0" xfId="0" applyFill="1" applyBorder="1"/>
    <xf numFmtId="0" fontId="4" fillId="0" borderId="7" xfId="0" applyFont="1" applyFill="1" applyBorder="1"/>
    <xf numFmtId="0" fontId="0" fillId="0" borderId="0" xfId="0" applyFill="1" applyAlignment="1">
      <alignment vertical="top"/>
    </xf>
    <xf numFmtId="0" fontId="4" fillId="0" borderId="0" xfId="0" quotePrefix="1" applyFont="1" applyFill="1" applyAlignment="1"/>
    <xf numFmtId="3" fontId="4" fillId="0" borderId="0" xfId="0" applyNumberFormat="1" applyFont="1" applyFill="1" applyAlignment="1">
      <alignment horizontal="left" vertical="center"/>
    </xf>
    <xf numFmtId="0" fontId="72" fillId="0" borderId="0" xfId="0" applyFont="1" applyFill="1" applyBorder="1" applyAlignment="1">
      <alignment vertical="center"/>
    </xf>
    <xf numFmtId="3" fontId="4" fillId="0" borderId="0" xfId="0" applyNumberFormat="1" applyFont="1" applyFill="1" applyAlignment="1">
      <alignment horizontal="left"/>
    </xf>
    <xf numFmtId="0" fontId="4" fillId="0" borderId="0" xfId="0" quotePrefix="1" applyFont="1" applyFill="1" applyAlignment="1">
      <alignment vertical="center"/>
    </xf>
    <xf numFmtId="3" fontId="0" fillId="0" borderId="0" xfId="0" applyNumberFormat="1" applyAlignment="1">
      <alignment vertical="center"/>
    </xf>
    <xf numFmtId="164" fontId="4" fillId="38" borderId="0" xfId="0" applyNumberFormat="1" applyFont="1" applyFill="1" applyAlignment="1">
      <alignment vertical="center"/>
    </xf>
    <xf numFmtId="181" fontId="0" fillId="0" borderId="0" xfId="0" applyNumberFormat="1" applyAlignment="1">
      <alignment vertical="center"/>
    </xf>
    <xf numFmtId="166" fontId="0" fillId="0" borderId="0" xfId="0" applyNumberFormat="1" applyAlignment="1">
      <alignment vertical="center"/>
    </xf>
    <xf numFmtId="0" fontId="2" fillId="0" borderId="0" xfId="0" applyFont="1" applyBorder="1" applyAlignment="1">
      <alignment vertical="center"/>
    </xf>
    <xf numFmtId="0" fontId="0" fillId="0" borderId="0" xfId="0" applyBorder="1"/>
    <xf numFmtId="0" fontId="0" fillId="0" borderId="0" xfId="0" applyBorder="1" applyAlignment="1">
      <alignment vertical="center"/>
    </xf>
    <xf numFmtId="0" fontId="4" fillId="0" borderId="0" xfId="50" applyFont="1" applyFill="1" applyBorder="1" applyAlignment="1">
      <alignment horizontal="right" vertical="center" wrapText="1"/>
    </xf>
    <xf numFmtId="0" fontId="4" fillId="0" borderId="0" xfId="50" quotePrefix="1" applyFont="1" applyFill="1" applyBorder="1" applyAlignment="1">
      <alignment horizontal="right" vertical="center" wrapText="1"/>
    </xf>
    <xf numFmtId="0" fontId="4" fillId="0" borderId="0" xfId="50" applyFont="1" applyFill="1" applyBorder="1" applyAlignment="1">
      <alignment vertical="center"/>
    </xf>
    <xf numFmtId="3" fontId="4" fillId="0" borderId="0" xfId="50" applyNumberFormat="1" applyFont="1" applyFill="1" applyBorder="1" applyAlignment="1">
      <alignment horizontal="right" vertical="center"/>
    </xf>
    <xf numFmtId="1" fontId="4" fillId="0" borderId="0" xfId="0" applyNumberFormat="1" applyFont="1" applyFill="1" applyBorder="1" applyAlignment="1">
      <alignment horizontal="left" vertical="center" wrapText="1"/>
    </xf>
    <xf numFmtId="183" fontId="4" fillId="0" borderId="0" xfId="0" applyNumberFormat="1" applyFont="1" applyFill="1" applyBorder="1" applyAlignment="1">
      <alignment horizontal="left" vertical="center" wrapText="1"/>
    </xf>
    <xf numFmtId="181" fontId="65" fillId="0" borderId="0" xfId="0" applyNumberFormat="1" applyFont="1" applyFill="1" applyBorder="1"/>
    <xf numFmtId="3" fontId="65" fillId="0" borderId="0" xfId="0" applyNumberFormat="1" applyFont="1" applyFill="1" applyBorder="1"/>
    <xf numFmtId="166" fontId="65" fillId="0" borderId="0" xfId="0" applyNumberFormat="1" applyFont="1" applyFill="1" applyBorder="1"/>
    <xf numFmtId="0" fontId="4" fillId="0" borderId="0" xfId="0" applyFont="1" applyFill="1" applyBorder="1" applyAlignment="1">
      <alignment horizontal="right" vertical="center" wrapText="1"/>
    </xf>
    <xf numFmtId="0" fontId="62" fillId="0" borderId="0" xfId="0" quotePrefix="1" applyFont="1" applyFill="1" applyBorder="1" applyAlignment="1">
      <alignment horizontal="righ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0" borderId="8" xfId="0" applyFont="1" applyFill="1" applyBorder="1" applyAlignment="1">
      <alignment horizontal="right" vertical="top" wrapText="1"/>
    </xf>
    <xf numFmtId="0" fontId="4" fillId="0" borderId="0" xfId="0" applyFont="1" applyFill="1" applyAlignment="1"/>
    <xf numFmtId="0" fontId="4" fillId="0" borderId="0" xfId="0" quotePrefix="1" applyFont="1" applyFill="1" applyAlignment="1">
      <alignment horizontal="justify" vertical="center" wrapText="1"/>
    </xf>
    <xf numFmtId="0" fontId="4" fillId="0" borderId="0" xfId="0" quotePrefix="1" applyFont="1" applyFill="1" applyAlignment="1">
      <alignment horizontal="center" vertical="center"/>
    </xf>
    <xf numFmtId="0" fontId="4" fillId="0" borderId="8" xfId="0" applyFont="1" applyFill="1" applyBorder="1" applyAlignment="1">
      <alignment horizontal="right" vertical="top" wrapText="1"/>
    </xf>
    <xf numFmtId="164" fontId="70" fillId="0" borderId="0" xfId="0" applyNumberFormat="1" applyFont="1" applyFill="1" applyBorder="1" applyAlignment="1">
      <alignment horizontal="right" wrapText="1"/>
    </xf>
    <xf numFmtId="3" fontId="49" fillId="0" borderId="0" xfId="0" applyNumberFormat="1" applyFont="1" applyFill="1" applyBorder="1" applyAlignment="1"/>
    <xf numFmtId="164" fontId="50" fillId="0" borderId="0" xfId="0" applyNumberFormat="1" applyFont="1" applyFill="1" applyBorder="1" applyAlignment="1">
      <alignment horizontal="right" wrapText="1"/>
    </xf>
    <xf numFmtId="164" fontId="49" fillId="0" borderId="0" xfId="0" applyNumberFormat="1" applyFont="1" applyFill="1" applyBorder="1" applyAlignment="1">
      <alignment vertical="center"/>
    </xf>
    <xf numFmtId="164" fontId="50" fillId="0" borderId="0" xfId="0" applyNumberFormat="1" applyFont="1" applyFill="1" applyBorder="1" applyAlignment="1">
      <alignment vertical="center"/>
    </xf>
    <xf numFmtId="0" fontId="49" fillId="0" borderId="0" xfId="0" quotePrefix="1" applyFont="1" applyBorder="1" applyAlignment="1">
      <alignment horizontal="right" vertical="top" wrapText="1"/>
    </xf>
    <xf numFmtId="0" fontId="49" fillId="0" borderId="0" xfId="0" applyFont="1" applyFill="1" applyBorder="1" applyAlignment="1">
      <alignment vertical="center"/>
    </xf>
    <xf numFmtId="164" fontId="49" fillId="0" borderId="0" xfId="0" applyNumberFormat="1" applyFont="1" applyFill="1" applyBorder="1"/>
    <xf numFmtId="164" fontId="0" fillId="0" borderId="0" xfId="0" applyNumberFormat="1" applyBorder="1"/>
    <xf numFmtId="166" fontId="0" fillId="0" borderId="0" xfId="0" applyNumberFormat="1" applyBorder="1"/>
    <xf numFmtId="3" fontId="49" fillId="0" borderId="0" xfId="0" applyNumberFormat="1" applyFont="1" applyFill="1" applyBorder="1"/>
    <xf numFmtId="0" fontId="70" fillId="0" borderId="0" xfId="0" applyFont="1" applyFill="1" applyBorder="1" applyAlignment="1">
      <alignment vertical="center" wrapText="1"/>
    </xf>
    <xf numFmtId="3" fontId="8" fillId="0" borderId="0" xfId="0" applyNumberFormat="1" applyFont="1" applyFill="1" applyBorder="1" applyAlignment="1">
      <alignment wrapText="1"/>
    </xf>
    <xf numFmtId="3" fontId="50" fillId="0" borderId="0" xfId="0" applyNumberFormat="1" applyFont="1" applyFill="1" applyBorder="1"/>
    <xf numFmtId="164" fontId="50" fillId="0" borderId="0" xfId="0" applyNumberFormat="1" applyFont="1" applyFill="1" applyBorder="1"/>
    <xf numFmtId="0" fontId="4" fillId="0" borderId="0" xfId="0" applyFont="1" applyBorder="1"/>
    <xf numFmtId="3" fontId="49" fillId="0" borderId="0" xfId="0" applyNumberFormat="1" applyFont="1" applyFill="1" applyBorder="1" applyAlignment="1">
      <alignment horizontal="center" vertical="center"/>
    </xf>
    <xf numFmtId="3" fontId="4" fillId="0" borderId="0" xfId="0" applyNumberFormat="1" applyFont="1" applyFill="1" applyBorder="1" applyAlignment="1">
      <alignment vertical="center" wrapText="1"/>
    </xf>
    <xf numFmtId="0" fontId="49" fillId="0" borderId="0" xfId="0" applyFont="1" applyFill="1" applyBorder="1" applyAlignment="1">
      <alignment vertical="center" wrapText="1"/>
    </xf>
    <xf numFmtId="0" fontId="49" fillId="0" borderId="0" xfId="0" applyFont="1" applyFill="1" applyBorder="1" applyAlignment="1">
      <alignment horizontal="center" vertical="center"/>
    </xf>
    <xf numFmtId="0" fontId="49" fillId="0" borderId="0" xfId="0" applyFont="1" applyFill="1" applyBorder="1" applyAlignment="1">
      <alignment wrapText="1"/>
    </xf>
    <xf numFmtId="0" fontId="4" fillId="0" borderId="0" xfId="0" applyFont="1" applyFill="1" applyBorder="1" applyAlignment="1"/>
    <xf numFmtId="166" fontId="4" fillId="0" borderId="0" xfId="0" applyNumberFormat="1" applyFont="1" applyFill="1" applyBorder="1" applyAlignment="1"/>
    <xf numFmtId="166" fontId="3" fillId="0" borderId="0" xfId="0" applyNumberFormat="1" applyFont="1" applyFill="1" applyBorder="1" applyAlignment="1"/>
    <xf numFmtId="3" fontId="49" fillId="0" borderId="0" xfId="0" applyNumberFormat="1" applyFont="1" applyFill="1" applyBorder="1" applyAlignment="1">
      <alignment horizontal="right" vertical="center"/>
    </xf>
    <xf numFmtId="3" fontId="50" fillId="0" borderId="0" xfId="0" applyNumberFormat="1" applyFont="1" applyFill="1" applyBorder="1" applyAlignment="1">
      <alignment horizontal="right"/>
    </xf>
    <xf numFmtId="3" fontId="50" fillId="0" borderId="0" xfId="0" applyNumberFormat="1" applyFont="1" applyFill="1" applyBorder="1" applyAlignment="1">
      <alignment horizontal="right" vertical="center"/>
    </xf>
    <xf numFmtId="164" fontId="50" fillId="0" borderId="0" xfId="0" applyNumberFormat="1" applyFont="1" applyFill="1" applyBorder="1" applyAlignment="1">
      <alignment horizontal="right"/>
    </xf>
    <xf numFmtId="3" fontId="0" fillId="0" borderId="0" xfId="0" applyNumberFormat="1" applyBorder="1"/>
    <xf numFmtId="166" fontId="0" fillId="0" borderId="0" xfId="0" applyNumberFormat="1" applyFill="1" applyAlignment="1">
      <alignment vertical="center"/>
    </xf>
    <xf numFmtId="166" fontId="4" fillId="0" borderId="0" xfId="0" applyNumberFormat="1" applyFont="1" applyFill="1" applyBorder="1" applyAlignment="1">
      <alignment horizontal="right"/>
    </xf>
    <xf numFmtId="182" fontId="4" fillId="0" borderId="0" xfId="0" applyNumberFormat="1" applyFont="1" applyFill="1" applyBorder="1" applyAlignment="1">
      <alignment horizontal="right" vertical="center"/>
    </xf>
    <xf numFmtId="182" fontId="4" fillId="0" borderId="0" xfId="0" quotePrefix="1" applyNumberFormat="1" applyFont="1" applyFill="1" applyBorder="1" applyAlignment="1">
      <alignment horizontal="right"/>
    </xf>
    <xf numFmtId="166" fontId="49" fillId="0" borderId="0" xfId="0" applyNumberFormat="1" applyFont="1" applyFill="1"/>
    <xf numFmtId="3" fontId="49" fillId="0" borderId="0" xfId="0" applyNumberFormat="1" applyFont="1" applyAlignment="1">
      <alignment horizontal="right"/>
    </xf>
    <xf numFmtId="181" fontId="49" fillId="0" borderId="0" xfId="0" applyNumberFormat="1" applyFont="1" applyAlignment="1">
      <alignment horizontal="right"/>
    </xf>
    <xf numFmtId="166" fontId="50" fillId="0" borderId="0" xfId="0" applyNumberFormat="1" applyFont="1" applyFill="1"/>
    <xf numFmtId="165" fontId="75" fillId="0" borderId="0" xfId="50" applyNumberFormat="1" applyFont="1" applyFill="1" applyAlignment="1">
      <alignment vertical="center"/>
    </xf>
    <xf numFmtId="166" fontId="4" fillId="0" borderId="0" xfId="56" applyNumberFormat="1" applyFont="1" applyFill="1" applyAlignment="1">
      <alignment horizontal="right" vertical="center"/>
    </xf>
    <xf numFmtId="0" fontId="0" fillId="0" borderId="8" xfId="0" applyFill="1" applyBorder="1"/>
    <xf numFmtId="181" fontId="68" fillId="0" borderId="0" xfId="0" applyNumberFormat="1" applyFont="1" applyFill="1" applyAlignment="1">
      <alignment vertical="center"/>
    </xf>
    <xf numFmtId="3" fontId="68" fillId="0" borderId="0" xfId="0" applyNumberFormat="1" applyFont="1" applyFill="1" applyAlignment="1">
      <alignment vertical="center"/>
    </xf>
    <xf numFmtId="3" fontId="0" fillId="0" borderId="0" xfId="0" applyNumberFormat="1" applyFill="1"/>
    <xf numFmtId="0" fontId="5" fillId="0" borderId="0" xfId="49" applyFill="1" applyBorder="1"/>
    <xf numFmtId="0" fontId="3" fillId="0" borderId="0" xfId="49" applyFont="1" applyFill="1" applyBorder="1" applyAlignment="1">
      <alignment vertical="center"/>
    </xf>
    <xf numFmtId="0" fontId="3" fillId="0" borderId="8" xfId="49" applyFont="1" applyFill="1" applyBorder="1" applyAlignment="1">
      <alignment vertical="center"/>
    </xf>
    <xf numFmtId="0" fontId="4" fillId="0" borderId="0" xfId="49" applyFont="1" applyFill="1" applyBorder="1" applyAlignment="1">
      <alignment vertical="center"/>
    </xf>
    <xf numFmtId="0" fontId="4" fillId="0" borderId="0" xfId="49" applyFont="1" applyFill="1" applyBorder="1" applyAlignment="1">
      <alignment horizontal="center" vertical="center"/>
    </xf>
    <xf numFmtId="0" fontId="4" fillId="0" borderId="0" xfId="49" applyFont="1" applyFill="1" applyBorder="1" applyAlignment="1">
      <alignment horizontal="centerContinuous" vertical="center"/>
    </xf>
    <xf numFmtId="184" fontId="4" fillId="0" borderId="0" xfId="49" applyNumberFormat="1" applyFont="1" applyFill="1" applyAlignment="1">
      <alignment horizontal="left" vertical="center"/>
    </xf>
    <xf numFmtId="168" fontId="4" fillId="0" borderId="0" xfId="49" applyNumberFormat="1" applyFont="1" applyFill="1" applyAlignment="1">
      <alignment vertical="center"/>
    </xf>
    <xf numFmtId="3" fontId="4" fillId="0" borderId="0" xfId="49" applyNumberFormat="1" applyFont="1" applyFill="1" applyAlignment="1">
      <alignment vertical="center"/>
    </xf>
    <xf numFmtId="0" fontId="4" fillId="0" borderId="0" xfId="49" applyFont="1" applyFill="1" applyAlignment="1">
      <alignment horizontal="left" vertical="center"/>
    </xf>
    <xf numFmtId="0" fontId="4" fillId="0" borderId="0" xfId="49" applyFont="1" applyFill="1" applyBorder="1" applyAlignment="1">
      <alignment horizontal="right" vertical="center" wrapText="1"/>
    </xf>
    <xf numFmtId="0" fontId="4" fillId="0" borderId="0" xfId="49" quotePrefix="1" applyFont="1" applyFill="1" applyAlignment="1">
      <alignment vertical="center"/>
    </xf>
    <xf numFmtId="0" fontId="4" fillId="0" borderId="0" xfId="49" applyFont="1" applyFill="1" applyAlignment="1">
      <alignment horizontal="centerContinuous" vertical="center"/>
    </xf>
    <xf numFmtId="168" fontId="6" fillId="0" borderId="0" xfId="36" applyNumberFormat="1" applyFont="1" applyFill="1" applyAlignment="1" applyProtection="1">
      <alignment horizontal="right" vertical="center"/>
    </xf>
    <xf numFmtId="178" fontId="4" fillId="0" borderId="0" xfId="108" applyNumberFormat="1" applyFont="1" applyFill="1" applyAlignment="1">
      <alignment vertical="center"/>
    </xf>
    <xf numFmtId="43" fontId="4" fillId="0" borderId="0" xfId="49" applyNumberFormat="1" applyFont="1" applyFill="1" applyAlignment="1">
      <alignment vertical="center"/>
    </xf>
    <xf numFmtId="168" fontId="6" fillId="0" borderId="0" xfId="36" quotePrefix="1" applyNumberFormat="1" applyFont="1" applyFill="1" applyAlignment="1" applyProtection="1">
      <alignment horizontal="right" vertical="center"/>
    </xf>
    <xf numFmtId="0" fontId="6" fillId="0" borderId="0" xfId="49" quotePrefix="1" applyFont="1" applyFill="1" applyAlignment="1">
      <alignment horizontal="left" vertical="center" wrapText="1"/>
    </xf>
    <xf numFmtId="0" fontId="6" fillId="0" borderId="0" xfId="49" applyFont="1" applyFill="1" applyBorder="1" applyAlignment="1">
      <alignment horizontal="right" vertical="center"/>
    </xf>
    <xf numFmtId="0" fontId="6" fillId="0" borderId="0" xfId="49" applyFont="1" applyFill="1" applyAlignment="1">
      <alignment vertical="center"/>
    </xf>
    <xf numFmtId="0" fontId="4" fillId="0" borderId="0" xfId="49" quotePrefix="1" applyFont="1" applyFill="1" applyAlignment="1">
      <alignment horizontal="left" vertical="center" wrapText="1"/>
    </xf>
    <xf numFmtId="0" fontId="4" fillId="0" borderId="0" xfId="49" applyFont="1" applyFill="1" applyBorder="1" applyAlignment="1">
      <alignment horizontal="right"/>
    </xf>
    <xf numFmtId="0" fontId="8" fillId="0" borderId="0" xfId="49" quotePrefix="1" applyFont="1" applyFill="1" applyAlignment="1">
      <alignment horizontal="left" vertical="center"/>
    </xf>
    <xf numFmtId="3" fontId="4" fillId="0" borderId="0" xfId="49" applyNumberFormat="1" applyFont="1" applyFill="1" applyAlignment="1">
      <alignment horizontal="right" vertical="center"/>
    </xf>
    <xf numFmtId="49" fontId="8" fillId="0" borderId="0" xfId="49" quotePrefix="1" applyNumberFormat="1" applyFont="1" applyFill="1" applyAlignment="1">
      <alignment horizontal="left" vertical="center"/>
    </xf>
    <xf numFmtId="168" fontId="4" fillId="0" borderId="0" xfId="36" applyNumberFormat="1" applyFont="1" applyFill="1" applyAlignment="1" applyProtection="1">
      <alignment horizontal="right" vertical="center"/>
    </xf>
    <xf numFmtId="0" fontId="8" fillId="0" borderId="0" xfId="49" applyFont="1" applyFill="1" applyAlignment="1">
      <alignment vertical="center"/>
    </xf>
    <xf numFmtId="0" fontId="4" fillId="0" borderId="0" xfId="49" applyFont="1" applyFill="1" applyAlignment="1">
      <alignment vertical="center" wrapText="1"/>
    </xf>
    <xf numFmtId="0" fontId="3" fillId="0" borderId="0" xfId="49" quotePrefix="1" applyFont="1" applyFill="1" applyBorder="1" applyAlignment="1">
      <alignment horizontal="left" vertical="center"/>
    </xf>
    <xf numFmtId="3" fontId="3" fillId="0" borderId="0" xfId="49" applyNumberFormat="1" applyFont="1" applyFill="1" applyBorder="1" applyAlignment="1">
      <alignment horizontal="right" vertical="center"/>
    </xf>
    <xf numFmtId="3" fontId="3" fillId="0" borderId="0" xfId="49" applyNumberFormat="1" applyFont="1" applyFill="1" applyBorder="1" applyAlignment="1">
      <alignment vertical="center"/>
    </xf>
    <xf numFmtId="0" fontId="3" fillId="0" borderId="0" xfId="49" applyFont="1" applyFill="1" applyAlignment="1">
      <alignment vertical="center"/>
    </xf>
    <xf numFmtId="0" fontId="4" fillId="0" borderId="8" xfId="49" applyFont="1" applyFill="1" applyBorder="1" applyAlignment="1">
      <alignment vertical="center"/>
    </xf>
    <xf numFmtId="0" fontId="4" fillId="0" borderId="0" xfId="111" applyFont="1" applyFill="1" applyBorder="1" applyAlignment="1">
      <alignment vertical="center"/>
    </xf>
    <xf numFmtId="0" fontId="8" fillId="0" borderId="0" xfId="111" applyFont="1" applyFill="1" applyBorder="1" applyAlignment="1">
      <alignment vertical="center"/>
    </xf>
    <xf numFmtId="3" fontId="4" fillId="0" borderId="0" xfId="111" applyNumberFormat="1" applyFont="1" applyFill="1" applyBorder="1" applyAlignment="1">
      <alignment vertical="center"/>
    </xf>
    <xf numFmtId="0" fontId="4" fillId="0" borderId="0" xfId="111" applyFont="1" applyFill="1" applyAlignment="1">
      <alignment vertical="center"/>
    </xf>
    <xf numFmtId="0" fontId="4" fillId="0" borderId="0" xfId="111" applyFont="1" applyFill="1" applyAlignment="1">
      <alignment horizontal="left" vertical="center" wrapText="1"/>
    </xf>
    <xf numFmtId="168" fontId="77" fillId="0" borderId="0" xfId="49" applyNumberFormat="1" applyFont="1" applyFill="1" applyAlignment="1">
      <alignment vertical="center"/>
    </xf>
    <xf numFmtId="0" fontId="4" fillId="0" borderId="0" xfId="49" applyFont="1" applyFill="1" applyAlignment="1">
      <alignment horizontal="center" vertical="center"/>
    </xf>
    <xf numFmtId="49" fontId="4" fillId="0" borderId="0" xfId="49" applyNumberFormat="1" applyFont="1" applyFill="1" applyBorder="1" applyAlignment="1">
      <alignment horizontal="center" vertical="top" wrapText="1"/>
    </xf>
    <xf numFmtId="0" fontId="4" fillId="0" borderId="0" xfId="49" quotePrefix="1" applyFont="1" applyFill="1" applyBorder="1" applyAlignment="1">
      <alignment horizontal="right" vertical="top" wrapText="1"/>
    </xf>
    <xf numFmtId="0" fontId="4" fillId="0" borderId="8" xfId="49" quotePrefix="1" applyFont="1" applyFill="1" applyBorder="1" applyAlignment="1">
      <alignment horizontal="right" vertical="top" wrapText="1"/>
    </xf>
    <xf numFmtId="3" fontId="4" fillId="0" borderId="0" xfId="49" applyNumberFormat="1" applyFont="1" applyFill="1" applyBorder="1" applyAlignment="1">
      <alignment horizontal="right" vertical="center"/>
    </xf>
    <xf numFmtId="3" fontId="3" fillId="0" borderId="0" xfId="49" applyNumberFormat="1" applyFont="1" applyFill="1" applyAlignment="1">
      <alignment vertical="center"/>
    </xf>
    <xf numFmtId="0" fontId="4" fillId="0" borderId="0" xfId="49" applyFont="1" applyFill="1" applyBorder="1" applyAlignment="1">
      <alignment horizontal="center" vertical="top" wrapText="1"/>
    </xf>
    <xf numFmtId="0" fontId="6" fillId="0" borderId="0" xfId="49" applyFont="1" applyFill="1" applyBorder="1" applyAlignment="1">
      <alignment horizontal="center" vertical="top" wrapText="1"/>
    </xf>
    <xf numFmtId="168" fontId="8" fillId="0" borderId="0" xfId="72" applyNumberFormat="1" applyFont="1" applyFill="1" applyAlignment="1">
      <alignment horizontal="right" vertical="center"/>
    </xf>
    <xf numFmtId="0" fontId="4" fillId="0" borderId="0" xfId="50" applyFont="1" applyFill="1" applyAlignment="1">
      <alignment horizontal="left" vertical="center"/>
    </xf>
    <xf numFmtId="0" fontId="4" fillId="0" borderId="0" xfId="50" quotePrefix="1" applyFont="1" applyFill="1" applyAlignment="1">
      <alignment horizontal="left" vertical="center" wrapText="1"/>
    </xf>
    <xf numFmtId="0" fontId="5" fillId="0" borderId="0" xfId="0" applyFont="1" applyAlignment="1">
      <alignment horizontal="left" vertical="top"/>
    </xf>
    <xf numFmtId="0" fontId="5" fillId="0" borderId="0" xfId="0" applyFont="1" applyAlignment="1">
      <alignment horizontal="left" vertical="top" wrapText="1"/>
    </xf>
    <xf numFmtId="0" fontId="5" fillId="0" borderId="0" xfId="0" applyFont="1"/>
    <xf numFmtId="0" fontId="78" fillId="40" borderId="0" xfId="0" applyFont="1" applyFill="1" applyAlignment="1">
      <alignment horizontal="left" vertical="center"/>
    </xf>
    <xf numFmtId="0" fontId="78" fillId="40" borderId="0" xfId="0" applyFont="1" applyFill="1" applyAlignment="1">
      <alignment horizontal="left" vertical="center" wrapText="1"/>
    </xf>
    <xf numFmtId="0" fontId="5" fillId="0" borderId="0" xfId="0" applyFont="1" applyAlignment="1">
      <alignment horizontal="left" vertical="center"/>
    </xf>
    <xf numFmtId="0" fontId="79" fillId="0" borderId="20" xfId="109" applyFont="1" applyFill="1" applyBorder="1" applyAlignment="1" applyProtection="1">
      <alignment horizontal="left" vertical="top"/>
    </xf>
    <xf numFmtId="0" fontId="5" fillId="0" borderId="20" xfId="0" applyFont="1" applyFill="1" applyBorder="1" applyAlignment="1">
      <alignment horizontal="left" vertical="top" wrapText="1"/>
    </xf>
    <xf numFmtId="0" fontId="5" fillId="0" borderId="20" xfId="0" applyFont="1" applyFill="1" applyBorder="1" applyAlignment="1">
      <alignment horizontal="left" vertical="top"/>
    </xf>
    <xf numFmtId="0" fontId="5" fillId="0" borderId="0" xfId="0" applyFont="1" applyFill="1" applyAlignment="1">
      <alignment horizontal="left" vertical="top"/>
    </xf>
    <xf numFmtId="0" fontId="5" fillId="0" borderId="0" xfId="0" applyFont="1" applyFill="1"/>
    <xf numFmtId="0" fontId="79" fillId="0" borderId="20" xfId="109" applyFont="1" applyBorder="1" applyAlignment="1" applyProtection="1">
      <alignment horizontal="left" vertical="top"/>
    </xf>
    <xf numFmtId="0" fontId="5" fillId="0" borderId="20" xfId="0" applyFont="1" applyBorder="1" applyAlignment="1">
      <alignment horizontal="left" vertical="top" wrapText="1"/>
    </xf>
    <xf numFmtId="0" fontId="5" fillId="0" borderId="20" xfId="0" applyFont="1" applyBorder="1" applyAlignment="1">
      <alignment horizontal="left" vertical="top"/>
    </xf>
    <xf numFmtId="0" fontId="69" fillId="0" borderId="20" xfId="109" applyFill="1" applyBorder="1" applyAlignment="1" applyProtection="1">
      <alignment horizontal="left" vertical="top"/>
    </xf>
    <xf numFmtId="0" fontId="69" fillId="0" borderId="20" xfId="109" applyBorder="1" applyAlignment="1" applyProtection="1">
      <alignment horizontal="left" vertical="top"/>
    </xf>
    <xf numFmtId="0" fontId="80" fillId="0" borderId="0" xfId="0" applyFont="1"/>
    <xf numFmtId="0" fontId="4" fillId="0" borderId="0" xfId="0" applyFont="1" applyFill="1" applyAlignment="1">
      <alignment horizontal="center" vertical="center"/>
    </xf>
    <xf numFmtId="0" fontId="4" fillId="0" borderId="7"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0" xfId="0" applyFont="1" applyFill="1" applyAlignment="1">
      <alignment horizontal="left" vertical="center" wrapText="1"/>
    </xf>
    <xf numFmtId="3" fontId="4" fillId="0" borderId="0" xfId="0" applyNumberFormat="1" applyFont="1" applyFill="1" applyAlignment="1">
      <alignment horizontal="center" vertical="center"/>
    </xf>
    <xf numFmtId="0" fontId="4" fillId="0" borderId="0" xfId="0" quotePrefix="1" applyFont="1" applyFill="1" applyAlignment="1">
      <alignment horizontal="left" vertical="center" wrapText="1"/>
    </xf>
    <xf numFmtId="0" fontId="4" fillId="0" borderId="0" xfId="50" applyFont="1" applyFill="1" applyBorder="1" applyAlignment="1">
      <alignment horizontal="center" vertical="center"/>
    </xf>
    <xf numFmtId="0" fontId="4" fillId="0" borderId="7" xfId="50" applyFont="1" applyFill="1" applyBorder="1" applyAlignment="1">
      <alignment horizontal="left" vertical="center" wrapText="1"/>
    </xf>
    <xf numFmtId="0" fontId="4" fillId="0" borderId="8" xfId="50" applyFont="1" applyFill="1" applyBorder="1" applyAlignment="1">
      <alignment horizontal="left" vertical="center" wrapText="1"/>
    </xf>
    <xf numFmtId="0" fontId="4" fillId="0" borderId="9" xfId="50" applyFont="1" applyFill="1" applyBorder="1" applyAlignment="1">
      <alignment horizontal="center" vertical="center"/>
    </xf>
    <xf numFmtId="0" fontId="4" fillId="0" borderId="0" xfId="50" applyFont="1" applyFill="1" applyAlignment="1">
      <alignment horizontal="center" vertical="center"/>
    </xf>
    <xf numFmtId="0" fontId="62" fillId="0" borderId="0" xfId="0" applyFont="1" applyFill="1" applyBorder="1" applyAlignment="1">
      <alignment horizontal="center" vertical="center"/>
    </xf>
    <xf numFmtId="0" fontId="62" fillId="0" borderId="7" xfId="0" applyFont="1" applyFill="1" applyBorder="1" applyAlignment="1">
      <alignment horizontal="left" vertical="center"/>
    </xf>
    <xf numFmtId="0" fontId="62" fillId="0" borderId="8" xfId="0" applyFont="1" applyFill="1" applyBorder="1" applyAlignment="1">
      <alignment horizontal="left" vertical="center"/>
    </xf>
    <xf numFmtId="0" fontId="4" fillId="0" borderId="9" xfId="0" applyFont="1" applyFill="1" applyBorder="1" applyAlignment="1">
      <alignment horizontal="right" vertical="center" wrapText="1"/>
    </xf>
    <xf numFmtId="0" fontId="4" fillId="0" borderId="9" xfId="0" quotePrefix="1" applyFont="1" applyFill="1" applyBorder="1" applyAlignment="1">
      <alignment horizontal="right" vertical="center" wrapText="1"/>
    </xf>
    <xf numFmtId="0" fontId="62" fillId="0" borderId="0" xfId="0" applyFont="1" applyFill="1" applyBorder="1" applyAlignment="1">
      <alignment horizontal="left" vertical="center"/>
    </xf>
    <xf numFmtId="0" fontId="4" fillId="0" borderId="0" xfId="0" applyFont="1" applyFill="1" applyBorder="1" applyAlignment="1">
      <alignment horizontal="center" vertical="center"/>
    </xf>
    <xf numFmtId="0" fontId="4" fillId="0" borderId="0" xfId="0" quotePrefix="1" applyFont="1" applyFill="1" applyBorder="1" applyAlignment="1">
      <alignment horizontal="justify" vertical="center" wrapText="1"/>
    </xf>
    <xf numFmtId="0" fontId="4" fillId="0" borderId="0" xfId="0" quotePrefix="1" applyFont="1" applyFill="1" applyBorder="1" applyAlignment="1">
      <alignment horizontal="right" vertical="center" wrapText="1"/>
    </xf>
    <xf numFmtId="0" fontId="4" fillId="0" borderId="0" xfId="0" quotePrefix="1" applyFont="1" applyFill="1" applyBorder="1" applyAlignment="1">
      <alignment horizontal="left" vertical="center" wrapText="1"/>
    </xf>
    <xf numFmtId="0" fontId="4" fillId="0" borderId="0" xfId="0" applyFont="1" applyFill="1" applyBorder="1" applyAlignment="1">
      <alignment horizontal="right" vertical="center" wrapText="1"/>
    </xf>
    <xf numFmtId="3" fontId="4" fillId="0" borderId="0" xfId="0" applyNumberFormat="1" applyFont="1" applyFill="1" applyBorder="1" applyAlignment="1">
      <alignment horizontal="center" vertical="center"/>
    </xf>
    <xf numFmtId="0" fontId="49" fillId="0" borderId="7" xfId="0" applyFont="1" applyFill="1" applyBorder="1" applyAlignment="1">
      <alignment horizontal="left" vertical="center"/>
    </xf>
    <xf numFmtId="0" fontId="49" fillId="0" borderId="8" xfId="0" applyFont="1" applyFill="1" applyBorder="1" applyAlignment="1">
      <alignment horizontal="left" vertical="center"/>
    </xf>
    <xf numFmtId="0" fontId="4" fillId="0" borderId="9"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9" xfId="0" quotePrefix="1" applyFont="1" applyFill="1" applyBorder="1" applyAlignment="1">
      <alignment horizontal="center" vertical="top" wrapText="1"/>
    </xf>
    <xf numFmtId="3" fontId="4" fillId="0" borderId="0" xfId="0" quotePrefix="1" applyNumberFormat="1" applyFont="1" applyFill="1" applyBorder="1" applyAlignment="1">
      <alignment horizontal="center" vertical="center"/>
    </xf>
    <xf numFmtId="0" fontId="4" fillId="0" borderId="0" xfId="0" quotePrefix="1" applyFont="1" applyFill="1" applyAlignment="1">
      <alignment horizontal="left" vertical="top" wrapText="1"/>
    </xf>
    <xf numFmtId="0" fontId="4" fillId="0" borderId="0" xfId="0" quotePrefix="1" applyFont="1" applyFill="1" applyBorder="1" applyAlignment="1">
      <alignment horizontal="center" vertical="center" wrapText="1"/>
    </xf>
    <xf numFmtId="0" fontId="49" fillId="0" borderId="7" xfId="0" applyFont="1" applyBorder="1" applyAlignment="1">
      <alignment horizontal="left" vertical="center"/>
    </xf>
    <xf numFmtId="0" fontId="49" fillId="0" borderId="8" xfId="0" applyFont="1" applyBorder="1" applyAlignment="1">
      <alignment horizontal="left" vertical="center"/>
    </xf>
    <xf numFmtId="0" fontId="4" fillId="0" borderId="9" xfId="0" applyFont="1" applyFill="1" applyBorder="1" applyAlignment="1">
      <alignment horizontal="center" vertical="center" wrapText="1"/>
    </xf>
    <xf numFmtId="0" fontId="4" fillId="0" borderId="9" xfId="0" quotePrefix="1" applyFont="1" applyFill="1" applyBorder="1" applyAlignment="1">
      <alignment horizontal="center" vertical="center" wrapText="1"/>
    </xf>
    <xf numFmtId="0" fontId="4" fillId="0" borderId="0" xfId="0" quotePrefix="1" applyFont="1" applyFill="1" applyAlignment="1">
      <alignment horizontal="justify" vertical="top" wrapText="1"/>
    </xf>
    <xf numFmtId="0" fontId="49" fillId="0" borderId="0" xfId="0" applyFont="1" applyFill="1" applyAlignment="1">
      <alignment horizontal="center" vertical="center"/>
    </xf>
    <xf numFmtId="3" fontId="49" fillId="0" borderId="0" xfId="0" applyNumberFormat="1" applyFont="1" applyFill="1" applyAlignment="1">
      <alignment horizontal="center" vertical="center"/>
    </xf>
    <xf numFmtId="0" fontId="4" fillId="0" borderId="0" xfId="0" quotePrefix="1" applyFont="1" applyFill="1" applyAlignment="1">
      <alignment horizontal="justify" vertical="center" wrapText="1"/>
    </xf>
    <xf numFmtId="0" fontId="4" fillId="0" borderId="0" xfId="0" applyFont="1" applyFill="1" applyAlignment="1">
      <alignment horizontal="justify" vertical="center" wrapText="1"/>
    </xf>
    <xf numFmtId="0" fontId="4" fillId="0" borderId="0" xfId="0" applyFont="1" applyFill="1" applyAlignment="1">
      <alignment horizontal="justify" vertical="center"/>
    </xf>
    <xf numFmtId="0" fontId="4" fillId="0" borderId="0" xfId="0" applyFont="1" applyFill="1" applyBorder="1" applyAlignment="1">
      <alignment horizontal="justify" vertical="center"/>
    </xf>
    <xf numFmtId="0" fontId="4" fillId="0" borderId="0" xfId="0" applyNumberFormat="1" applyFont="1" applyFill="1" applyAlignment="1">
      <alignment horizontal="justify" vertical="center" wrapText="1"/>
    </xf>
    <xf numFmtId="0" fontId="4" fillId="0" borderId="0" xfId="0" applyFont="1" applyFill="1" applyAlignment="1">
      <alignment horizontal="justify" vertical="justify" wrapText="1"/>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1" fillId="0" borderId="0" xfId="0" applyFont="1" applyFill="1" applyAlignment="1">
      <alignment horizontal="left" vertical="center" wrapText="1"/>
    </xf>
    <xf numFmtId="0" fontId="1" fillId="0" borderId="8" xfId="50" applyFont="1" applyFill="1" applyBorder="1" applyAlignment="1">
      <alignment vertical="center"/>
    </xf>
    <xf numFmtId="0" fontId="4" fillId="0" borderId="7" xfId="50" applyFont="1" applyFill="1" applyBorder="1" applyAlignment="1">
      <alignment horizontal="right" vertical="center" wrapText="1"/>
    </xf>
    <xf numFmtId="0" fontId="4" fillId="0" borderId="8" xfId="50" applyFont="1" applyFill="1" applyBorder="1" applyAlignment="1">
      <alignment horizontal="right" vertical="center" wrapText="1"/>
    </xf>
    <xf numFmtId="0" fontId="4" fillId="0" borderId="0" xfId="50" applyFont="1" applyFill="1" applyAlignment="1">
      <alignment horizontal="justify" vertical="center" wrapText="1"/>
    </xf>
    <xf numFmtId="0" fontId="4" fillId="0" borderId="0" xfId="50" applyFont="1" applyFill="1" applyAlignment="1">
      <alignment horizontal="justify" vertical="center"/>
    </xf>
    <xf numFmtId="0" fontId="4" fillId="0" borderId="0" xfId="50" applyFont="1" applyFill="1" applyAlignment="1">
      <alignment horizontal="left" vertical="center"/>
    </xf>
    <xf numFmtId="3" fontId="4" fillId="0" borderId="0" xfId="110" applyNumberFormat="1" applyFont="1" applyFill="1" applyAlignment="1">
      <alignment horizontal="center" vertical="center"/>
    </xf>
    <xf numFmtId="0" fontId="4" fillId="0" borderId="7" xfId="0" quotePrefix="1" applyFont="1" applyFill="1" applyBorder="1" applyAlignment="1">
      <alignment horizontal="left" vertical="center" wrapText="1"/>
    </xf>
    <xf numFmtId="0" fontId="4" fillId="0" borderId="7" xfId="0" applyFont="1" applyFill="1" applyBorder="1" applyAlignment="1">
      <alignment horizontal="right" vertical="top" wrapText="1"/>
    </xf>
    <xf numFmtId="0" fontId="4" fillId="0" borderId="8" xfId="0" applyFont="1" applyFill="1" applyBorder="1" applyAlignment="1">
      <alignment horizontal="right" vertical="top" wrapText="1"/>
    </xf>
    <xf numFmtId="0" fontId="4" fillId="0" borderId="0" xfId="0" quotePrefix="1" applyFont="1" applyFill="1" applyAlignment="1">
      <alignment horizontal="center" vertical="center"/>
    </xf>
    <xf numFmtId="3" fontId="4" fillId="0" borderId="0" xfId="0" quotePrefix="1" applyNumberFormat="1" applyFont="1" applyFill="1" applyAlignment="1">
      <alignment horizontal="center" vertical="center"/>
    </xf>
    <xf numFmtId="3" fontId="4" fillId="0" borderId="0" xfId="0" quotePrefix="1" applyNumberFormat="1" applyFont="1" applyFill="1" applyAlignment="1">
      <alignment horizontal="center"/>
    </xf>
    <xf numFmtId="0" fontId="4" fillId="0" borderId="0" xfId="0" applyFont="1" applyFill="1" applyAlignment="1">
      <alignment horizontal="center"/>
    </xf>
    <xf numFmtId="0" fontId="4" fillId="0" borderId="0" xfId="0" applyFont="1" applyFill="1" applyAlignment="1"/>
    <xf numFmtId="0" fontId="4" fillId="0" borderId="0" xfId="71" applyFont="1" applyFill="1" applyBorder="1" applyAlignment="1">
      <alignment horizontal="right" vertical="center" wrapText="1"/>
    </xf>
    <xf numFmtId="0" fontId="4" fillId="0" borderId="0" xfId="71" applyFont="1" applyFill="1" applyBorder="1" applyAlignment="1">
      <alignment horizontal="center" vertical="center" wrapText="1"/>
    </xf>
    <xf numFmtId="0" fontId="4" fillId="0" borderId="0" xfId="71" quotePrefix="1" applyFont="1" applyBorder="1" applyAlignment="1">
      <alignment horizontal="right" vertical="top" wrapText="1"/>
    </xf>
    <xf numFmtId="0" fontId="4" fillId="0" borderId="0" xfId="71" applyFont="1" applyBorder="1" applyAlignment="1">
      <alignment horizontal="right" vertical="top" wrapText="1"/>
    </xf>
    <xf numFmtId="0" fontId="4" fillId="0" borderId="0" xfId="71" quotePrefix="1" applyFont="1" applyFill="1" applyBorder="1" applyAlignment="1">
      <alignment horizontal="right" vertical="top" wrapText="1"/>
    </xf>
    <xf numFmtId="0" fontId="4" fillId="0" borderId="0" xfId="71" applyFont="1" applyFill="1" applyBorder="1" applyAlignment="1">
      <alignment horizontal="right" vertical="top" wrapText="1"/>
    </xf>
    <xf numFmtId="49" fontId="4" fillId="0" borderId="0" xfId="71" quotePrefix="1" applyNumberFormat="1" applyFont="1" applyAlignment="1">
      <alignment horizontal="center" vertical="center"/>
    </xf>
    <xf numFmtId="49" fontId="4" fillId="0" borderId="0" xfId="71" applyNumberFormat="1" applyFont="1" applyAlignment="1">
      <alignment horizontal="center" vertical="center"/>
    </xf>
    <xf numFmtId="0" fontId="4" fillId="0" borderId="0" xfId="71" applyFont="1" applyBorder="1" applyAlignment="1">
      <alignment horizontal="justify" vertical="center" wrapText="1"/>
    </xf>
    <xf numFmtId="0" fontId="4" fillId="0" borderId="8" xfId="71" applyFont="1" applyBorder="1" applyAlignment="1">
      <alignment horizontal="right" vertical="top" wrapText="1"/>
    </xf>
    <xf numFmtId="0" fontId="4" fillId="0" borderId="8" xfId="71" quotePrefix="1" applyFont="1" applyBorder="1" applyAlignment="1">
      <alignment horizontal="right" vertical="top" wrapText="1"/>
    </xf>
    <xf numFmtId="0" fontId="4" fillId="0" borderId="0" xfId="50" quotePrefix="1" applyFont="1" applyFill="1" applyAlignment="1">
      <alignment horizontal="center" vertical="center"/>
    </xf>
    <xf numFmtId="0" fontId="1" fillId="0" borderId="0" xfId="54" applyFont="1" applyFill="1" applyAlignment="1">
      <alignment horizontal="left" vertical="center" wrapText="1"/>
    </xf>
    <xf numFmtId="0" fontId="4" fillId="0" borderId="7" xfId="71" applyFont="1" applyBorder="1" applyAlignment="1">
      <alignment horizontal="left" vertical="center" wrapText="1"/>
    </xf>
    <xf numFmtId="0" fontId="4" fillId="0" borderId="0" xfId="71" applyFont="1" applyBorder="1" applyAlignment="1">
      <alignment horizontal="left" vertical="center"/>
    </xf>
    <xf numFmtId="0" fontId="4" fillId="0" borderId="8" xfId="71" applyFont="1" applyBorder="1" applyAlignment="1">
      <alignment horizontal="left" vertical="center"/>
    </xf>
    <xf numFmtId="0" fontId="4" fillId="0" borderId="7" xfId="71" applyFont="1" applyBorder="1" applyAlignment="1">
      <alignment horizontal="right" vertical="center" wrapText="1"/>
    </xf>
    <xf numFmtId="0" fontId="4" fillId="0" borderId="0" xfId="71" applyFont="1" applyBorder="1" applyAlignment="1">
      <alignment horizontal="right" vertical="center" wrapText="1"/>
    </xf>
    <xf numFmtId="0" fontId="4" fillId="0" borderId="8" xfId="71" applyFont="1" applyBorder="1" applyAlignment="1">
      <alignment horizontal="right" vertical="center" wrapText="1"/>
    </xf>
    <xf numFmtId="0" fontId="4" fillId="0" borderId="9" xfId="71" applyFont="1" applyFill="1" applyBorder="1" applyAlignment="1">
      <alignment horizontal="center" vertical="center" wrapText="1"/>
    </xf>
    <xf numFmtId="0" fontId="1" fillId="0" borderId="0" xfId="63" quotePrefix="1" applyFont="1" applyFill="1" applyAlignment="1">
      <alignment horizontal="left" vertical="center" wrapText="1"/>
    </xf>
    <xf numFmtId="0" fontId="4" fillId="0" borderId="7" xfId="63" quotePrefix="1" applyFont="1" applyFill="1" applyBorder="1" applyAlignment="1">
      <alignment horizontal="left" vertical="center" wrapText="1"/>
    </xf>
    <xf numFmtId="0" fontId="4" fillId="0" borderId="8" xfId="63" quotePrefix="1" applyFont="1" applyFill="1" applyBorder="1" applyAlignment="1">
      <alignment horizontal="left" vertical="center" wrapText="1"/>
    </xf>
    <xf numFmtId="0" fontId="4" fillId="0" borderId="9" xfId="63" applyFont="1" applyFill="1" applyBorder="1" applyAlignment="1">
      <alignment horizontal="center" vertical="center" wrapText="1"/>
    </xf>
    <xf numFmtId="0" fontId="4" fillId="0" borderId="0" xfId="50" quotePrefix="1" applyFont="1" applyFill="1" applyAlignment="1">
      <alignment horizontal="left" vertical="center" wrapText="1"/>
    </xf>
    <xf numFmtId="0" fontId="4" fillId="0" borderId="0" xfId="63" quotePrefix="1" applyFont="1" applyFill="1" applyBorder="1" applyAlignment="1">
      <alignment horizontal="left" vertical="center" wrapText="1"/>
    </xf>
    <xf numFmtId="0" fontId="4" fillId="0" borderId="0" xfId="63" applyFont="1" applyFill="1" applyBorder="1" applyAlignment="1">
      <alignment horizontal="center" vertical="center" wrapText="1"/>
    </xf>
    <xf numFmtId="0" fontId="1" fillId="0" borderId="0" xfId="50" quotePrefix="1" applyFont="1" applyFill="1" applyAlignment="1">
      <alignment horizontal="left" vertical="center" wrapText="1"/>
    </xf>
    <xf numFmtId="0" fontId="1" fillId="0" borderId="0" xfId="50" applyFont="1" applyFill="1" applyAlignment="1">
      <alignment horizontal="left" vertical="center" wrapText="1"/>
    </xf>
    <xf numFmtId="0" fontId="4" fillId="0" borderId="7" xfId="50" quotePrefix="1" applyFont="1" applyFill="1" applyBorder="1" applyAlignment="1">
      <alignment horizontal="left" vertical="center" wrapText="1"/>
    </xf>
    <xf numFmtId="0" fontId="27" fillId="0" borderId="8" xfId="57" applyBorder="1" applyAlignment="1">
      <alignment horizontal="left" vertical="center" wrapText="1"/>
    </xf>
    <xf numFmtId="0" fontId="59" fillId="0" borderId="0" xfId="57" quotePrefix="1" applyFont="1" applyAlignment="1">
      <alignment horizontal="left" wrapText="1"/>
    </xf>
    <xf numFmtId="0" fontId="27" fillId="0" borderId="8" xfId="57" applyBorder="1" applyAlignment="1">
      <alignment wrapText="1"/>
    </xf>
    <xf numFmtId="0" fontId="4" fillId="0" borderId="7" xfId="50" applyFont="1" applyFill="1" applyBorder="1" applyAlignment="1">
      <alignment horizontal="right" vertical="top" wrapText="1"/>
    </xf>
    <xf numFmtId="0" fontId="4" fillId="0" borderId="8" xfId="50" applyFont="1" applyFill="1" applyBorder="1" applyAlignment="1">
      <alignment horizontal="right" vertical="top" wrapText="1"/>
    </xf>
    <xf numFmtId="0" fontId="4" fillId="0" borderId="7" xfId="50" quotePrefix="1" applyFont="1" applyFill="1" applyBorder="1" applyAlignment="1">
      <alignment horizontal="right" vertical="top" wrapText="1"/>
    </xf>
    <xf numFmtId="0" fontId="4" fillId="0" borderId="0" xfId="49" quotePrefix="1" applyFont="1" applyFill="1" applyAlignment="1">
      <alignment horizontal="center" vertical="center"/>
    </xf>
    <xf numFmtId="0" fontId="4" fillId="0" borderId="0" xfId="49" applyFont="1" applyFill="1" applyAlignment="1">
      <alignment horizontal="center" vertical="center"/>
    </xf>
    <xf numFmtId="0" fontId="4" fillId="0" borderId="0" xfId="111" applyFont="1" applyFill="1" applyAlignment="1">
      <alignment horizontal="left" vertical="center" wrapText="1"/>
    </xf>
    <xf numFmtId="0" fontId="4" fillId="0" borderId="7" xfId="49" quotePrefix="1" applyFont="1" applyFill="1" applyBorder="1" applyAlignment="1">
      <alignment horizontal="right" vertical="top" wrapText="1"/>
    </xf>
    <xf numFmtId="0" fontId="4" fillId="0" borderId="8" xfId="49" quotePrefix="1" applyFont="1" applyFill="1" applyBorder="1" applyAlignment="1">
      <alignment horizontal="right" vertical="top" wrapText="1"/>
    </xf>
    <xf numFmtId="0" fontId="6" fillId="0" borderId="0" xfId="49" applyFont="1" applyFill="1" applyBorder="1" applyAlignment="1">
      <alignment horizontal="right" vertical="top" wrapText="1"/>
    </xf>
    <xf numFmtId="0" fontId="6" fillId="0" borderId="8" xfId="49" applyFont="1" applyFill="1" applyBorder="1" applyAlignment="1">
      <alignment horizontal="right" vertical="top" wrapText="1"/>
    </xf>
    <xf numFmtId="0" fontId="6" fillId="0" borderId="7" xfId="49" quotePrefix="1" applyFont="1" applyFill="1" applyBorder="1" applyAlignment="1">
      <alignment horizontal="right" vertical="top" wrapText="1"/>
    </xf>
    <xf numFmtId="0" fontId="6" fillId="0" borderId="8" xfId="49" quotePrefix="1" applyFont="1" applyFill="1" applyBorder="1" applyAlignment="1">
      <alignment horizontal="right" vertical="top" wrapText="1"/>
    </xf>
    <xf numFmtId="0" fontId="1" fillId="0" borderId="0" xfId="49" applyFont="1" applyFill="1" applyAlignment="1">
      <alignment horizontal="left" vertical="center" wrapText="1"/>
    </xf>
    <xf numFmtId="0" fontId="4" fillId="0" borderId="7" xfId="49" applyFont="1" applyFill="1" applyBorder="1" applyAlignment="1">
      <alignment horizontal="left" vertical="center" wrapText="1"/>
    </xf>
    <xf numFmtId="0" fontId="4" fillId="0" borderId="0" xfId="49" applyFont="1" applyFill="1" applyBorder="1" applyAlignment="1">
      <alignment horizontal="left" vertical="center" wrapText="1"/>
    </xf>
    <xf numFmtId="0" fontId="4" fillId="0" borderId="0" xfId="49" quotePrefix="1" applyFont="1" applyFill="1" applyAlignment="1">
      <alignment horizontal="left" vertical="center" wrapText="1"/>
    </xf>
    <xf numFmtId="0" fontId="4" fillId="0" borderId="8" xfId="49" quotePrefix="1" applyFont="1" applyFill="1" applyBorder="1" applyAlignment="1">
      <alignment horizontal="left" vertical="center" wrapText="1"/>
    </xf>
    <xf numFmtId="0" fontId="4" fillId="0" borderId="7" xfId="49" quotePrefix="1" applyFont="1" applyFill="1" applyBorder="1" applyAlignment="1">
      <alignment horizontal="right" vertical="center" wrapText="1"/>
    </xf>
    <xf numFmtId="0" fontId="4" fillId="0" borderId="0" xfId="49" quotePrefix="1" applyFont="1" applyFill="1" applyBorder="1" applyAlignment="1">
      <alignment horizontal="right" vertical="center" wrapText="1"/>
    </xf>
    <xf numFmtId="0" fontId="4" fillId="0" borderId="0" xfId="49" quotePrefix="1" applyFont="1" applyFill="1" applyAlignment="1">
      <alignment horizontal="right" vertical="center" wrapText="1"/>
    </xf>
    <xf numFmtId="0" fontId="4" fillId="0" borderId="8" xfId="49" quotePrefix="1" applyFont="1" applyFill="1" applyBorder="1" applyAlignment="1">
      <alignment horizontal="right" vertical="center" wrapText="1"/>
    </xf>
    <xf numFmtId="0" fontId="4" fillId="0" borderId="9" xfId="49" applyFont="1" applyFill="1" applyBorder="1" applyAlignment="1">
      <alignment horizontal="center" vertical="center"/>
    </xf>
    <xf numFmtId="0" fontId="6" fillId="0" borderId="9" xfId="49" applyFont="1" applyFill="1" applyBorder="1" applyAlignment="1">
      <alignment horizontal="center" vertical="center"/>
    </xf>
    <xf numFmtId="0" fontId="4" fillId="0" borderId="0" xfId="49" applyFont="1" applyFill="1" applyBorder="1" applyAlignment="1">
      <alignment horizontal="right" vertical="top" wrapText="1"/>
    </xf>
    <xf numFmtId="0" fontId="4" fillId="0" borderId="8" xfId="49" applyFont="1" applyFill="1" applyBorder="1" applyAlignment="1">
      <alignment horizontal="right" vertical="top" wrapText="1"/>
    </xf>
    <xf numFmtId="0" fontId="4" fillId="0" borderId="0" xfId="54" quotePrefix="1" applyFont="1" applyFill="1" applyAlignment="1">
      <alignment horizontal="center" vertical="center"/>
    </xf>
    <xf numFmtId="0" fontId="4" fillId="0" borderId="0" xfId="54" applyFont="1" applyFill="1" applyAlignment="1">
      <alignment horizontal="center" vertical="center"/>
    </xf>
    <xf numFmtId="0" fontId="4" fillId="0" borderId="7" xfId="54" applyFont="1" applyFill="1" applyBorder="1" applyAlignment="1">
      <alignment horizontal="right" vertical="top" wrapText="1"/>
    </xf>
    <xf numFmtId="0" fontId="4" fillId="0" borderId="8" xfId="54" applyFont="1" applyBorder="1" applyAlignment="1">
      <alignment horizontal="right" vertical="top" wrapText="1"/>
    </xf>
    <xf numFmtId="0" fontId="1" fillId="0" borderId="0" xfId="54" quotePrefix="1" applyFont="1" applyFill="1" applyAlignment="1">
      <alignment horizontal="left" vertical="center" wrapText="1"/>
    </xf>
    <xf numFmtId="0" fontId="4" fillId="0" borderId="7" xfId="54" applyFont="1" applyFill="1" applyBorder="1" applyAlignment="1">
      <alignment horizontal="left" vertical="center" wrapText="1"/>
    </xf>
    <xf numFmtId="0" fontId="4" fillId="0" borderId="0" xfId="54" applyFont="1" applyFill="1" applyBorder="1" applyAlignment="1">
      <alignment horizontal="left" vertical="center" wrapText="1"/>
    </xf>
    <xf numFmtId="0" fontId="4" fillId="0" borderId="8" xfId="54" applyFont="1" applyFill="1" applyBorder="1" applyAlignment="1">
      <alignment horizontal="left" vertical="center" wrapText="1"/>
    </xf>
    <xf numFmtId="0" fontId="4" fillId="0" borderId="9" xfId="54" quotePrefix="1" applyFont="1" applyFill="1" applyBorder="1" applyAlignment="1">
      <alignment horizontal="center" vertical="center" wrapText="1"/>
    </xf>
    <xf numFmtId="0" fontId="4" fillId="0" borderId="9" xfId="54" applyFont="1" applyFill="1" applyBorder="1" applyAlignment="1">
      <alignment horizontal="center" vertical="center" wrapText="1"/>
    </xf>
    <xf numFmtId="0" fontId="4" fillId="0" borderId="9" xfId="54" applyFont="1" applyFill="1" applyBorder="1" applyAlignment="1">
      <alignment horizontal="center" vertical="top" wrapText="1"/>
    </xf>
    <xf numFmtId="0" fontId="4" fillId="0" borderId="8" xfId="54" applyFont="1" applyFill="1" applyBorder="1" applyAlignment="1">
      <alignment horizontal="right" vertical="top" wrapText="1"/>
    </xf>
    <xf numFmtId="0" fontId="4" fillId="0" borderId="7" xfId="54" quotePrefix="1" applyFont="1" applyFill="1" applyBorder="1" applyAlignment="1">
      <alignment horizontal="right" vertical="top" wrapText="1"/>
    </xf>
    <xf numFmtId="0" fontId="4" fillId="0" borderId="9" xfId="54" quotePrefix="1" applyFont="1" applyFill="1" applyBorder="1" applyAlignment="1">
      <alignment horizontal="center" vertical="top" wrapText="1"/>
    </xf>
    <xf numFmtId="49" fontId="4" fillId="0" borderId="0" xfId="74" quotePrefix="1" applyFont="1" applyFill="1" applyBorder="1" applyAlignment="1">
      <alignment horizontal="right" vertical="top" wrapText="1"/>
    </xf>
    <xf numFmtId="49" fontId="4" fillId="0" borderId="0" xfId="74" applyFont="1" applyFill="1" applyBorder="1" applyAlignment="1">
      <alignment horizontal="center" vertical="center"/>
    </xf>
    <xf numFmtId="49" fontId="4" fillId="0" borderId="0" xfId="74" applyFont="1" applyFill="1" applyBorder="1" applyAlignment="1">
      <alignment horizontal="center" vertical="center" wrapText="1"/>
    </xf>
    <xf numFmtId="49" fontId="4" fillId="0" borderId="0" xfId="74" applyFont="1" applyFill="1" applyBorder="1" applyAlignment="1">
      <alignment horizontal="right" vertical="top"/>
    </xf>
    <xf numFmtId="49" fontId="4" fillId="0" borderId="0" xfId="74" applyFont="1" applyFill="1" applyBorder="1" applyAlignment="1">
      <alignment horizontal="right" vertical="top" wrapText="1"/>
    </xf>
    <xf numFmtId="0" fontId="1" fillId="0" borderId="0" xfId="54" quotePrefix="1" applyFont="1" applyFill="1" applyAlignment="1">
      <alignment horizontal="justify" vertical="center" wrapText="1"/>
    </xf>
    <xf numFmtId="49" fontId="4" fillId="0" borderId="7" xfId="74" applyFont="1" applyFill="1" applyBorder="1" applyAlignment="1">
      <alignment horizontal="left" vertical="center" wrapText="1"/>
    </xf>
    <xf numFmtId="49" fontId="4" fillId="0" borderId="0" xfId="74" applyFont="1" applyFill="1" applyBorder="1" applyAlignment="1">
      <alignment horizontal="left" vertical="center" wrapText="1"/>
    </xf>
    <xf numFmtId="49" fontId="4" fillId="0" borderId="8" xfId="74" applyFont="1" applyFill="1" applyBorder="1" applyAlignment="1">
      <alignment horizontal="left" vertical="center" wrapText="1"/>
    </xf>
    <xf numFmtId="49" fontId="4" fillId="0" borderId="9" xfId="74" applyFont="1" applyFill="1" applyBorder="1" applyAlignment="1">
      <alignment horizontal="center" vertical="center"/>
    </xf>
    <xf numFmtId="49" fontId="4" fillId="0" borderId="9" xfId="74" applyFont="1" applyFill="1" applyBorder="1" applyAlignment="1">
      <alignment horizontal="center" vertical="center" wrapText="1"/>
    </xf>
    <xf numFmtId="49" fontId="4" fillId="0" borderId="7" xfId="74" quotePrefix="1" applyFont="1" applyFill="1" applyBorder="1" applyAlignment="1">
      <alignment horizontal="right" vertical="top" wrapText="1"/>
    </xf>
    <xf numFmtId="49" fontId="4" fillId="0" borderId="8" xfId="74" quotePrefix="1" applyFont="1" applyFill="1" applyBorder="1" applyAlignment="1">
      <alignment horizontal="right" vertical="top" wrapText="1"/>
    </xf>
    <xf numFmtId="49" fontId="4" fillId="0" borderId="7" xfId="74" applyFont="1" applyFill="1" applyBorder="1" applyAlignment="1">
      <alignment horizontal="right" vertical="top"/>
    </xf>
    <xf numFmtId="49" fontId="4" fillId="0" borderId="8" xfId="74" applyFont="1" applyFill="1" applyBorder="1" applyAlignment="1">
      <alignment horizontal="right" vertical="top"/>
    </xf>
    <xf numFmtId="49" fontId="4" fillId="0" borderId="8" xfId="74" applyFont="1" applyFill="1" applyBorder="1" applyAlignment="1">
      <alignment horizontal="center" vertical="center" wrapText="1"/>
    </xf>
    <xf numFmtId="49" fontId="4" fillId="0" borderId="0" xfId="76" quotePrefix="1" applyFont="1" applyFill="1" applyAlignment="1">
      <alignment horizontal="justify" vertical="center" wrapText="1"/>
    </xf>
    <xf numFmtId="0" fontId="0" fillId="0" borderId="0" xfId="0" applyAlignment="1">
      <alignment horizontal="justify" vertical="center" wrapText="1"/>
    </xf>
    <xf numFmtId="49" fontId="4" fillId="0" borderId="8" xfId="74" applyFont="1" applyFill="1" applyBorder="1" applyAlignment="1">
      <alignment horizontal="right" vertical="top" wrapText="1"/>
    </xf>
    <xf numFmtId="49" fontId="4" fillId="0" borderId="7" xfId="74" applyFont="1" applyFill="1" applyBorder="1" applyAlignment="1">
      <alignment horizontal="right" vertical="top" wrapText="1"/>
    </xf>
    <xf numFmtId="49" fontId="4" fillId="0" borderId="0" xfId="74" quotePrefix="1" applyFont="1" applyFill="1" applyAlignment="1">
      <alignment horizontal="center" vertical="center"/>
    </xf>
    <xf numFmtId="49" fontId="4" fillId="0" borderId="0" xfId="74" applyFont="1" applyFill="1" applyAlignment="1">
      <alignment horizontal="center" vertical="center"/>
    </xf>
    <xf numFmtId="49" fontId="4" fillId="0" borderId="7" xfId="76" applyFont="1" applyFill="1" applyBorder="1" applyAlignment="1">
      <alignment horizontal="right" vertical="top" wrapText="1"/>
    </xf>
    <xf numFmtId="49" fontId="4" fillId="0" borderId="8" xfId="76" applyFont="1" applyFill="1" applyBorder="1" applyAlignment="1">
      <alignment horizontal="right" vertical="top" wrapText="1"/>
    </xf>
    <xf numFmtId="49" fontId="4" fillId="0" borderId="9" xfId="76" applyFont="1" applyFill="1" applyBorder="1" applyAlignment="1">
      <alignment horizontal="center" vertical="center"/>
    </xf>
    <xf numFmtId="49" fontId="4" fillId="0" borderId="7" xfId="76" quotePrefix="1" applyFont="1" applyFill="1" applyBorder="1" applyAlignment="1">
      <alignment horizontal="left" vertical="center" wrapText="1"/>
    </xf>
    <xf numFmtId="49" fontId="4" fillId="0" borderId="0" xfId="76" applyFont="1" applyFill="1" applyBorder="1" applyAlignment="1">
      <alignment horizontal="left" vertical="center" wrapText="1"/>
    </xf>
    <xf numFmtId="49" fontId="4" fillId="0" borderId="8" xfId="76" applyFont="1" applyFill="1" applyBorder="1" applyAlignment="1">
      <alignment horizontal="left" vertical="center"/>
    </xf>
    <xf numFmtId="49" fontId="4" fillId="0" borderId="0" xfId="76" quotePrefix="1" applyFont="1" applyFill="1" applyAlignment="1">
      <alignment horizontal="left" vertical="center" wrapText="1"/>
    </xf>
    <xf numFmtId="0" fontId="1" fillId="0" borderId="0" xfId="49" quotePrefix="1" applyFont="1" applyFill="1" applyAlignment="1">
      <alignment horizontal="left" vertical="center" wrapText="1"/>
    </xf>
    <xf numFmtId="0" fontId="1" fillId="0" borderId="0" xfId="49" quotePrefix="1" applyFont="1" applyFill="1" applyAlignment="1">
      <alignment horizontal="justify" vertical="center" wrapText="1"/>
    </xf>
    <xf numFmtId="3" fontId="4" fillId="0" borderId="0" xfId="76" quotePrefix="1" applyNumberFormat="1" applyFont="1" applyFill="1" applyBorder="1" applyAlignment="1">
      <alignment horizontal="center" vertical="center"/>
    </xf>
    <xf numFmtId="49" fontId="4" fillId="0" borderId="7" xfId="76" quotePrefix="1" applyFont="1" applyFill="1" applyBorder="1" applyAlignment="1">
      <alignment horizontal="right" vertical="top" wrapText="1"/>
    </xf>
    <xf numFmtId="49" fontId="4" fillId="0" borderId="9" xfId="76" applyFont="1" applyFill="1" applyBorder="1" applyAlignment="1">
      <alignment horizontal="center" vertical="top"/>
    </xf>
    <xf numFmtId="3" fontId="4" fillId="0" borderId="0" xfId="76" applyNumberFormat="1" applyFont="1" applyFill="1" applyBorder="1" applyAlignment="1">
      <alignment horizontal="center" vertical="center"/>
    </xf>
    <xf numFmtId="49" fontId="4" fillId="0" borderId="0" xfId="74" quotePrefix="1" applyFont="1" applyFill="1" applyBorder="1" applyAlignment="1">
      <alignment horizontal="center"/>
    </xf>
    <xf numFmtId="49" fontId="4" fillId="0" borderId="0" xfId="76" applyFont="1" applyFill="1" applyBorder="1" applyAlignment="1">
      <alignment horizontal="center" vertical="center"/>
    </xf>
    <xf numFmtId="49" fontId="4" fillId="0" borderId="0" xfId="76" applyFont="1" applyFill="1" applyBorder="1" applyAlignment="1">
      <alignment horizontal="right" vertical="top" wrapText="1"/>
    </xf>
    <xf numFmtId="49" fontId="4" fillId="0" borderId="0" xfId="74" quotePrefix="1" applyFont="1" applyFill="1" applyAlignment="1">
      <alignment horizontal="center"/>
    </xf>
    <xf numFmtId="49" fontId="4" fillId="0" borderId="7" xfId="76" applyFont="1" applyFill="1" applyBorder="1" applyAlignment="1">
      <alignment horizontal="left" vertical="center" wrapText="1"/>
    </xf>
    <xf numFmtId="49" fontId="4" fillId="0" borderId="0" xfId="76" applyFont="1" applyFill="1" applyBorder="1" applyAlignment="1">
      <alignment horizontal="center" vertical="top"/>
    </xf>
    <xf numFmtId="49" fontId="4" fillId="0" borderId="0" xfId="76" applyFont="1" applyFill="1" applyAlignment="1">
      <alignment horizontal="left" vertical="center" wrapText="1"/>
    </xf>
    <xf numFmtId="49" fontId="4" fillId="0" borderId="8" xfId="76" applyFont="1" applyFill="1" applyBorder="1" applyAlignment="1">
      <alignment horizontal="left" vertical="center" wrapText="1"/>
    </xf>
  </cellXfs>
  <cellStyles count="112">
    <cellStyle name="20% - Colore 1 2" xfId="1"/>
    <cellStyle name="20% - Colore 2 2" xfId="2"/>
    <cellStyle name="20% - Colore 3 2" xfId="3"/>
    <cellStyle name="20% - Colore 4 2" xfId="4"/>
    <cellStyle name="20% - Colore 5 2" xfId="5"/>
    <cellStyle name="20% - Colore 6 2" xfId="6"/>
    <cellStyle name="40% - Colore 1 2" xfId="7"/>
    <cellStyle name="40% - Colore 2 2" xfId="8"/>
    <cellStyle name="40% - Colore 3 2" xfId="9"/>
    <cellStyle name="40% - Colore 4 2" xfId="10"/>
    <cellStyle name="40% - Colore 5 2" xfId="11"/>
    <cellStyle name="40% - Colore 6 2" xfId="12"/>
    <cellStyle name="60% - Colore 1 2" xfId="13"/>
    <cellStyle name="60% - Colore 2 2" xfId="14"/>
    <cellStyle name="60% - Colore 3 2" xfId="15"/>
    <cellStyle name="60% - Colore 4 2" xfId="16"/>
    <cellStyle name="60% - Colore 5 2" xfId="17"/>
    <cellStyle name="60% - Colore 6 2" xfId="18"/>
    <cellStyle name="Calcolo 2" xfId="19"/>
    <cellStyle name="Cella collegata 2" xfId="20"/>
    <cellStyle name="Cella da controllare 2" xfId="21"/>
    <cellStyle name="Collegamento ipertestuale" xfId="109" builtinId="8"/>
    <cellStyle name="Collegamento ipertestuale 2" xfId="22"/>
    <cellStyle name="Collegamento ipertestuale visitato 2" xfId="23"/>
    <cellStyle name="Colore 1 2" xfId="24"/>
    <cellStyle name="Colore 2 2" xfId="25"/>
    <cellStyle name="Colore 3 2" xfId="26"/>
    <cellStyle name="Colore 4 2" xfId="27"/>
    <cellStyle name="Colore 5 2" xfId="28"/>
    <cellStyle name="Colore 6 2" xfId="29"/>
    <cellStyle name="Euro" xfId="30"/>
    <cellStyle name="Fiancata" xfId="31"/>
    <cellStyle name="Input 2" xfId="32"/>
    <cellStyle name="Intero" xfId="33"/>
    <cellStyle name="Migliaia (0)_020020vINC" xfId="34"/>
    <cellStyle name="Migliaia (0)_Tav. 6.34 ASI" xfId="35"/>
    <cellStyle name="Migliaia [0] 2" xfId="36"/>
    <cellStyle name="Migliaia [0] 2 2" xfId="37"/>
    <cellStyle name="Migliaia [0] 2 2 2" xfId="38"/>
    <cellStyle name="Migliaia [0] 2 3" xfId="39"/>
    <cellStyle name="Migliaia [0] 3" xfId="40"/>
    <cellStyle name="Migliaia [0] 4" xfId="41"/>
    <cellStyle name="Migliaia [0] 4 2" xfId="107"/>
    <cellStyle name="Migliaia [0] 4 3" xfId="106"/>
    <cellStyle name="Migliaia [0] 5" xfId="42"/>
    <cellStyle name="Migliaia 2" xfId="43"/>
    <cellStyle name="Migliaia 3" xfId="44"/>
    <cellStyle name="Migliaia 4" xfId="45"/>
    <cellStyle name="Neutrale 2" xfId="46"/>
    <cellStyle name="Non_definito" xfId="47"/>
    <cellStyle name="Normal_Austria" xfId="48"/>
    <cellStyle name="Normale" xfId="0" builtinId="0"/>
    <cellStyle name="Normale 10" xfId="100"/>
    <cellStyle name="Normale 11" xfId="103"/>
    <cellStyle name="Normale 2" xfId="49"/>
    <cellStyle name="Normale 2 2" xfId="50"/>
    <cellStyle name="Normale 2 2 2" xfId="51"/>
    <cellStyle name="Normale 2 3" xfId="52"/>
    <cellStyle name="Normale 3" xfId="53"/>
    <cellStyle name="Normale 3 2" xfId="54"/>
    <cellStyle name="Normale 3 2 2" xfId="55"/>
    <cellStyle name="Normale 3 3" xfId="56"/>
    <cellStyle name="Normale 3 4" xfId="57"/>
    <cellStyle name="Normale 3_ISTAT_daaggiornare" xfId="58"/>
    <cellStyle name="Normale 4" xfId="59"/>
    <cellStyle name="Normale 5" xfId="60"/>
    <cellStyle name="Normale 5 2" xfId="61"/>
    <cellStyle name="Normale 6" xfId="62"/>
    <cellStyle name="Normale 6 2" xfId="63"/>
    <cellStyle name="Normale 6 3" xfId="104"/>
    <cellStyle name="Normale 7" xfId="64"/>
    <cellStyle name="Normale 7 2" xfId="65"/>
    <cellStyle name="Normale 7 3" xfId="66"/>
    <cellStyle name="Normale 7 3 2" xfId="67"/>
    <cellStyle name="Normale 8" xfId="68"/>
    <cellStyle name="Normale 9" xfId="69"/>
    <cellStyle name="Normale 9 2" xfId="102"/>
    <cellStyle name="Normale_1.5" xfId="70"/>
    <cellStyle name="Normale_1.5 2" xfId="71"/>
    <cellStyle name="Normale_3.1" xfId="105"/>
    <cellStyle name="Normale_619" xfId="111"/>
    <cellStyle name="Normale_PER6-18" xfId="72"/>
    <cellStyle name="Normale_Tav. 6.38 ASI" xfId="73"/>
    <cellStyle name="Normale_Tav. 6.39 ASI" xfId="74"/>
    <cellStyle name="Normale_Tav. 6.39 ASI 2" xfId="75"/>
    <cellStyle name="Normale_Tav. 6.41 ASI 2" xfId="76"/>
    <cellStyle name="Normale_Tavole 2007-2009" xfId="110"/>
    <cellStyle name="Nota 2" xfId="77"/>
    <cellStyle name="Nuovo" xfId="78"/>
    <cellStyle name="Output 2" xfId="79"/>
    <cellStyle name="Percentuale" xfId="108" builtinId="5"/>
    <cellStyle name="Percentuale 2" xfId="80"/>
    <cellStyle name="Percentuale 2 2" xfId="81"/>
    <cellStyle name="Standard" xfId="82"/>
    <cellStyle name="T_decimale(1)" xfId="101"/>
    <cellStyle name="T_fiancata" xfId="83"/>
    <cellStyle name="T_fiancata_pop_2012" xfId="84"/>
    <cellStyle name="T_fiancata_S01I03T12p0_2013" xfId="85"/>
    <cellStyle name="T_intero" xfId="86"/>
    <cellStyle name="T_intestazione bassa" xfId="87"/>
    <cellStyle name="T_intestazione bassa_S01I03T12p0_2013" xfId="88"/>
    <cellStyle name="Testata" xfId="89"/>
    <cellStyle name="Testo avviso 2" xfId="90"/>
    <cellStyle name="Testo descrittivo 2" xfId="91"/>
    <cellStyle name="Titolo 1 2" xfId="92"/>
    <cellStyle name="Titolo 2 2" xfId="93"/>
    <cellStyle name="Titolo 3 2" xfId="94"/>
    <cellStyle name="Titolo 4 2" xfId="95"/>
    <cellStyle name="Totale 2" xfId="96"/>
    <cellStyle name="Valore non valido 2" xfId="97"/>
    <cellStyle name="Valore valido 2" xfId="98"/>
    <cellStyle name="Valuta (0)_020020vINC" xfId="99"/>
  </cellStyles>
  <dxfs count="0"/>
  <tableStyles count="0" defaultTableStyle="TableStyleMedium2" defaultPivotStyle="PivotStyleMedium9"/>
  <colors>
    <mruColors>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904875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007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352425</xdr:colOff>
      <xdr:row>2</xdr:row>
      <xdr:rowOff>190500</xdr:rowOff>
    </xdr:to>
    <xdr:pic>
      <xdr:nvPicPr>
        <xdr:cNvPr id="2" name="Banner_Noi_Italia"/>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685800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371475</xdr:colOff>
      <xdr:row>3</xdr:row>
      <xdr:rowOff>0</xdr:rowOff>
    </xdr:to>
    <xdr:pic>
      <xdr:nvPicPr>
        <xdr:cNvPr id="2" name="Banner_Noi_Italia"/>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oneCellAnchor>
    <xdr:from>
      <xdr:col>0</xdr:col>
      <xdr:colOff>0</xdr:colOff>
      <xdr:row>0</xdr:row>
      <xdr:rowOff>0</xdr:rowOff>
    </xdr:from>
    <xdr:ext cx="5760720" cy="480060"/>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352425</xdr:colOff>
      <xdr:row>3</xdr:row>
      <xdr:rowOff>0</xdr:rowOff>
    </xdr:to>
    <xdr:pic>
      <xdr:nvPicPr>
        <xdr:cNvPr id="2" name="Banner_Noi_Italia"/>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2771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409575</xdr:colOff>
      <xdr:row>4</xdr:row>
      <xdr:rowOff>0</xdr:rowOff>
    </xdr:to>
    <xdr:pic>
      <xdr:nvPicPr>
        <xdr:cNvPr id="2" name="Banner_Noi_Italia"/>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767715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371475</xdr:colOff>
      <xdr:row>4</xdr:row>
      <xdr:rowOff>0</xdr:rowOff>
    </xdr:to>
    <xdr:pic>
      <xdr:nvPicPr>
        <xdr:cNvPr id="2" name="Banner_Noi_Italia"/>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83895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325755</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308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30480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308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152400</xdr:colOff>
      <xdr:row>3</xdr:row>
      <xdr:rowOff>0</xdr:rowOff>
    </xdr:to>
    <xdr:pic>
      <xdr:nvPicPr>
        <xdr:cNvPr id="18505"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419100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oneCellAnchor>
    <xdr:from>
      <xdr:col>0</xdr:col>
      <xdr:colOff>0</xdr:colOff>
      <xdr:row>0</xdr:row>
      <xdr:rowOff>0</xdr:rowOff>
    </xdr:from>
    <xdr:ext cx="5768340" cy="480060"/>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1.xml><?xml version="1.0" encoding="utf-8"?>
<xdr:wsDr xmlns:xdr="http://schemas.openxmlformats.org/drawingml/2006/spreadsheetDrawing" xmlns:a="http://schemas.openxmlformats.org/drawingml/2006/main">
  <xdr:oneCellAnchor>
    <xdr:from>
      <xdr:col>0</xdr:col>
      <xdr:colOff>0</xdr:colOff>
      <xdr:row>0</xdr:row>
      <xdr:rowOff>0</xdr:rowOff>
    </xdr:from>
    <xdr:ext cx="5760720" cy="480060"/>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337185</xdr:colOff>
      <xdr:row>3</xdr:row>
      <xdr:rowOff>0</xdr:rowOff>
    </xdr:to>
    <xdr:pic>
      <xdr:nvPicPr>
        <xdr:cNvPr id="21577"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350520</xdr:colOff>
      <xdr:row>3</xdr:row>
      <xdr:rowOff>0</xdr:rowOff>
    </xdr:to>
    <xdr:pic>
      <xdr:nvPicPr>
        <xdr:cNvPr id="22601"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358140</xdr:colOff>
      <xdr:row>3</xdr:row>
      <xdr:rowOff>0</xdr:rowOff>
    </xdr:to>
    <xdr:pic>
      <xdr:nvPicPr>
        <xdr:cNvPr id="23625"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68580</xdr:colOff>
      <xdr:row>3</xdr:row>
      <xdr:rowOff>0</xdr:rowOff>
    </xdr:to>
    <xdr:pic>
      <xdr:nvPicPr>
        <xdr:cNvPr id="24649"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5310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276225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721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19050</xdr:rowOff>
    </xdr:from>
    <xdr:ext cx="5610225" cy="619125"/>
    <xdr:pic>
      <xdr:nvPicPr>
        <xdr:cNvPr id="2" name="Banner_Noi_Italia"/>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050"/>
          <a:ext cx="561022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19050</xdr:rowOff>
    </xdr:from>
    <xdr:ext cx="5610225" cy="619125"/>
    <xdr:pic>
      <xdr:nvPicPr>
        <xdr:cNvPr id="2" name="Banner_Noi_Italia"/>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050"/>
          <a:ext cx="561022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333375</xdr:colOff>
      <xdr:row>3</xdr:row>
      <xdr:rowOff>28575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9055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9525</xdr:colOff>
      <xdr:row>2</xdr:row>
      <xdr:rowOff>104775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9055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238125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313460</xdr:colOff>
      <xdr:row>2</xdr:row>
      <xdr:rowOff>190500</xdr:rowOff>
    </xdr:to>
    <xdr:pic>
      <xdr:nvPicPr>
        <xdr:cNvPr id="2" name="Banner_Noi_Italia"/>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ormstat\Statistica\TEMP\Serie_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pedrotti\condivisa\documenti\PRESENZE\PRES_2003\Luglio_2001\FINALE_new.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6%20-%20BOZZA%20RINVIATA%20A%20VITTOZZI%20-%2009.10.2019/allegato%20tavole%202018/C06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Copertine"/>
      <sheetName val="Tabella 1"/>
      <sheetName val="Tabella 2"/>
      <sheetName val="Tabella 3"/>
      <sheetName val="Tabella 4"/>
      <sheetName val="Tabella 5"/>
    </sheetNames>
    <sheetDataSet>
      <sheetData sheetId="0" refreshError="1"/>
      <sheetData sheetId="1" refreshError="1"/>
      <sheetData sheetId="2" refreshError="1"/>
      <sheetData sheetId="3" refreshError="1"/>
      <sheetData sheetId="4" refreshError="1"/>
      <sheetData sheetId="5" refreshError="1">
        <row r="10">
          <cell r="A10" t="str">
            <v>I sem. 90</v>
          </cell>
          <cell r="C10">
            <v>261</v>
          </cell>
          <cell r="F10">
            <v>2793</v>
          </cell>
        </row>
        <row r="11">
          <cell r="A11" t="str">
            <v>II sem.90</v>
          </cell>
          <cell r="C11">
            <v>195</v>
          </cell>
          <cell r="F11">
            <v>1963</v>
          </cell>
        </row>
        <row r="12">
          <cell r="A12" t="str">
            <v>I sem. 91</v>
          </cell>
          <cell r="C12">
            <v>185</v>
          </cell>
          <cell r="F12">
            <v>1926</v>
          </cell>
        </row>
        <row r="13">
          <cell r="A13" t="str">
            <v>II sem. 91</v>
          </cell>
          <cell r="C13">
            <v>275</v>
          </cell>
          <cell r="F13">
            <v>2470</v>
          </cell>
        </row>
        <row r="14">
          <cell r="A14" t="str">
            <v>I sem.92</v>
          </cell>
          <cell r="C14">
            <v>230</v>
          </cell>
          <cell r="F14">
            <v>3697</v>
          </cell>
          <cell r="K14">
            <v>1724</v>
          </cell>
          <cell r="N14">
            <v>631</v>
          </cell>
          <cell r="O14">
            <v>35.629921259842519</v>
          </cell>
          <cell r="P14">
            <v>44</v>
          </cell>
        </row>
        <row r="15">
          <cell r="A15" t="str">
            <v>II sem.92</v>
          </cell>
          <cell r="C15">
            <v>205</v>
          </cell>
          <cell r="F15">
            <v>2998</v>
          </cell>
          <cell r="K15">
            <v>979</v>
          </cell>
          <cell r="N15">
            <v>479</v>
          </cell>
          <cell r="O15">
            <v>47.800925925925924</v>
          </cell>
          <cell r="P15">
            <v>57.391304347826086</v>
          </cell>
        </row>
        <row r="16">
          <cell r="A16" t="str">
            <v>I sem.93</v>
          </cell>
          <cell r="C16">
            <v>241</v>
          </cell>
          <cell r="F16">
            <v>3604</v>
          </cell>
          <cell r="K16">
            <v>1393</v>
          </cell>
          <cell r="N16">
            <v>752</v>
          </cell>
          <cell r="O16">
            <v>56.447480785653291</v>
          </cell>
          <cell r="P16">
            <v>40.990990990990994</v>
          </cell>
        </row>
        <row r="17">
          <cell r="A17" t="str">
            <v>II sem.93</v>
          </cell>
          <cell r="C17">
            <v>256</v>
          </cell>
          <cell r="F17">
            <v>3239</v>
          </cell>
          <cell r="K17">
            <v>1088</v>
          </cell>
          <cell r="N17">
            <v>595</v>
          </cell>
          <cell r="O17">
            <v>52.332657200811362</v>
          </cell>
          <cell r="P17">
            <v>77.450980392156865</v>
          </cell>
        </row>
        <row r="18">
          <cell r="A18" t="str">
            <v>I sem.94</v>
          </cell>
          <cell r="C18">
            <v>289</v>
          </cell>
          <cell r="F18">
            <v>3707</v>
          </cell>
          <cell r="K18">
            <v>1986</v>
          </cell>
          <cell r="N18">
            <v>975</v>
          </cell>
          <cell r="O18">
            <v>49.09409701928697</v>
          </cell>
          <cell r="P18">
            <v>49.090909090909093</v>
          </cell>
        </row>
        <row r="19">
          <cell r="A19" t="str">
            <v>II sem.94</v>
          </cell>
          <cell r="C19">
            <v>274</v>
          </cell>
          <cell r="F19">
            <v>3702</v>
          </cell>
          <cell r="K19">
            <v>1501</v>
          </cell>
          <cell r="N19">
            <v>765</v>
          </cell>
          <cell r="O19">
            <v>49.713467048710605</v>
          </cell>
          <cell r="P19">
            <v>67.61904761904762</v>
          </cell>
        </row>
        <row r="20">
          <cell r="A20" t="str">
            <v>I sem.95</v>
          </cell>
          <cell r="C20">
            <v>289</v>
          </cell>
          <cell r="F20">
            <v>4011</v>
          </cell>
          <cell r="K20">
            <v>2097</v>
          </cell>
          <cell r="N20">
            <v>1039</v>
          </cell>
          <cell r="O20">
            <v>49.407327586206897</v>
          </cell>
          <cell r="P20">
            <v>50.622406639004147</v>
          </cell>
        </row>
        <row r="21">
          <cell r="A21" t="str">
            <v>II sem.95</v>
          </cell>
          <cell r="C21">
            <v>283</v>
          </cell>
          <cell r="F21">
            <v>3619</v>
          </cell>
          <cell r="K21">
            <v>1603</v>
          </cell>
          <cell r="N21">
            <v>797</v>
          </cell>
          <cell r="O21">
            <v>51.763858891288699</v>
          </cell>
          <cell r="P21">
            <v>36.44859813084112</v>
          </cell>
        </row>
        <row r="22">
          <cell r="A22" t="str">
            <v>I sem.96</v>
          </cell>
          <cell r="C22">
            <v>310</v>
          </cell>
          <cell r="F22">
            <v>4063</v>
          </cell>
          <cell r="K22">
            <v>1981</v>
          </cell>
          <cell r="N22">
            <v>928</v>
          </cell>
          <cell r="O22">
            <v>48.603351955307261</v>
          </cell>
          <cell r="P22">
            <v>30.366492146596858</v>
          </cell>
        </row>
        <row r="23">
          <cell r="A23" t="str">
            <v>II sem.96</v>
          </cell>
          <cell r="C23">
            <v>237</v>
          </cell>
          <cell r="F23">
            <v>2961</v>
          </cell>
          <cell r="K23">
            <v>1724</v>
          </cell>
          <cell r="N23">
            <v>882</v>
          </cell>
          <cell r="O23">
            <v>51.089108910891092</v>
          </cell>
          <cell r="P23">
            <v>51.674641148325357</v>
          </cell>
        </row>
        <row r="24">
          <cell r="A24" t="str">
            <v>I sem.97</v>
          </cell>
          <cell r="C24">
            <v>288</v>
          </cell>
          <cell r="F24">
            <v>4008</v>
          </cell>
          <cell r="K24">
            <v>1719</v>
          </cell>
          <cell r="N24">
            <v>919</v>
          </cell>
          <cell r="O24">
            <v>60.765895953757223</v>
          </cell>
          <cell r="P24">
            <v>23.28358208955224</v>
          </cell>
        </row>
        <row r="25">
          <cell r="A25" t="str">
            <v>II sem.97</v>
          </cell>
          <cell r="C25">
            <v>278</v>
          </cell>
          <cell r="F25">
            <v>3383</v>
          </cell>
          <cell r="K25">
            <v>1509</v>
          </cell>
          <cell r="N25">
            <v>1053</v>
          </cell>
          <cell r="O25">
            <v>68.47905951506246</v>
          </cell>
          <cell r="P25">
            <v>81.756756756756758</v>
          </cell>
        </row>
        <row r="26">
          <cell r="A26" t="str">
            <v>I sem.98</v>
          </cell>
          <cell r="C26">
            <v>306</v>
          </cell>
          <cell r="F26">
            <v>4038</v>
          </cell>
          <cell r="K26">
            <v>1635</v>
          </cell>
          <cell r="N26">
            <v>1001</v>
          </cell>
          <cell r="O26">
            <v>63.453536754507631</v>
          </cell>
          <cell r="P26">
            <v>44.559585492227981</v>
          </cell>
        </row>
      </sheetData>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le"/>
      <sheetName val="posizioni giuridiche host"/>
      <sheetName val="grafico"/>
      <sheetName val="STOR_PG"/>
    </sheetNames>
    <sheetDataSet>
      <sheetData sheetId="0" refreshError="1"/>
      <sheetData sheetId="1" refreshError="1">
        <row r="2">
          <cell r="B2" t="str">
            <v xml:space="preserve">                       RIPARTIZIONE POSIZIONI GIURIDICHE</v>
          </cell>
        </row>
        <row r="4">
          <cell r="D4" t="str">
            <v>MAG_01</v>
          </cell>
        </row>
        <row r="6">
          <cell r="B6" t="str">
            <v>ATT.I  GIUD</v>
          </cell>
          <cell r="C6" t="str">
            <v>APP.</v>
          </cell>
          <cell r="D6" t="str">
            <v>RIC</v>
          </cell>
          <cell r="E6" t="str">
            <v>TOT. IMP</v>
          </cell>
        </row>
        <row r="9">
          <cell r="A9" t="str">
            <v>A</v>
          </cell>
          <cell r="B9">
            <v>12599</v>
          </cell>
          <cell r="C9">
            <v>8043</v>
          </cell>
          <cell r="D9">
            <v>3192</v>
          </cell>
          <cell r="E9">
            <v>23834</v>
          </cell>
          <cell r="F9" t="str">
            <v>DELL'HOST</v>
          </cell>
        </row>
        <row r="11">
          <cell r="A11" t="str">
            <v>B</v>
          </cell>
          <cell r="B11">
            <v>52.861458420743475</v>
          </cell>
          <cell r="C11">
            <v>33.745909205336915</v>
          </cell>
          <cell r="D11">
            <v>13.392632373919611</v>
          </cell>
          <cell r="E11">
            <v>100</v>
          </cell>
        </row>
        <row r="13">
          <cell r="A13" t="str">
            <v>C</v>
          </cell>
          <cell r="B13">
            <v>13016</v>
          </cell>
          <cell r="C13">
            <v>8309</v>
          </cell>
          <cell r="D13">
            <v>3298</v>
          </cell>
          <cell r="E13">
            <v>24623</v>
          </cell>
          <cell r="F13" t="str">
            <v xml:space="preserve">SI INSERISCONO AUTOMATICAMENTE I DATI DEGLI IMPUTATI  C'è UN RIFERIMENTO DI CELLA </v>
          </cell>
        </row>
        <row r="15">
          <cell r="E15">
            <v>24623</v>
          </cell>
        </row>
      </sheetData>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6.1"/>
      <sheetName val="6.2"/>
      <sheetName val="6.3"/>
      <sheetName val="6.4"/>
      <sheetName val="6.5"/>
      <sheetName val="6.6"/>
      <sheetName val="6.7"/>
      <sheetName val="6.8"/>
      <sheetName val="6.9"/>
      <sheetName val="6.10"/>
      <sheetName val="6.11"/>
      <sheetName val="6.12"/>
      <sheetName val="6.13"/>
      <sheetName val="6.14"/>
      <sheetName val="6.15"/>
      <sheetName val="6.16"/>
      <sheetName val="6.17"/>
      <sheetName val="6.18"/>
      <sheetName val="6.19"/>
      <sheetName val="6.20"/>
      <sheetName val="6.21"/>
      <sheetName val="6.22"/>
      <sheetName val="6.23"/>
    </sheetNames>
    <sheetDataSet>
      <sheetData sheetId="0" refreshError="1"/>
      <sheetData sheetId="1" refreshError="1"/>
      <sheetData sheetId="2" refreshError="1"/>
      <sheetData sheetId="3" refreshError="1"/>
      <sheetData sheetId="4">
        <row r="13">
          <cell r="B13">
            <v>228718</v>
          </cell>
          <cell r="F13">
            <v>242962</v>
          </cell>
          <cell r="J13">
            <v>542756</v>
          </cell>
        </row>
        <row r="14">
          <cell r="B14">
            <v>129191</v>
          </cell>
          <cell r="F14">
            <v>161491</v>
          </cell>
          <cell r="J14">
            <v>384602</v>
          </cell>
        </row>
        <row r="15">
          <cell r="B15">
            <v>26171</v>
          </cell>
          <cell r="F15">
            <v>32510</v>
          </cell>
          <cell r="J15">
            <v>92311</v>
          </cell>
        </row>
        <row r="16">
          <cell r="B16">
            <v>77726</v>
          </cell>
          <cell r="F16">
            <v>46551</v>
          </cell>
          <cell r="J16">
            <v>86497</v>
          </cell>
        </row>
        <row r="17">
          <cell r="B17">
            <v>384080</v>
          </cell>
          <cell r="F17">
            <v>436963</v>
          </cell>
          <cell r="J17">
            <v>1019669</v>
          </cell>
        </row>
        <row r="21">
          <cell r="B21">
            <v>55291</v>
          </cell>
          <cell r="F21">
            <v>54053</v>
          </cell>
          <cell r="J21">
            <v>20803</v>
          </cell>
        </row>
        <row r="22">
          <cell r="B22">
            <v>41487</v>
          </cell>
          <cell r="F22">
            <v>42701</v>
          </cell>
          <cell r="J22">
            <v>53602</v>
          </cell>
        </row>
        <row r="23">
          <cell r="B23">
            <v>42241</v>
          </cell>
          <cell r="F23">
            <v>42375</v>
          </cell>
          <cell r="J23">
            <v>15501</v>
          </cell>
        </row>
        <row r="24">
          <cell r="B24">
            <v>38344</v>
          </cell>
          <cell r="F24">
            <v>32558</v>
          </cell>
          <cell r="J24">
            <v>45478</v>
          </cell>
        </row>
        <row r="25">
          <cell r="B25">
            <v>177363</v>
          </cell>
          <cell r="F25">
            <v>171687</v>
          </cell>
          <cell r="J25">
            <v>135384</v>
          </cell>
        </row>
        <row r="29">
          <cell r="B29">
            <v>27807</v>
          </cell>
          <cell r="F29">
            <v>30819</v>
          </cell>
          <cell r="J29">
            <v>59434</v>
          </cell>
        </row>
        <row r="30">
          <cell r="B30">
            <v>82677</v>
          </cell>
          <cell r="F30">
            <v>99847</v>
          </cell>
          <cell r="J30">
            <v>144794</v>
          </cell>
        </row>
        <row r="31">
          <cell r="B31">
            <v>97924</v>
          </cell>
          <cell r="F31">
            <v>105584</v>
          </cell>
          <cell r="J31">
            <v>186069</v>
          </cell>
        </row>
        <row r="32">
          <cell r="B32">
            <v>306059</v>
          </cell>
          <cell r="F32">
            <v>314335</v>
          </cell>
          <cell r="J32">
            <v>231182</v>
          </cell>
        </row>
        <row r="33">
          <cell r="B33">
            <v>514467</v>
          </cell>
          <cell r="F33">
            <v>550585</v>
          </cell>
          <cell r="J33">
            <v>621479</v>
          </cell>
        </row>
        <row r="37">
          <cell r="B37">
            <v>36966</v>
          </cell>
          <cell r="F37">
            <v>38893</v>
          </cell>
          <cell r="J37">
            <v>12554</v>
          </cell>
        </row>
        <row r="38">
          <cell r="B38">
            <v>13250</v>
          </cell>
          <cell r="F38">
            <v>13800</v>
          </cell>
          <cell r="J38">
            <v>94002</v>
          </cell>
        </row>
        <row r="39">
          <cell r="B39">
            <v>3401</v>
          </cell>
          <cell r="F39">
            <v>2735</v>
          </cell>
          <cell r="J39">
            <v>4947</v>
          </cell>
        </row>
        <row r="40">
          <cell r="B40">
            <v>53617</v>
          </cell>
          <cell r="F40">
            <v>55428</v>
          </cell>
          <cell r="J40">
            <v>111503</v>
          </cell>
        </row>
        <row r="44">
          <cell r="B44">
            <v>65650</v>
          </cell>
          <cell r="F44">
            <v>67596</v>
          </cell>
          <cell r="J44">
            <v>270928</v>
          </cell>
        </row>
        <row r="45">
          <cell r="B45">
            <v>315538</v>
          </cell>
          <cell r="F45">
            <v>341561</v>
          </cell>
          <cell r="J45">
            <v>199196</v>
          </cell>
        </row>
        <row r="46">
          <cell r="B46">
            <v>381188</v>
          </cell>
          <cell r="F46">
            <v>409157</v>
          </cell>
          <cell r="J46">
            <v>470124</v>
          </cell>
        </row>
        <row r="50">
          <cell r="B50">
            <v>498798</v>
          </cell>
          <cell r="F50">
            <v>499100</v>
          </cell>
          <cell r="J50">
            <v>93548</v>
          </cell>
        </row>
        <row r="51">
          <cell r="B51">
            <v>498798</v>
          </cell>
          <cell r="F51">
            <v>499100</v>
          </cell>
          <cell r="J51">
            <v>93548</v>
          </cell>
        </row>
        <row r="55">
          <cell r="B55">
            <v>31929</v>
          </cell>
          <cell r="F55">
            <v>20013</v>
          </cell>
          <cell r="J55">
            <v>152370</v>
          </cell>
        </row>
        <row r="56">
          <cell r="B56">
            <v>79</v>
          </cell>
          <cell r="F56">
            <v>324</v>
          </cell>
          <cell r="J56">
            <v>7449</v>
          </cell>
        </row>
        <row r="57">
          <cell r="B57">
            <v>2060</v>
          </cell>
          <cell r="F57">
            <v>1702</v>
          </cell>
          <cell r="J57">
            <v>8751</v>
          </cell>
        </row>
        <row r="58">
          <cell r="B58">
            <v>3585</v>
          </cell>
          <cell r="F58">
            <v>3711</v>
          </cell>
          <cell r="J58">
            <v>2509</v>
          </cell>
        </row>
        <row r="59">
          <cell r="B59">
            <v>48540</v>
          </cell>
          <cell r="F59">
            <v>27308</v>
          </cell>
          <cell r="J59">
            <v>226413</v>
          </cell>
        </row>
        <row r="60">
          <cell r="B60">
            <v>82715</v>
          </cell>
          <cell r="F60">
            <v>85530</v>
          </cell>
          <cell r="J60">
            <v>26148</v>
          </cell>
        </row>
        <row r="61">
          <cell r="B61">
            <v>279928</v>
          </cell>
          <cell r="F61">
            <v>275564</v>
          </cell>
          <cell r="J61">
            <v>58961</v>
          </cell>
        </row>
        <row r="62">
          <cell r="B62">
            <v>448836</v>
          </cell>
          <cell r="F62">
            <v>414152</v>
          </cell>
          <cell r="J62">
            <v>482601</v>
          </cell>
        </row>
      </sheetData>
      <sheetData sheetId="5">
        <row r="13">
          <cell r="B13">
            <v>12785</v>
          </cell>
        </row>
        <row r="14">
          <cell r="B14">
            <v>2601</v>
          </cell>
          <cell r="F14">
            <v>2668</v>
          </cell>
          <cell r="J14">
            <v>6170</v>
          </cell>
        </row>
        <row r="16">
          <cell r="B16">
            <v>305</v>
          </cell>
          <cell r="F16">
            <v>526</v>
          </cell>
          <cell r="J16">
            <v>1393</v>
          </cell>
        </row>
        <row r="17">
          <cell r="B17">
            <v>315</v>
          </cell>
          <cell r="F17">
            <v>242</v>
          </cell>
          <cell r="J17">
            <v>942</v>
          </cell>
        </row>
        <row r="18">
          <cell r="B18">
            <v>1662</v>
          </cell>
          <cell r="F18">
            <v>1809</v>
          </cell>
          <cell r="J18">
            <v>880</v>
          </cell>
        </row>
        <row r="19">
          <cell r="B19">
            <v>17048</v>
          </cell>
          <cell r="F19">
            <v>23579</v>
          </cell>
          <cell r="J19">
            <v>22828</v>
          </cell>
        </row>
        <row r="23">
          <cell r="B23">
            <v>38829</v>
          </cell>
          <cell r="F23">
            <v>35661</v>
          </cell>
          <cell r="J23">
            <v>110151</v>
          </cell>
        </row>
        <row r="24">
          <cell r="B24">
            <v>27</v>
          </cell>
          <cell r="F24">
            <v>35</v>
          </cell>
          <cell r="J24">
            <v>37</v>
          </cell>
        </row>
        <row r="25">
          <cell r="B25">
            <v>21504</v>
          </cell>
          <cell r="F25">
            <v>21638</v>
          </cell>
          <cell r="J25">
            <v>76950</v>
          </cell>
        </row>
        <row r="26">
          <cell r="B26">
            <v>60360</v>
          </cell>
          <cell r="F26">
            <v>57334</v>
          </cell>
          <cell r="J26">
            <v>187138</v>
          </cell>
        </row>
        <row r="30">
          <cell r="B30">
            <v>815</v>
          </cell>
          <cell r="F30">
            <v>966</v>
          </cell>
          <cell r="J30">
            <v>475</v>
          </cell>
        </row>
        <row r="31">
          <cell r="B31">
            <v>1074</v>
          </cell>
          <cell r="F31">
            <v>1053</v>
          </cell>
          <cell r="J31">
            <v>1219</v>
          </cell>
        </row>
        <row r="32">
          <cell r="B32">
            <v>545</v>
          </cell>
          <cell r="F32">
            <v>578</v>
          </cell>
          <cell r="J32">
            <v>397</v>
          </cell>
        </row>
        <row r="33">
          <cell r="B33">
            <v>753</v>
          </cell>
          <cell r="F33">
            <v>727</v>
          </cell>
          <cell r="J33">
            <v>844</v>
          </cell>
        </row>
        <row r="34">
          <cell r="B34">
            <v>3187</v>
          </cell>
          <cell r="F34">
            <v>3324</v>
          </cell>
          <cell r="J34">
            <v>2935</v>
          </cell>
        </row>
        <row r="38">
          <cell r="B38">
            <v>7874</v>
          </cell>
          <cell r="F38">
            <v>8134</v>
          </cell>
          <cell r="J38">
            <v>21995</v>
          </cell>
        </row>
        <row r="39">
          <cell r="B39">
            <v>13457</v>
          </cell>
          <cell r="F39">
            <v>14405</v>
          </cell>
          <cell r="J39">
            <v>14405</v>
          </cell>
        </row>
        <row r="40">
          <cell r="B40">
            <v>14405</v>
          </cell>
          <cell r="F40">
            <v>22280</v>
          </cell>
          <cell r="J40">
            <v>42660</v>
          </cell>
        </row>
        <row r="41">
          <cell r="B41">
            <v>35736</v>
          </cell>
          <cell r="F41">
            <v>46972</v>
          </cell>
          <cell r="J41">
            <v>96334</v>
          </cell>
        </row>
        <row r="45">
          <cell r="B45">
            <v>1918</v>
          </cell>
          <cell r="F45">
            <v>1934</v>
          </cell>
          <cell r="J45">
            <v>1102</v>
          </cell>
        </row>
        <row r="46">
          <cell r="B46">
            <v>4760</v>
          </cell>
          <cell r="F46">
            <v>4768</v>
          </cell>
          <cell r="J46">
            <v>3141</v>
          </cell>
        </row>
        <row r="47">
          <cell r="B47">
            <v>6678</v>
          </cell>
          <cell r="F47">
            <v>6702</v>
          </cell>
          <cell r="J47">
            <v>4243</v>
          </cell>
        </row>
        <row r="49">
          <cell r="B49">
            <v>101884</v>
          </cell>
          <cell r="F49">
            <v>110298</v>
          </cell>
          <cell r="J49">
            <v>292577</v>
          </cell>
        </row>
        <row r="50">
          <cell r="B50">
            <v>21125</v>
          </cell>
          <cell r="F50">
            <v>27613</v>
          </cell>
          <cell r="J50">
            <v>20901</v>
          </cell>
        </row>
        <row r="51">
          <cell r="B51">
            <v>123009</v>
          </cell>
          <cell r="F51">
            <v>137911</v>
          </cell>
          <cell r="J51">
            <v>313478</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zoomScaleNormal="100" workbookViewId="0">
      <selection activeCell="A3" sqref="A3"/>
    </sheetView>
  </sheetViews>
  <sheetFormatPr defaultRowHeight="12.75"/>
  <cols>
    <col min="1" max="1" width="15.7109375" style="783" customWidth="1"/>
    <col min="2" max="2" width="57.7109375" style="784" customWidth="1"/>
    <col min="3" max="3" width="16.28515625" style="783" customWidth="1"/>
    <col min="4" max="10" width="9.140625" style="783"/>
    <col min="11" max="256" width="9.140625" style="785"/>
    <col min="257" max="257" width="15.7109375" style="785" customWidth="1"/>
    <col min="258" max="258" width="57.7109375" style="785" customWidth="1"/>
    <col min="259" max="259" width="16.28515625" style="785" customWidth="1"/>
    <col min="260" max="512" width="9.140625" style="785"/>
    <col min="513" max="513" width="15.7109375" style="785" customWidth="1"/>
    <col min="514" max="514" width="57.7109375" style="785" customWidth="1"/>
    <col min="515" max="515" width="16.28515625" style="785" customWidth="1"/>
    <col min="516" max="768" width="9.140625" style="785"/>
    <col min="769" max="769" width="15.7109375" style="785" customWidth="1"/>
    <col min="770" max="770" width="57.7109375" style="785" customWidth="1"/>
    <col min="771" max="771" width="16.28515625" style="785" customWidth="1"/>
    <col min="772" max="1024" width="9.140625" style="785"/>
    <col min="1025" max="1025" width="15.7109375" style="785" customWidth="1"/>
    <col min="1026" max="1026" width="57.7109375" style="785" customWidth="1"/>
    <col min="1027" max="1027" width="16.28515625" style="785" customWidth="1"/>
    <col min="1028" max="1280" width="9.140625" style="785"/>
    <col min="1281" max="1281" width="15.7109375" style="785" customWidth="1"/>
    <col min="1282" max="1282" width="57.7109375" style="785" customWidth="1"/>
    <col min="1283" max="1283" width="16.28515625" style="785" customWidth="1"/>
    <col min="1284" max="1536" width="9.140625" style="785"/>
    <col min="1537" max="1537" width="15.7109375" style="785" customWidth="1"/>
    <col min="1538" max="1538" width="57.7109375" style="785" customWidth="1"/>
    <col min="1539" max="1539" width="16.28515625" style="785" customWidth="1"/>
    <col min="1540" max="1792" width="9.140625" style="785"/>
    <col min="1793" max="1793" width="15.7109375" style="785" customWidth="1"/>
    <col min="1794" max="1794" width="57.7109375" style="785" customWidth="1"/>
    <col min="1795" max="1795" width="16.28515625" style="785" customWidth="1"/>
    <col min="1796" max="2048" width="9.140625" style="785"/>
    <col min="2049" max="2049" width="15.7109375" style="785" customWidth="1"/>
    <col min="2050" max="2050" width="57.7109375" style="785" customWidth="1"/>
    <col min="2051" max="2051" width="16.28515625" style="785" customWidth="1"/>
    <col min="2052" max="2304" width="9.140625" style="785"/>
    <col min="2305" max="2305" width="15.7109375" style="785" customWidth="1"/>
    <col min="2306" max="2306" width="57.7109375" style="785" customWidth="1"/>
    <col min="2307" max="2307" width="16.28515625" style="785" customWidth="1"/>
    <col min="2308" max="2560" width="9.140625" style="785"/>
    <col min="2561" max="2561" width="15.7109375" style="785" customWidth="1"/>
    <col min="2562" max="2562" width="57.7109375" style="785" customWidth="1"/>
    <col min="2563" max="2563" width="16.28515625" style="785" customWidth="1"/>
    <col min="2564" max="2816" width="9.140625" style="785"/>
    <col min="2817" max="2817" width="15.7109375" style="785" customWidth="1"/>
    <col min="2818" max="2818" width="57.7109375" style="785" customWidth="1"/>
    <col min="2819" max="2819" width="16.28515625" style="785" customWidth="1"/>
    <col min="2820" max="3072" width="9.140625" style="785"/>
    <col min="3073" max="3073" width="15.7109375" style="785" customWidth="1"/>
    <col min="3074" max="3074" width="57.7109375" style="785" customWidth="1"/>
    <col min="3075" max="3075" width="16.28515625" style="785" customWidth="1"/>
    <col min="3076" max="3328" width="9.140625" style="785"/>
    <col min="3329" max="3329" width="15.7109375" style="785" customWidth="1"/>
    <col min="3330" max="3330" width="57.7109375" style="785" customWidth="1"/>
    <col min="3331" max="3331" width="16.28515625" style="785" customWidth="1"/>
    <col min="3332" max="3584" width="9.140625" style="785"/>
    <col min="3585" max="3585" width="15.7109375" style="785" customWidth="1"/>
    <col min="3586" max="3586" width="57.7109375" style="785" customWidth="1"/>
    <col min="3587" max="3587" width="16.28515625" style="785" customWidth="1"/>
    <col min="3588" max="3840" width="9.140625" style="785"/>
    <col min="3841" max="3841" width="15.7109375" style="785" customWidth="1"/>
    <col min="3842" max="3842" width="57.7109375" style="785" customWidth="1"/>
    <col min="3843" max="3843" width="16.28515625" style="785" customWidth="1"/>
    <col min="3844" max="4096" width="9.140625" style="785"/>
    <col min="4097" max="4097" width="15.7109375" style="785" customWidth="1"/>
    <col min="4098" max="4098" width="57.7109375" style="785" customWidth="1"/>
    <col min="4099" max="4099" width="16.28515625" style="785" customWidth="1"/>
    <col min="4100" max="4352" width="9.140625" style="785"/>
    <col min="4353" max="4353" width="15.7109375" style="785" customWidth="1"/>
    <col min="4354" max="4354" width="57.7109375" style="785" customWidth="1"/>
    <col min="4355" max="4355" width="16.28515625" style="785" customWidth="1"/>
    <col min="4356" max="4608" width="9.140625" style="785"/>
    <col min="4609" max="4609" width="15.7109375" style="785" customWidth="1"/>
    <col min="4610" max="4610" width="57.7109375" style="785" customWidth="1"/>
    <col min="4611" max="4611" width="16.28515625" style="785" customWidth="1"/>
    <col min="4612" max="4864" width="9.140625" style="785"/>
    <col min="4865" max="4865" width="15.7109375" style="785" customWidth="1"/>
    <col min="4866" max="4866" width="57.7109375" style="785" customWidth="1"/>
    <col min="4867" max="4867" width="16.28515625" style="785" customWidth="1"/>
    <col min="4868" max="5120" width="9.140625" style="785"/>
    <col min="5121" max="5121" width="15.7109375" style="785" customWidth="1"/>
    <col min="5122" max="5122" width="57.7109375" style="785" customWidth="1"/>
    <col min="5123" max="5123" width="16.28515625" style="785" customWidth="1"/>
    <col min="5124" max="5376" width="9.140625" style="785"/>
    <col min="5377" max="5377" width="15.7109375" style="785" customWidth="1"/>
    <col min="5378" max="5378" width="57.7109375" style="785" customWidth="1"/>
    <col min="5379" max="5379" width="16.28515625" style="785" customWidth="1"/>
    <col min="5380" max="5632" width="9.140625" style="785"/>
    <col min="5633" max="5633" width="15.7109375" style="785" customWidth="1"/>
    <col min="5634" max="5634" width="57.7109375" style="785" customWidth="1"/>
    <col min="5635" max="5635" width="16.28515625" style="785" customWidth="1"/>
    <col min="5636" max="5888" width="9.140625" style="785"/>
    <col min="5889" max="5889" width="15.7109375" style="785" customWidth="1"/>
    <col min="5890" max="5890" width="57.7109375" style="785" customWidth="1"/>
    <col min="5891" max="5891" width="16.28515625" style="785" customWidth="1"/>
    <col min="5892" max="6144" width="9.140625" style="785"/>
    <col min="6145" max="6145" width="15.7109375" style="785" customWidth="1"/>
    <col min="6146" max="6146" width="57.7109375" style="785" customWidth="1"/>
    <col min="6147" max="6147" width="16.28515625" style="785" customWidth="1"/>
    <col min="6148" max="6400" width="9.140625" style="785"/>
    <col min="6401" max="6401" width="15.7109375" style="785" customWidth="1"/>
    <col min="6402" max="6402" width="57.7109375" style="785" customWidth="1"/>
    <col min="6403" max="6403" width="16.28515625" style="785" customWidth="1"/>
    <col min="6404" max="6656" width="9.140625" style="785"/>
    <col min="6657" max="6657" width="15.7109375" style="785" customWidth="1"/>
    <col min="6658" max="6658" width="57.7109375" style="785" customWidth="1"/>
    <col min="6659" max="6659" width="16.28515625" style="785" customWidth="1"/>
    <col min="6660" max="6912" width="9.140625" style="785"/>
    <col min="6913" max="6913" width="15.7109375" style="785" customWidth="1"/>
    <col min="6914" max="6914" width="57.7109375" style="785" customWidth="1"/>
    <col min="6915" max="6915" width="16.28515625" style="785" customWidth="1"/>
    <col min="6916" max="7168" width="9.140625" style="785"/>
    <col min="7169" max="7169" width="15.7109375" style="785" customWidth="1"/>
    <col min="7170" max="7170" width="57.7109375" style="785" customWidth="1"/>
    <col min="7171" max="7171" width="16.28515625" style="785" customWidth="1"/>
    <col min="7172" max="7424" width="9.140625" style="785"/>
    <col min="7425" max="7425" width="15.7109375" style="785" customWidth="1"/>
    <col min="7426" max="7426" width="57.7109375" style="785" customWidth="1"/>
    <col min="7427" max="7427" width="16.28515625" style="785" customWidth="1"/>
    <col min="7428" max="7680" width="9.140625" style="785"/>
    <col min="7681" max="7681" width="15.7109375" style="785" customWidth="1"/>
    <col min="7682" max="7682" width="57.7109375" style="785" customWidth="1"/>
    <col min="7683" max="7683" width="16.28515625" style="785" customWidth="1"/>
    <col min="7684" max="7936" width="9.140625" style="785"/>
    <col min="7937" max="7937" width="15.7109375" style="785" customWidth="1"/>
    <col min="7938" max="7938" width="57.7109375" style="785" customWidth="1"/>
    <col min="7939" max="7939" width="16.28515625" style="785" customWidth="1"/>
    <col min="7940" max="8192" width="9.140625" style="785"/>
    <col min="8193" max="8193" width="15.7109375" style="785" customWidth="1"/>
    <col min="8194" max="8194" width="57.7109375" style="785" customWidth="1"/>
    <col min="8195" max="8195" width="16.28515625" style="785" customWidth="1"/>
    <col min="8196" max="8448" width="9.140625" style="785"/>
    <col min="8449" max="8449" width="15.7109375" style="785" customWidth="1"/>
    <col min="8450" max="8450" width="57.7109375" style="785" customWidth="1"/>
    <col min="8451" max="8451" width="16.28515625" style="785" customWidth="1"/>
    <col min="8452" max="8704" width="9.140625" style="785"/>
    <col min="8705" max="8705" width="15.7109375" style="785" customWidth="1"/>
    <col min="8706" max="8706" width="57.7109375" style="785" customWidth="1"/>
    <col min="8707" max="8707" width="16.28515625" style="785" customWidth="1"/>
    <col min="8708" max="8960" width="9.140625" style="785"/>
    <col min="8961" max="8961" width="15.7109375" style="785" customWidth="1"/>
    <col min="8962" max="8962" width="57.7109375" style="785" customWidth="1"/>
    <col min="8963" max="8963" width="16.28515625" style="785" customWidth="1"/>
    <col min="8964" max="9216" width="9.140625" style="785"/>
    <col min="9217" max="9217" width="15.7109375" style="785" customWidth="1"/>
    <col min="9218" max="9218" width="57.7109375" style="785" customWidth="1"/>
    <col min="9219" max="9219" width="16.28515625" style="785" customWidth="1"/>
    <col min="9220" max="9472" width="9.140625" style="785"/>
    <col min="9473" max="9473" width="15.7109375" style="785" customWidth="1"/>
    <col min="9474" max="9474" width="57.7109375" style="785" customWidth="1"/>
    <col min="9475" max="9475" width="16.28515625" style="785" customWidth="1"/>
    <col min="9476" max="9728" width="9.140625" style="785"/>
    <col min="9729" max="9729" width="15.7109375" style="785" customWidth="1"/>
    <col min="9730" max="9730" width="57.7109375" style="785" customWidth="1"/>
    <col min="9731" max="9731" width="16.28515625" style="785" customWidth="1"/>
    <col min="9732" max="9984" width="9.140625" style="785"/>
    <col min="9985" max="9985" width="15.7109375" style="785" customWidth="1"/>
    <col min="9986" max="9986" width="57.7109375" style="785" customWidth="1"/>
    <col min="9987" max="9987" width="16.28515625" style="785" customWidth="1"/>
    <col min="9988" max="10240" width="9.140625" style="785"/>
    <col min="10241" max="10241" width="15.7109375" style="785" customWidth="1"/>
    <col min="10242" max="10242" width="57.7109375" style="785" customWidth="1"/>
    <col min="10243" max="10243" width="16.28515625" style="785" customWidth="1"/>
    <col min="10244" max="10496" width="9.140625" style="785"/>
    <col min="10497" max="10497" width="15.7109375" style="785" customWidth="1"/>
    <col min="10498" max="10498" width="57.7109375" style="785" customWidth="1"/>
    <col min="10499" max="10499" width="16.28515625" style="785" customWidth="1"/>
    <col min="10500" max="10752" width="9.140625" style="785"/>
    <col min="10753" max="10753" width="15.7109375" style="785" customWidth="1"/>
    <col min="10754" max="10754" width="57.7109375" style="785" customWidth="1"/>
    <col min="10755" max="10755" width="16.28515625" style="785" customWidth="1"/>
    <col min="10756" max="11008" width="9.140625" style="785"/>
    <col min="11009" max="11009" width="15.7109375" style="785" customWidth="1"/>
    <col min="11010" max="11010" width="57.7109375" style="785" customWidth="1"/>
    <col min="11011" max="11011" width="16.28515625" style="785" customWidth="1"/>
    <col min="11012" max="11264" width="9.140625" style="785"/>
    <col min="11265" max="11265" width="15.7109375" style="785" customWidth="1"/>
    <col min="11266" max="11266" width="57.7109375" style="785" customWidth="1"/>
    <col min="11267" max="11267" width="16.28515625" style="785" customWidth="1"/>
    <col min="11268" max="11520" width="9.140625" style="785"/>
    <col min="11521" max="11521" width="15.7109375" style="785" customWidth="1"/>
    <col min="11522" max="11522" width="57.7109375" style="785" customWidth="1"/>
    <col min="11523" max="11523" width="16.28515625" style="785" customWidth="1"/>
    <col min="11524" max="11776" width="9.140625" style="785"/>
    <col min="11777" max="11777" width="15.7109375" style="785" customWidth="1"/>
    <col min="11778" max="11778" width="57.7109375" style="785" customWidth="1"/>
    <col min="11779" max="11779" width="16.28515625" style="785" customWidth="1"/>
    <col min="11780" max="12032" width="9.140625" style="785"/>
    <col min="12033" max="12033" width="15.7109375" style="785" customWidth="1"/>
    <col min="12034" max="12034" width="57.7109375" style="785" customWidth="1"/>
    <col min="12035" max="12035" width="16.28515625" style="785" customWidth="1"/>
    <col min="12036" max="12288" width="9.140625" style="785"/>
    <col min="12289" max="12289" width="15.7109375" style="785" customWidth="1"/>
    <col min="12290" max="12290" width="57.7109375" style="785" customWidth="1"/>
    <col min="12291" max="12291" width="16.28515625" style="785" customWidth="1"/>
    <col min="12292" max="12544" width="9.140625" style="785"/>
    <col min="12545" max="12545" width="15.7109375" style="785" customWidth="1"/>
    <col min="12546" max="12546" width="57.7109375" style="785" customWidth="1"/>
    <col min="12547" max="12547" width="16.28515625" style="785" customWidth="1"/>
    <col min="12548" max="12800" width="9.140625" style="785"/>
    <col min="12801" max="12801" width="15.7109375" style="785" customWidth="1"/>
    <col min="12802" max="12802" width="57.7109375" style="785" customWidth="1"/>
    <col min="12803" max="12803" width="16.28515625" style="785" customWidth="1"/>
    <col min="12804" max="13056" width="9.140625" style="785"/>
    <col min="13057" max="13057" width="15.7109375" style="785" customWidth="1"/>
    <col min="13058" max="13058" width="57.7109375" style="785" customWidth="1"/>
    <col min="13059" max="13059" width="16.28515625" style="785" customWidth="1"/>
    <col min="13060" max="13312" width="9.140625" style="785"/>
    <col min="13313" max="13313" width="15.7109375" style="785" customWidth="1"/>
    <col min="13314" max="13314" width="57.7109375" style="785" customWidth="1"/>
    <col min="13315" max="13315" width="16.28515625" style="785" customWidth="1"/>
    <col min="13316" max="13568" width="9.140625" style="785"/>
    <col min="13569" max="13569" width="15.7109375" style="785" customWidth="1"/>
    <col min="13570" max="13570" width="57.7109375" style="785" customWidth="1"/>
    <col min="13571" max="13571" width="16.28515625" style="785" customWidth="1"/>
    <col min="13572" max="13824" width="9.140625" style="785"/>
    <col min="13825" max="13825" width="15.7109375" style="785" customWidth="1"/>
    <col min="13826" max="13826" width="57.7109375" style="785" customWidth="1"/>
    <col min="13827" max="13827" width="16.28515625" style="785" customWidth="1"/>
    <col min="13828" max="14080" width="9.140625" style="785"/>
    <col min="14081" max="14081" width="15.7109375" style="785" customWidth="1"/>
    <col min="14082" max="14082" width="57.7109375" style="785" customWidth="1"/>
    <col min="14083" max="14083" width="16.28515625" style="785" customWidth="1"/>
    <col min="14084" max="14336" width="9.140625" style="785"/>
    <col min="14337" max="14337" width="15.7109375" style="785" customWidth="1"/>
    <col min="14338" max="14338" width="57.7109375" style="785" customWidth="1"/>
    <col min="14339" max="14339" width="16.28515625" style="785" customWidth="1"/>
    <col min="14340" max="14592" width="9.140625" style="785"/>
    <col min="14593" max="14593" width="15.7109375" style="785" customWidth="1"/>
    <col min="14594" max="14594" width="57.7109375" style="785" customWidth="1"/>
    <col min="14595" max="14595" width="16.28515625" style="785" customWidth="1"/>
    <col min="14596" max="14848" width="9.140625" style="785"/>
    <col min="14849" max="14849" width="15.7109375" style="785" customWidth="1"/>
    <col min="14850" max="14850" width="57.7109375" style="785" customWidth="1"/>
    <col min="14851" max="14851" width="16.28515625" style="785" customWidth="1"/>
    <col min="14852" max="15104" width="9.140625" style="785"/>
    <col min="15105" max="15105" width="15.7109375" style="785" customWidth="1"/>
    <col min="15106" max="15106" width="57.7109375" style="785" customWidth="1"/>
    <col min="15107" max="15107" width="16.28515625" style="785" customWidth="1"/>
    <col min="15108" max="15360" width="9.140625" style="785"/>
    <col min="15361" max="15361" width="15.7109375" style="785" customWidth="1"/>
    <col min="15362" max="15362" width="57.7109375" style="785" customWidth="1"/>
    <col min="15363" max="15363" width="16.28515625" style="785" customWidth="1"/>
    <col min="15364" max="15616" width="9.140625" style="785"/>
    <col min="15617" max="15617" width="15.7109375" style="785" customWidth="1"/>
    <col min="15618" max="15618" width="57.7109375" style="785" customWidth="1"/>
    <col min="15619" max="15619" width="16.28515625" style="785" customWidth="1"/>
    <col min="15620" max="15872" width="9.140625" style="785"/>
    <col min="15873" max="15873" width="15.7109375" style="785" customWidth="1"/>
    <col min="15874" max="15874" width="57.7109375" style="785" customWidth="1"/>
    <col min="15875" max="15875" width="16.28515625" style="785" customWidth="1"/>
    <col min="15876" max="16128" width="9.140625" style="785"/>
    <col min="16129" max="16129" width="15.7109375" style="785" customWidth="1"/>
    <col min="16130" max="16130" width="57.7109375" style="785" customWidth="1"/>
    <col min="16131" max="16131" width="16.28515625" style="785" customWidth="1"/>
    <col min="16132" max="16384" width="9.140625" style="785"/>
  </cols>
  <sheetData>
    <row r="1" spans="1:10" ht="12" customHeight="1"/>
    <row r="2" spans="1:10" ht="12" customHeight="1"/>
    <row r="3" spans="1:10" ht="24.95" customHeight="1"/>
    <row r="4" spans="1:10" s="411" customFormat="1" ht="24.95" customHeight="1">
      <c r="A4" s="786" t="s">
        <v>614</v>
      </c>
      <c r="B4" s="787"/>
      <c r="C4" s="786"/>
      <c r="D4" s="788"/>
      <c r="E4" s="788"/>
      <c r="F4" s="788"/>
      <c r="G4" s="788"/>
      <c r="H4" s="788"/>
      <c r="I4" s="788"/>
      <c r="J4" s="788"/>
    </row>
    <row r="5" spans="1:10" ht="10.5" customHeight="1"/>
    <row r="6" spans="1:10" s="793" customFormat="1" ht="39.950000000000003" customHeight="1">
      <c r="A6" s="797" t="s">
        <v>281</v>
      </c>
      <c r="B6" s="790" t="s">
        <v>282</v>
      </c>
      <c r="C6" s="791" t="s">
        <v>283</v>
      </c>
      <c r="D6" s="792"/>
      <c r="E6" s="792"/>
      <c r="F6" s="792"/>
      <c r="G6" s="792"/>
      <c r="H6" s="792"/>
      <c r="I6" s="792"/>
      <c r="J6" s="792"/>
    </row>
    <row r="7" spans="1:10" ht="39.950000000000003" customHeight="1">
      <c r="A7" s="794" t="s">
        <v>300</v>
      </c>
      <c r="B7" s="795" t="s">
        <v>301</v>
      </c>
      <c r="C7" s="796" t="s">
        <v>177</v>
      </c>
    </row>
    <row r="8" spans="1:10" ht="39.950000000000003" customHeight="1">
      <c r="A8" s="798" t="s">
        <v>333</v>
      </c>
      <c r="B8" s="795" t="s">
        <v>334</v>
      </c>
      <c r="C8" s="796" t="s">
        <v>615</v>
      </c>
    </row>
    <row r="9" spans="1:10" ht="39.950000000000003" customHeight="1">
      <c r="A9" s="798" t="s">
        <v>622</v>
      </c>
      <c r="B9" s="795" t="s">
        <v>334</v>
      </c>
      <c r="C9" s="796" t="s">
        <v>177</v>
      </c>
    </row>
    <row r="10" spans="1:10" ht="39.950000000000003" customHeight="1">
      <c r="A10" s="794" t="s">
        <v>365</v>
      </c>
      <c r="B10" s="795" t="s">
        <v>366</v>
      </c>
      <c r="C10" s="796" t="s">
        <v>177</v>
      </c>
    </row>
    <row r="11" spans="1:10" ht="39.950000000000003" customHeight="1">
      <c r="A11" s="794" t="s">
        <v>402</v>
      </c>
      <c r="B11" s="795" t="s">
        <v>403</v>
      </c>
      <c r="C11" s="796" t="s">
        <v>177</v>
      </c>
    </row>
    <row r="12" spans="1:10" s="793" customFormat="1" ht="39.950000000000003" customHeight="1">
      <c r="A12" s="789" t="s">
        <v>423</v>
      </c>
      <c r="B12" s="790" t="s">
        <v>623</v>
      </c>
      <c r="C12" s="791" t="s">
        <v>140</v>
      </c>
      <c r="D12" s="792"/>
      <c r="E12" s="792"/>
      <c r="F12" s="792"/>
      <c r="G12" s="792"/>
      <c r="H12" s="792"/>
      <c r="I12" s="792"/>
      <c r="J12" s="792"/>
    </row>
    <row r="13" spans="1:10" ht="39.950000000000003" customHeight="1">
      <c r="A13" s="798" t="s">
        <v>436</v>
      </c>
      <c r="B13" s="795" t="s">
        <v>616</v>
      </c>
      <c r="C13" s="796" t="s">
        <v>541</v>
      </c>
    </row>
    <row r="14" spans="1:10" ht="39.950000000000003" customHeight="1">
      <c r="A14" s="794" t="s">
        <v>448</v>
      </c>
      <c r="B14" s="795" t="s">
        <v>449</v>
      </c>
      <c r="C14" s="796" t="s">
        <v>140</v>
      </c>
    </row>
    <row r="15" spans="1:10" ht="39.950000000000003" customHeight="1">
      <c r="A15" s="794" t="s">
        <v>473</v>
      </c>
      <c r="B15" s="795" t="s">
        <v>474</v>
      </c>
      <c r="C15" s="796" t="s">
        <v>156</v>
      </c>
    </row>
    <row r="16" spans="1:10" ht="39.950000000000003" customHeight="1">
      <c r="A16" s="794" t="s">
        <v>491</v>
      </c>
      <c r="B16" s="795" t="s">
        <v>492</v>
      </c>
      <c r="C16" s="796" t="s">
        <v>177</v>
      </c>
    </row>
    <row r="17" spans="1:9" ht="39.950000000000003" customHeight="1">
      <c r="A17" s="794" t="s">
        <v>179</v>
      </c>
      <c r="B17" s="795" t="s">
        <v>617</v>
      </c>
      <c r="C17" s="796" t="s">
        <v>177</v>
      </c>
    </row>
    <row r="18" spans="1:9" s="783" customFormat="1" ht="50.1" customHeight="1">
      <c r="A18" s="794" t="s">
        <v>188</v>
      </c>
      <c r="B18" s="795" t="s">
        <v>605</v>
      </c>
      <c r="C18" s="796" t="s">
        <v>177</v>
      </c>
    </row>
    <row r="19" spans="1:9" s="783" customFormat="1" ht="39.950000000000003" customHeight="1">
      <c r="A19" s="794" t="s">
        <v>203</v>
      </c>
      <c r="B19" s="795" t="s">
        <v>618</v>
      </c>
      <c r="C19" s="796" t="s">
        <v>177</v>
      </c>
    </row>
    <row r="20" spans="1:9" s="783" customFormat="1" ht="39.950000000000003" customHeight="1">
      <c r="A20" s="794" t="s">
        <v>619</v>
      </c>
      <c r="B20" s="795" t="s">
        <v>620</v>
      </c>
      <c r="C20" s="796" t="s">
        <v>177</v>
      </c>
    </row>
    <row r="21" spans="1:9" s="783" customFormat="1" ht="39.950000000000003" customHeight="1">
      <c r="A21" s="794" t="s">
        <v>552</v>
      </c>
      <c r="B21" s="795" t="s">
        <v>621</v>
      </c>
      <c r="C21" s="796" t="s">
        <v>140</v>
      </c>
      <c r="D21" s="792"/>
      <c r="E21" s="792"/>
      <c r="F21" s="792"/>
      <c r="G21" s="792"/>
      <c r="H21" s="792"/>
      <c r="I21" s="792"/>
    </row>
    <row r="22" spans="1:9" s="783" customFormat="1" ht="39.950000000000003" customHeight="1">
      <c r="A22" s="789" t="s">
        <v>598</v>
      </c>
      <c r="B22" s="790" t="s">
        <v>624</v>
      </c>
      <c r="C22" s="791" t="s">
        <v>140</v>
      </c>
      <c r="D22" s="792"/>
      <c r="E22" s="799"/>
      <c r="F22" s="792"/>
      <c r="G22" s="792"/>
      <c r="H22" s="792"/>
      <c r="I22" s="792"/>
    </row>
    <row r="23" spans="1:9" s="783" customFormat="1" ht="39.950000000000003" customHeight="1">
      <c r="A23" s="794" t="s">
        <v>40</v>
      </c>
      <c r="B23" s="795" t="s">
        <v>625</v>
      </c>
      <c r="C23" s="796" t="s">
        <v>140</v>
      </c>
      <c r="D23" s="792"/>
    </row>
    <row r="24" spans="1:9" s="783" customFormat="1" ht="39.950000000000003" customHeight="1">
      <c r="A24" s="794" t="s">
        <v>64</v>
      </c>
      <c r="B24" s="795" t="s">
        <v>154</v>
      </c>
      <c r="C24" s="796" t="s">
        <v>140</v>
      </c>
      <c r="D24" s="792"/>
    </row>
    <row r="25" spans="1:9" s="783" customFormat="1" ht="39.950000000000003" customHeight="1">
      <c r="A25" s="794" t="s">
        <v>70</v>
      </c>
      <c r="B25" s="795" t="s">
        <v>153</v>
      </c>
      <c r="C25" s="796" t="s">
        <v>140</v>
      </c>
      <c r="D25" s="792"/>
    </row>
    <row r="26" spans="1:9" s="783" customFormat="1" ht="39.950000000000003" customHeight="1">
      <c r="A26" s="794" t="s">
        <v>75</v>
      </c>
      <c r="B26" s="795" t="s">
        <v>626</v>
      </c>
      <c r="C26" s="796" t="s">
        <v>140</v>
      </c>
      <c r="D26" s="792"/>
    </row>
    <row r="27" spans="1:9" s="783" customFormat="1" ht="39.950000000000003" customHeight="1">
      <c r="A27" s="794" t="s">
        <v>90</v>
      </c>
      <c r="B27" s="795" t="s">
        <v>627</v>
      </c>
      <c r="C27" s="796" t="s">
        <v>140</v>
      </c>
      <c r="D27" s="792"/>
    </row>
    <row r="28" spans="1:9" s="783" customFormat="1" ht="39.950000000000003" customHeight="1">
      <c r="A28" s="794" t="s">
        <v>132</v>
      </c>
      <c r="B28" s="795" t="s">
        <v>185</v>
      </c>
      <c r="C28" s="796" t="s">
        <v>140</v>
      </c>
    </row>
    <row r="29" spans="1:9" s="783" customFormat="1" ht="39.950000000000003" customHeight="1">
      <c r="A29" s="794" t="s">
        <v>135</v>
      </c>
      <c r="B29" s="795" t="s">
        <v>628</v>
      </c>
      <c r="C29" s="796" t="s">
        <v>140</v>
      </c>
    </row>
    <row r="30" spans="1:9" s="783" customFormat="1">
      <c r="A30" s="795"/>
      <c r="B30" s="795"/>
      <c r="C30" s="795"/>
    </row>
  </sheetData>
  <hyperlinks>
    <hyperlink ref="A6" location="'6.1 '!A1" display="Tavola 6.1 "/>
    <hyperlink ref="A7" location="6.2!A1" display="6.2!A1"/>
    <hyperlink ref="A8" location="'6.3 '!A1" display="Tavola 6.3"/>
    <hyperlink ref="A10" location="6.4!A1" display="6.4!A1"/>
    <hyperlink ref="A11" location="6.5!A1" display="6.5!A1"/>
    <hyperlink ref="A12" location="6.6!A1" display="6.6!A1"/>
    <hyperlink ref="A13" location="'6.7'!A1" display="Tavola 6.7"/>
    <hyperlink ref="A14" location="6.8!A1" display="6.8!A1"/>
    <hyperlink ref="A15" location="6.9!A1" display="6.9!A1"/>
    <hyperlink ref="A16" location="6.10!A1" display="6.10!A1"/>
    <hyperlink ref="A17" location="6.11!A1" display="6.11!A1"/>
    <hyperlink ref="A18" location="6.12!A1" display="6.12!A1"/>
    <hyperlink ref="A19" location="6.13!A1" display="6.13!A1"/>
    <hyperlink ref="A20" location="6.14!A1" display="6.14!A1"/>
    <hyperlink ref="A21" location="6.15!A1" display="6.15!A1"/>
    <hyperlink ref="A22" location="6.16!A1" display="6.16!A1"/>
    <hyperlink ref="A23" location="6.17!A1" display="6.17!A1"/>
    <hyperlink ref="A24" location="6.18!A1" display="6.18!A1"/>
    <hyperlink ref="A25" location="6.19!A1" display="6.19!A1"/>
    <hyperlink ref="A26" location="6.20!A1" display="6.20!A1"/>
    <hyperlink ref="A27" location="6.21!A1" display="6.21!A1"/>
    <hyperlink ref="A28" location="6.22!A1" display="6.22!A1"/>
    <hyperlink ref="A29" location="6.23!A1" display="6.23!A1"/>
    <hyperlink ref="A9" location="'6.3 segue'!A1" display="Tavola 6.3 segue"/>
  </hyperlinks>
  <pageMargins left="0.59055118110236204" right="0.59055118110236204" top="0.78740157480314998" bottom="0.78740157480314998" header="0" footer="0"/>
  <pageSetup paperSize="9" orientation="portrait" cellComments="atEnd"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2"/>
  <sheetViews>
    <sheetView zoomScaleNormal="100" workbookViewId="0"/>
  </sheetViews>
  <sheetFormatPr defaultRowHeight="8.25"/>
  <cols>
    <col min="1" max="1" width="12.28515625" style="184" customWidth="1"/>
    <col min="2" max="2" width="9" style="184" bestFit="1" customWidth="1"/>
    <col min="3" max="5" width="5.85546875" style="184" customWidth="1"/>
    <col min="6" max="6" width="6.140625" style="184" customWidth="1"/>
    <col min="7" max="8" width="5.85546875" style="184" customWidth="1"/>
    <col min="9" max="9" width="6.42578125" style="184" customWidth="1"/>
    <col min="10" max="10" width="9" style="184" bestFit="1" customWidth="1"/>
    <col min="11" max="11" width="6.42578125" style="184" customWidth="1"/>
    <col min="12" max="12" width="6.7109375" style="184" customWidth="1"/>
    <col min="13" max="13" width="8" style="184" customWidth="1"/>
    <col min="14" max="230" width="9.140625" style="184"/>
    <col min="231" max="231" width="12.28515625" style="184" customWidth="1"/>
    <col min="232" max="232" width="9" style="184" bestFit="1" customWidth="1"/>
    <col min="233" max="235" width="5.85546875" style="184" customWidth="1"/>
    <col min="236" max="236" width="6.140625" style="184" customWidth="1"/>
    <col min="237" max="238" width="5.85546875" style="184" customWidth="1"/>
    <col min="239" max="239" width="6.42578125" style="184" customWidth="1"/>
    <col min="240" max="240" width="9" style="184" bestFit="1" customWidth="1"/>
    <col min="241" max="241" width="6.42578125" style="184" customWidth="1"/>
    <col min="242" max="242" width="6.7109375" style="184" customWidth="1"/>
    <col min="243" max="243" width="8" style="184" customWidth="1"/>
    <col min="244" max="244" width="6.85546875" style="184" bestFit="1" customWidth="1"/>
    <col min="245" max="245" width="4.85546875" style="184" bestFit="1" customWidth="1"/>
    <col min="246" max="247" width="6.28515625" style="184" bestFit="1" customWidth="1"/>
    <col min="248" max="249" width="6" style="184" bestFit="1" customWidth="1"/>
    <col min="250" max="250" width="4.7109375" style="184" bestFit="1" customWidth="1"/>
    <col min="251" max="254" width="5" style="184" bestFit="1" customWidth="1"/>
    <col min="255" max="255" width="4.7109375" style="184" bestFit="1" customWidth="1"/>
    <col min="256" max="486" width="9.140625" style="184"/>
    <col min="487" max="487" width="12.28515625" style="184" customWidth="1"/>
    <col min="488" max="488" width="9" style="184" bestFit="1" customWidth="1"/>
    <col min="489" max="491" width="5.85546875" style="184" customWidth="1"/>
    <col min="492" max="492" width="6.140625" style="184" customWidth="1"/>
    <col min="493" max="494" width="5.85546875" style="184" customWidth="1"/>
    <col min="495" max="495" width="6.42578125" style="184" customWidth="1"/>
    <col min="496" max="496" width="9" style="184" bestFit="1" customWidth="1"/>
    <col min="497" max="497" width="6.42578125" style="184" customWidth="1"/>
    <col min="498" max="498" width="6.7109375" style="184" customWidth="1"/>
    <col min="499" max="499" width="8" style="184" customWidth="1"/>
    <col min="500" max="500" width="6.85546875" style="184" bestFit="1" customWidth="1"/>
    <col min="501" max="501" width="4.85546875" style="184" bestFit="1" customWidth="1"/>
    <col min="502" max="503" width="6.28515625" style="184" bestFit="1" customWidth="1"/>
    <col min="504" max="505" width="6" style="184" bestFit="1" customWidth="1"/>
    <col min="506" max="506" width="4.7109375" style="184" bestFit="1" customWidth="1"/>
    <col min="507" max="510" width="5" style="184" bestFit="1" customWidth="1"/>
    <col min="511" max="511" width="4.7109375" style="184" bestFit="1" customWidth="1"/>
    <col min="512" max="742" width="9.140625" style="184"/>
    <col min="743" max="743" width="12.28515625" style="184" customWidth="1"/>
    <col min="744" max="744" width="9" style="184" bestFit="1" customWidth="1"/>
    <col min="745" max="747" width="5.85546875" style="184" customWidth="1"/>
    <col min="748" max="748" width="6.140625" style="184" customWidth="1"/>
    <col min="749" max="750" width="5.85546875" style="184" customWidth="1"/>
    <col min="751" max="751" width="6.42578125" style="184" customWidth="1"/>
    <col min="752" max="752" width="9" style="184" bestFit="1" customWidth="1"/>
    <col min="753" max="753" width="6.42578125" style="184" customWidth="1"/>
    <col min="754" max="754" width="6.7109375" style="184" customWidth="1"/>
    <col min="755" max="755" width="8" style="184" customWidth="1"/>
    <col min="756" max="756" width="6.85546875" style="184" bestFit="1" customWidth="1"/>
    <col min="757" max="757" width="4.85546875" style="184" bestFit="1" customWidth="1"/>
    <col min="758" max="759" width="6.28515625" style="184" bestFit="1" customWidth="1"/>
    <col min="760" max="761" width="6" style="184" bestFit="1" customWidth="1"/>
    <col min="762" max="762" width="4.7109375" style="184" bestFit="1" customWidth="1"/>
    <col min="763" max="766" width="5" style="184" bestFit="1" customWidth="1"/>
    <col min="767" max="767" width="4.7109375" style="184" bestFit="1" customWidth="1"/>
    <col min="768" max="998" width="9.140625" style="184"/>
    <col min="999" max="999" width="12.28515625" style="184" customWidth="1"/>
    <col min="1000" max="1000" width="9" style="184" bestFit="1" customWidth="1"/>
    <col min="1001" max="1003" width="5.85546875" style="184" customWidth="1"/>
    <col min="1004" max="1004" width="6.140625" style="184" customWidth="1"/>
    <col min="1005" max="1006" width="5.85546875" style="184" customWidth="1"/>
    <col min="1007" max="1007" width="6.42578125" style="184" customWidth="1"/>
    <col min="1008" max="1008" width="9" style="184" bestFit="1" customWidth="1"/>
    <col min="1009" max="1009" width="6.42578125" style="184" customWidth="1"/>
    <col min="1010" max="1010" width="6.7109375" style="184" customWidth="1"/>
    <col min="1011" max="1011" width="8" style="184" customWidth="1"/>
    <col min="1012" max="1012" width="6.85546875" style="184" bestFit="1" customWidth="1"/>
    <col min="1013" max="1013" width="4.85546875" style="184" bestFit="1" customWidth="1"/>
    <col min="1014" max="1015" width="6.28515625" style="184" bestFit="1" customWidth="1"/>
    <col min="1016" max="1017" width="6" style="184" bestFit="1" customWidth="1"/>
    <col min="1018" max="1018" width="4.7109375" style="184" bestFit="1" customWidth="1"/>
    <col min="1019" max="1022" width="5" style="184" bestFit="1" customWidth="1"/>
    <col min="1023" max="1023" width="4.7109375" style="184" bestFit="1" customWidth="1"/>
    <col min="1024" max="1254" width="9.140625" style="184"/>
    <col min="1255" max="1255" width="12.28515625" style="184" customWidth="1"/>
    <col min="1256" max="1256" width="9" style="184" bestFit="1" customWidth="1"/>
    <col min="1257" max="1259" width="5.85546875" style="184" customWidth="1"/>
    <col min="1260" max="1260" width="6.140625" style="184" customWidth="1"/>
    <col min="1261" max="1262" width="5.85546875" style="184" customWidth="1"/>
    <col min="1263" max="1263" width="6.42578125" style="184" customWidth="1"/>
    <col min="1264" max="1264" width="9" style="184" bestFit="1" customWidth="1"/>
    <col min="1265" max="1265" width="6.42578125" style="184" customWidth="1"/>
    <col min="1266" max="1266" width="6.7109375" style="184" customWidth="1"/>
    <col min="1267" max="1267" width="8" style="184" customWidth="1"/>
    <col min="1268" max="1268" width="6.85546875" style="184" bestFit="1" customWidth="1"/>
    <col min="1269" max="1269" width="4.85546875" style="184" bestFit="1" customWidth="1"/>
    <col min="1270" max="1271" width="6.28515625" style="184" bestFit="1" customWidth="1"/>
    <col min="1272" max="1273" width="6" style="184" bestFit="1" customWidth="1"/>
    <col min="1274" max="1274" width="4.7109375" style="184" bestFit="1" customWidth="1"/>
    <col min="1275" max="1278" width="5" style="184" bestFit="1" customWidth="1"/>
    <col min="1279" max="1279" width="4.7109375" style="184" bestFit="1" customWidth="1"/>
    <col min="1280" max="1510" width="9.140625" style="184"/>
    <col min="1511" max="1511" width="12.28515625" style="184" customWidth="1"/>
    <col min="1512" max="1512" width="9" style="184" bestFit="1" customWidth="1"/>
    <col min="1513" max="1515" width="5.85546875" style="184" customWidth="1"/>
    <col min="1516" max="1516" width="6.140625" style="184" customWidth="1"/>
    <col min="1517" max="1518" width="5.85546875" style="184" customWidth="1"/>
    <col min="1519" max="1519" width="6.42578125" style="184" customWidth="1"/>
    <col min="1520" max="1520" width="9" style="184" bestFit="1" customWidth="1"/>
    <col min="1521" max="1521" width="6.42578125" style="184" customWidth="1"/>
    <col min="1522" max="1522" width="6.7109375" style="184" customWidth="1"/>
    <col min="1523" max="1523" width="8" style="184" customWidth="1"/>
    <col min="1524" max="1524" width="6.85546875" style="184" bestFit="1" customWidth="1"/>
    <col min="1525" max="1525" width="4.85546875" style="184" bestFit="1" customWidth="1"/>
    <col min="1526" max="1527" width="6.28515625" style="184" bestFit="1" customWidth="1"/>
    <col min="1528" max="1529" width="6" style="184" bestFit="1" customWidth="1"/>
    <col min="1530" max="1530" width="4.7109375" style="184" bestFit="1" customWidth="1"/>
    <col min="1531" max="1534" width="5" style="184" bestFit="1" customWidth="1"/>
    <col min="1535" max="1535" width="4.7109375" style="184" bestFit="1" customWidth="1"/>
    <col min="1536" max="1766" width="9.140625" style="184"/>
    <col min="1767" max="1767" width="12.28515625" style="184" customWidth="1"/>
    <col min="1768" max="1768" width="9" style="184" bestFit="1" customWidth="1"/>
    <col min="1769" max="1771" width="5.85546875" style="184" customWidth="1"/>
    <col min="1772" max="1772" width="6.140625" style="184" customWidth="1"/>
    <col min="1773" max="1774" width="5.85546875" style="184" customWidth="1"/>
    <col min="1775" max="1775" width="6.42578125" style="184" customWidth="1"/>
    <col min="1776" max="1776" width="9" style="184" bestFit="1" customWidth="1"/>
    <col min="1777" max="1777" width="6.42578125" style="184" customWidth="1"/>
    <col min="1778" max="1778" width="6.7109375" style="184" customWidth="1"/>
    <col min="1779" max="1779" width="8" style="184" customWidth="1"/>
    <col min="1780" max="1780" width="6.85546875" style="184" bestFit="1" customWidth="1"/>
    <col min="1781" max="1781" width="4.85546875" style="184" bestFit="1" customWidth="1"/>
    <col min="1782" max="1783" width="6.28515625" style="184" bestFit="1" customWidth="1"/>
    <col min="1784" max="1785" width="6" style="184" bestFit="1" customWidth="1"/>
    <col min="1786" max="1786" width="4.7109375" style="184" bestFit="1" customWidth="1"/>
    <col min="1787" max="1790" width="5" style="184" bestFit="1" customWidth="1"/>
    <col min="1791" max="1791" width="4.7109375" style="184" bestFit="1" customWidth="1"/>
    <col min="1792" max="2022" width="9.140625" style="184"/>
    <col min="2023" max="2023" width="12.28515625" style="184" customWidth="1"/>
    <col min="2024" max="2024" width="9" style="184" bestFit="1" customWidth="1"/>
    <col min="2025" max="2027" width="5.85546875" style="184" customWidth="1"/>
    <col min="2028" max="2028" width="6.140625" style="184" customWidth="1"/>
    <col min="2029" max="2030" width="5.85546875" style="184" customWidth="1"/>
    <col min="2031" max="2031" width="6.42578125" style="184" customWidth="1"/>
    <col min="2032" max="2032" width="9" style="184" bestFit="1" customWidth="1"/>
    <col min="2033" max="2033" width="6.42578125" style="184" customWidth="1"/>
    <col min="2034" max="2034" width="6.7109375" style="184" customWidth="1"/>
    <col min="2035" max="2035" width="8" style="184" customWidth="1"/>
    <col min="2036" max="2036" width="6.85546875" style="184" bestFit="1" customWidth="1"/>
    <col min="2037" max="2037" width="4.85546875" style="184" bestFit="1" customWidth="1"/>
    <col min="2038" max="2039" width="6.28515625" style="184" bestFit="1" customWidth="1"/>
    <col min="2040" max="2041" width="6" style="184" bestFit="1" customWidth="1"/>
    <col min="2042" max="2042" width="4.7109375" style="184" bestFit="1" customWidth="1"/>
    <col min="2043" max="2046" width="5" style="184" bestFit="1" customWidth="1"/>
    <col min="2047" max="2047" width="4.7109375" style="184" bestFit="1" customWidth="1"/>
    <col min="2048" max="2278" width="9.140625" style="184"/>
    <col min="2279" max="2279" width="12.28515625" style="184" customWidth="1"/>
    <col min="2280" max="2280" width="9" style="184" bestFit="1" customWidth="1"/>
    <col min="2281" max="2283" width="5.85546875" style="184" customWidth="1"/>
    <col min="2284" max="2284" width="6.140625" style="184" customWidth="1"/>
    <col min="2285" max="2286" width="5.85546875" style="184" customWidth="1"/>
    <col min="2287" max="2287" width="6.42578125" style="184" customWidth="1"/>
    <col min="2288" max="2288" width="9" style="184" bestFit="1" customWidth="1"/>
    <col min="2289" max="2289" width="6.42578125" style="184" customWidth="1"/>
    <col min="2290" max="2290" width="6.7109375" style="184" customWidth="1"/>
    <col min="2291" max="2291" width="8" style="184" customWidth="1"/>
    <col min="2292" max="2292" width="6.85546875" style="184" bestFit="1" customWidth="1"/>
    <col min="2293" max="2293" width="4.85546875" style="184" bestFit="1" customWidth="1"/>
    <col min="2294" max="2295" width="6.28515625" style="184" bestFit="1" customWidth="1"/>
    <col min="2296" max="2297" width="6" style="184" bestFit="1" customWidth="1"/>
    <col min="2298" max="2298" width="4.7109375" style="184" bestFit="1" customWidth="1"/>
    <col min="2299" max="2302" width="5" style="184" bestFit="1" customWidth="1"/>
    <col min="2303" max="2303" width="4.7109375" style="184" bestFit="1" customWidth="1"/>
    <col min="2304" max="2534" width="9.140625" style="184"/>
    <col min="2535" max="2535" width="12.28515625" style="184" customWidth="1"/>
    <col min="2536" max="2536" width="9" style="184" bestFit="1" customWidth="1"/>
    <col min="2537" max="2539" width="5.85546875" style="184" customWidth="1"/>
    <col min="2540" max="2540" width="6.140625" style="184" customWidth="1"/>
    <col min="2541" max="2542" width="5.85546875" style="184" customWidth="1"/>
    <col min="2543" max="2543" width="6.42578125" style="184" customWidth="1"/>
    <col min="2544" max="2544" width="9" style="184" bestFit="1" customWidth="1"/>
    <col min="2545" max="2545" width="6.42578125" style="184" customWidth="1"/>
    <col min="2546" max="2546" width="6.7109375" style="184" customWidth="1"/>
    <col min="2547" max="2547" width="8" style="184" customWidth="1"/>
    <col min="2548" max="2548" width="6.85546875" style="184" bestFit="1" customWidth="1"/>
    <col min="2549" max="2549" width="4.85546875" style="184" bestFit="1" customWidth="1"/>
    <col min="2550" max="2551" width="6.28515625" style="184" bestFit="1" customWidth="1"/>
    <col min="2552" max="2553" width="6" style="184" bestFit="1" customWidth="1"/>
    <col min="2554" max="2554" width="4.7109375" style="184" bestFit="1" customWidth="1"/>
    <col min="2555" max="2558" width="5" style="184" bestFit="1" customWidth="1"/>
    <col min="2559" max="2559" width="4.7109375" style="184" bestFit="1" customWidth="1"/>
    <col min="2560" max="2790" width="9.140625" style="184"/>
    <col min="2791" max="2791" width="12.28515625" style="184" customWidth="1"/>
    <col min="2792" max="2792" width="9" style="184" bestFit="1" customWidth="1"/>
    <col min="2793" max="2795" width="5.85546875" style="184" customWidth="1"/>
    <col min="2796" max="2796" width="6.140625" style="184" customWidth="1"/>
    <col min="2797" max="2798" width="5.85546875" style="184" customWidth="1"/>
    <col min="2799" max="2799" width="6.42578125" style="184" customWidth="1"/>
    <col min="2800" max="2800" width="9" style="184" bestFit="1" customWidth="1"/>
    <col min="2801" max="2801" width="6.42578125" style="184" customWidth="1"/>
    <col min="2802" max="2802" width="6.7109375" style="184" customWidth="1"/>
    <col min="2803" max="2803" width="8" style="184" customWidth="1"/>
    <col min="2804" max="2804" width="6.85546875" style="184" bestFit="1" customWidth="1"/>
    <col min="2805" max="2805" width="4.85546875" style="184" bestFit="1" customWidth="1"/>
    <col min="2806" max="2807" width="6.28515625" style="184" bestFit="1" customWidth="1"/>
    <col min="2808" max="2809" width="6" style="184" bestFit="1" customWidth="1"/>
    <col min="2810" max="2810" width="4.7109375" style="184" bestFit="1" customWidth="1"/>
    <col min="2811" max="2814" width="5" style="184" bestFit="1" customWidth="1"/>
    <col min="2815" max="2815" width="4.7109375" style="184" bestFit="1" customWidth="1"/>
    <col min="2816" max="3046" width="9.140625" style="184"/>
    <col min="3047" max="3047" width="12.28515625" style="184" customWidth="1"/>
    <col min="3048" max="3048" width="9" style="184" bestFit="1" customWidth="1"/>
    <col min="3049" max="3051" width="5.85546875" style="184" customWidth="1"/>
    <col min="3052" max="3052" width="6.140625" style="184" customWidth="1"/>
    <col min="3053" max="3054" width="5.85546875" style="184" customWidth="1"/>
    <col min="3055" max="3055" width="6.42578125" style="184" customWidth="1"/>
    <col min="3056" max="3056" width="9" style="184" bestFit="1" customWidth="1"/>
    <col min="3057" max="3057" width="6.42578125" style="184" customWidth="1"/>
    <col min="3058" max="3058" width="6.7109375" style="184" customWidth="1"/>
    <col min="3059" max="3059" width="8" style="184" customWidth="1"/>
    <col min="3060" max="3060" width="6.85546875" style="184" bestFit="1" customWidth="1"/>
    <col min="3061" max="3061" width="4.85546875" style="184" bestFit="1" customWidth="1"/>
    <col min="3062" max="3063" width="6.28515625" style="184" bestFit="1" customWidth="1"/>
    <col min="3064" max="3065" width="6" style="184" bestFit="1" customWidth="1"/>
    <col min="3066" max="3066" width="4.7109375" style="184" bestFit="1" customWidth="1"/>
    <col min="3067" max="3070" width="5" style="184" bestFit="1" customWidth="1"/>
    <col min="3071" max="3071" width="4.7109375" style="184" bestFit="1" customWidth="1"/>
    <col min="3072" max="3302" width="9.140625" style="184"/>
    <col min="3303" max="3303" width="12.28515625" style="184" customWidth="1"/>
    <col min="3304" max="3304" width="9" style="184" bestFit="1" customWidth="1"/>
    <col min="3305" max="3307" width="5.85546875" style="184" customWidth="1"/>
    <col min="3308" max="3308" width="6.140625" style="184" customWidth="1"/>
    <col min="3309" max="3310" width="5.85546875" style="184" customWidth="1"/>
    <col min="3311" max="3311" width="6.42578125" style="184" customWidth="1"/>
    <col min="3312" max="3312" width="9" style="184" bestFit="1" customWidth="1"/>
    <col min="3313" max="3313" width="6.42578125" style="184" customWidth="1"/>
    <col min="3314" max="3314" width="6.7109375" style="184" customWidth="1"/>
    <col min="3315" max="3315" width="8" style="184" customWidth="1"/>
    <col min="3316" max="3316" width="6.85546875" style="184" bestFit="1" customWidth="1"/>
    <col min="3317" max="3317" width="4.85546875" style="184" bestFit="1" customWidth="1"/>
    <col min="3318" max="3319" width="6.28515625" style="184" bestFit="1" customWidth="1"/>
    <col min="3320" max="3321" width="6" style="184" bestFit="1" customWidth="1"/>
    <col min="3322" max="3322" width="4.7109375" style="184" bestFit="1" customWidth="1"/>
    <col min="3323" max="3326" width="5" style="184" bestFit="1" customWidth="1"/>
    <col min="3327" max="3327" width="4.7109375" style="184" bestFit="1" customWidth="1"/>
    <col min="3328" max="3558" width="9.140625" style="184"/>
    <col min="3559" max="3559" width="12.28515625" style="184" customWidth="1"/>
    <col min="3560" max="3560" width="9" style="184" bestFit="1" customWidth="1"/>
    <col min="3561" max="3563" width="5.85546875" style="184" customWidth="1"/>
    <col min="3564" max="3564" width="6.140625" style="184" customWidth="1"/>
    <col min="3565" max="3566" width="5.85546875" style="184" customWidth="1"/>
    <col min="3567" max="3567" width="6.42578125" style="184" customWidth="1"/>
    <col min="3568" max="3568" width="9" style="184" bestFit="1" customWidth="1"/>
    <col min="3569" max="3569" width="6.42578125" style="184" customWidth="1"/>
    <col min="3570" max="3570" width="6.7109375" style="184" customWidth="1"/>
    <col min="3571" max="3571" width="8" style="184" customWidth="1"/>
    <col min="3572" max="3572" width="6.85546875" style="184" bestFit="1" customWidth="1"/>
    <col min="3573" max="3573" width="4.85546875" style="184" bestFit="1" customWidth="1"/>
    <col min="3574" max="3575" width="6.28515625" style="184" bestFit="1" customWidth="1"/>
    <col min="3576" max="3577" width="6" style="184" bestFit="1" customWidth="1"/>
    <col min="3578" max="3578" width="4.7109375" style="184" bestFit="1" customWidth="1"/>
    <col min="3579" max="3582" width="5" style="184" bestFit="1" customWidth="1"/>
    <col min="3583" max="3583" width="4.7109375" style="184" bestFit="1" customWidth="1"/>
    <col min="3584" max="3814" width="9.140625" style="184"/>
    <col min="3815" max="3815" width="12.28515625" style="184" customWidth="1"/>
    <col min="3816" max="3816" width="9" style="184" bestFit="1" customWidth="1"/>
    <col min="3817" max="3819" width="5.85546875" style="184" customWidth="1"/>
    <col min="3820" max="3820" width="6.140625" style="184" customWidth="1"/>
    <col min="3821" max="3822" width="5.85546875" style="184" customWidth="1"/>
    <col min="3823" max="3823" width="6.42578125" style="184" customWidth="1"/>
    <col min="3824" max="3824" width="9" style="184" bestFit="1" customWidth="1"/>
    <col min="3825" max="3825" width="6.42578125" style="184" customWidth="1"/>
    <col min="3826" max="3826" width="6.7109375" style="184" customWidth="1"/>
    <col min="3827" max="3827" width="8" style="184" customWidth="1"/>
    <col min="3828" max="3828" width="6.85546875" style="184" bestFit="1" customWidth="1"/>
    <col min="3829" max="3829" width="4.85546875" style="184" bestFit="1" customWidth="1"/>
    <col min="3830" max="3831" width="6.28515625" style="184" bestFit="1" customWidth="1"/>
    <col min="3832" max="3833" width="6" style="184" bestFit="1" customWidth="1"/>
    <col min="3834" max="3834" width="4.7109375" style="184" bestFit="1" customWidth="1"/>
    <col min="3835" max="3838" width="5" style="184" bestFit="1" customWidth="1"/>
    <col min="3839" max="3839" width="4.7109375" style="184" bestFit="1" customWidth="1"/>
    <col min="3840" max="4070" width="9.140625" style="184"/>
    <col min="4071" max="4071" width="12.28515625" style="184" customWidth="1"/>
    <col min="4072" max="4072" width="9" style="184" bestFit="1" customWidth="1"/>
    <col min="4073" max="4075" width="5.85546875" style="184" customWidth="1"/>
    <col min="4076" max="4076" width="6.140625" style="184" customWidth="1"/>
    <col min="4077" max="4078" width="5.85546875" style="184" customWidth="1"/>
    <col min="4079" max="4079" width="6.42578125" style="184" customWidth="1"/>
    <col min="4080" max="4080" width="9" style="184" bestFit="1" customWidth="1"/>
    <col min="4081" max="4081" width="6.42578125" style="184" customWidth="1"/>
    <col min="4082" max="4082" width="6.7109375" style="184" customWidth="1"/>
    <col min="4083" max="4083" width="8" style="184" customWidth="1"/>
    <col min="4084" max="4084" width="6.85546875" style="184" bestFit="1" customWidth="1"/>
    <col min="4085" max="4085" width="4.85546875" style="184" bestFit="1" customWidth="1"/>
    <col min="4086" max="4087" width="6.28515625" style="184" bestFit="1" customWidth="1"/>
    <col min="4088" max="4089" width="6" style="184" bestFit="1" customWidth="1"/>
    <col min="4090" max="4090" width="4.7109375" style="184" bestFit="1" customWidth="1"/>
    <col min="4091" max="4094" width="5" style="184" bestFit="1" customWidth="1"/>
    <col min="4095" max="4095" width="4.7109375" style="184" bestFit="1" customWidth="1"/>
    <col min="4096" max="4326" width="9.140625" style="184"/>
    <col min="4327" max="4327" width="12.28515625" style="184" customWidth="1"/>
    <col min="4328" max="4328" width="9" style="184" bestFit="1" customWidth="1"/>
    <col min="4329" max="4331" width="5.85546875" style="184" customWidth="1"/>
    <col min="4332" max="4332" width="6.140625" style="184" customWidth="1"/>
    <col min="4333" max="4334" width="5.85546875" style="184" customWidth="1"/>
    <col min="4335" max="4335" width="6.42578125" style="184" customWidth="1"/>
    <col min="4336" max="4336" width="9" style="184" bestFit="1" customWidth="1"/>
    <col min="4337" max="4337" width="6.42578125" style="184" customWidth="1"/>
    <col min="4338" max="4338" width="6.7109375" style="184" customWidth="1"/>
    <col min="4339" max="4339" width="8" style="184" customWidth="1"/>
    <col min="4340" max="4340" width="6.85546875" style="184" bestFit="1" customWidth="1"/>
    <col min="4341" max="4341" width="4.85546875" style="184" bestFit="1" customWidth="1"/>
    <col min="4342" max="4343" width="6.28515625" style="184" bestFit="1" customWidth="1"/>
    <col min="4344" max="4345" width="6" style="184" bestFit="1" customWidth="1"/>
    <col min="4346" max="4346" width="4.7109375" style="184" bestFit="1" customWidth="1"/>
    <col min="4347" max="4350" width="5" style="184" bestFit="1" customWidth="1"/>
    <col min="4351" max="4351" width="4.7109375" style="184" bestFit="1" customWidth="1"/>
    <col min="4352" max="4582" width="9.140625" style="184"/>
    <col min="4583" max="4583" width="12.28515625" style="184" customWidth="1"/>
    <col min="4584" max="4584" width="9" style="184" bestFit="1" customWidth="1"/>
    <col min="4585" max="4587" width="5.85546875" style="184" customWidth="1"/>
    <col min="4588" max="4588" width="6.140625" style="184" customWidth="1"/>
    <col min="4589" max="4590" width="5.85546875" style="184" customWidth="1"/>
    <col min="4591" max="4591" width="6.42578125" style="184" customWidth="1"/>
    <col min="4592" max="4592" width="9" style="184" bestFit="1" customWidth="1"/>
    <col min="4593" max="4593" width="6.42578125" style="184" customWidth="1"/>
    <col min="4594" max="4594" width="6.7109375" style="184" customWidth="1"/>
    <col min="4595" max="4595" width="8" style="184" customWidth="1"/>
    <col min="4596" max="4596" width="6.85546875" style="184" bestFit="1" customWidth="1"/>
    <col min="4597" max="4597" width="4.85546875" style="184" bestFit="1" customWidth="1"/>
    <col min="4598" max="4599" width="6.28515625" style="184" bestFit="1" customWidth="1"/>
    <col min="4600" max="4601" width="6" style="184" bestFit="1" customWidth="1"/>
    <col min="4602" max="4602" width="4.7109375" style="184" bestFit="1" customWidth="1"/>
    <col min="4603" max="4606" width="5" style="184" bestFit="1" customWidth="1"/>
    <col min="4607" max="4607" width="4.7109375" style="184" bestFit="1" customWidth="1"/>
    <col min="4608" max="4838" width="9.140625" style="184"/>
    <col min="4839" max="4839" width="12.28515625" style="184" customWidth="1"/>
    <col min="4840" max="4840" width="9" style="184" bestFit="1" customWidth="1"/>
    <col min="4841" max="4843" width="5.85546875" style="184" customWidth="1"/>
    <col min="4844" max="4844" width="6.140625" style="184" customWidth="1"/>
    <col min="4845" max="4846" width="5.85546875" style="184" customWidth="1"/>
    <col min="4847" max="4847" width="6.42578125" style="184" customWidth="1"/>
    <col min="4848" max="4848" width="9" style="184" bestFit="1" customWidth="1"/>
    <col min="4849" max="4849" width="6.42578125" style="184" customWidth="1"/>
    <col min="4850" max="4850" width="6.7109375" style="184" customWidth="1"/>
    <col min="4851" max="4851" width="8" style="184" customWidth="1"/>
    <col min="4852" max="4852" width="6.85546875" style="184" bestFit="1" customWidth="1"/>
    <col min="4853" max="4853" width="4.85546875" style="184" bestFit="1" customWidth="1"/>
    <col min="4854" max="4855" width="6.28515625" style="184" bestFit="1" customWidth="1"/>
    <col min="4856" max="4857" width="6" style="184" bestFit="1" customWidth="1"/>
    <col min="4858" max="4858" width="4.7109375" style="184" bestFit="1" customWidth="1"/>
    <col min="4859" max="4862" width="5" style="184" bestFit="1" customWidth="1"/>
    <col min="4863" max="4863" width="4.7109375" style="184" bestFit="1" customWidth="1"/>
    <col min="4864" max="5094" width="9.140625" style="184"/>
    <col min="5095" max="5095" width="12.28515625" style="184" customWidth="1"/>
    <col min="5096" max="5096" width="9" style="184" bestFit="1" customWidth="1"/>
    <col min="5097" max="5099" width="5.85546875" style="184" customWidth="1"/>
    <col min="5100" max="5100" width="6.140625" style="184" customWidth="1"/>
    <col min="5101" max="5102" width="5.85546875" style="184" customWidth="1"/>
    <col min="5103" max="5103" width="6.42578125" style="184" customWidth="1"/>
    <col min="5104" max="5104" width="9" style="184" bestFit="1" customWidth="1"/>
    <col min="5105" max="5105" width="6.42578125" style="184" customWidth="1"/>
    <col min="5106" max="5106" width="6.7109375" style="184" customWidth="1"/>
    <col min="5107" max="5107" width="8" style="184" customWidth="1"/>
    <col min="5108" max="5108" width="6.85546875" style="184" bestFit="1" customWidth="1"/>
    <col min="5109" max="5109" width="4.85546875" style="184" bestFit="1" customWidth="1"/>
    <col min="5110" max="5111" width="6.28515625" style="184" bestFit="1" customWidth="1"/>
    <col min="5112" max="5113" width="6" style="184" bestFit="1" customWidth="1"/>
    <col min="5114" max="5114" width="4.7109375" style="184" bestFit="1" customWidth="1"/>
    <col min="5115" max="5118" width="5" style="184" bestFit="1" customWidth="1"/>
    <col min="5119" max="5119" width="4.7109375" style="184" bestFit="1" customWidth="1"/>
    <col min="5120" max="5350" width="9.140625" style="184"/>
    <col min="5351" max="5351" width="12.28515625" style="184" customWidth="1"/>
    <col min="5352" max="5352" width="9" style="184" bestFit="1" customWidth="1"/>
    <col min="5353" max="5355" width="5.85546875" style="184" customWidth="1"/>
    <col min="5356" max="5356" width="6.140625" style="184" customWidth="1"/>
    <col min="5357" max="5358" width="5.85546875" style="184" customWidth="1"/>
    <col min="5359" max="5359" width="6.42578125" style="184" customWidth="1"/>
    <col min="5360" max="5360" width="9" style="184" bestFit="1" customWidth="1"/>
    <col min="5361" max="5361" width="6.42578125" style="184" customWidth="1"/>
    <col min="5362" max="5362" width="6.7109375" style="184" customWidth="1"/>
    <col min="5363" max="5363" width="8" style="184" customWidth="1"/>
    <col min="5364" max="5364" width="6.85546875" style="184" bestFit="1" customWidth="1"/>
    <col min="5365" max="5365" width="4.85546875" style="184" bestFit="1" customWidth="1"/>
    <col min="5366" max="5367" width="6.28515625" style="184" bestFit="1" customWidth="1"/>
    <col min="5368" max="5369" width="6" style="184" bestFit="1" customWidth="1"/>
    <col min="5370" max="5370" width="4.7109375" style="184" bestFit="1" customWidth="1"/>
    <col min="5371" max="5374" width="5" style="184" bestFit="1" customWidth="1"/>
    <col min="5375" max="5375" width="4.7109375" style="184" bestFit="1" customWidth="1"/>
    <col min="5376" max="5606" width="9.140625" style="184"/>
    <col min="5607" max="5607" width="12.28515625" style="184" customWidth="1"/>
    <col min="5608" max="5608" width="9" style="184" bestFit="1" customWidth="1"/>
    <col min="5609" max="5611" width="5.85546875" style="184" customWidth="1"/>
    <col min="5612" max="5612" width="6.140625" style="184" customWidth="1"/>
    <col min="5613" max="5614" width="5.85546875" style="184" customWidth="1"/>
    <col min="5615" max="5615" width="6.42578125" style="184" customWidth="1"/>
    <col min="5616" max="5616" width="9" style="184" bestFit="1" customWidth="1"/>
    <col min="5617" max="5617" width="6.42578125" style="184" customWidth="1"/>
    <col min="5618" max="5618" width="6.7109375" style="184" customWidth="1"/>
    <col min="5619" max="5619" width="8" style="184" customWidth="1"/>
    <col min="5620" max="5620" width="6.85546875" style="184" bestFit="1" customWidth="1"/>
    <col min="5621" max="5621" width="4.85546875" style="184" bestFit="1" customWidth="1"/>
    <col min="5622" max="5623" width="6.28515625" style="184" bestFit="1" customWidth="1"/>
    <col min="5624" max="5625" width="6" style="184" bestFit="1" customWidth="1"/>
    <col min="5626" max="5626" width="4.7109375" style="184" bestFit="1" customWidth="1"/>
    <col min="5627" max="5630" width="5" style="184" bestFit="1" customWidth="1"/>
    <col min="5631" max="5631" width="4.7109375" style="184" bestFit="1" customWidth="1"/>
    <col min="5632" max="5862" width="9.140625" style="184"/>
    <col min="5863" max="5863" width="12.28515625" style="184" customWidth="1"/>
    <col min="5864" max="5864" width="9" style="184" bestFit="1" customWidth="1"/>
    <col min="5865" max="5867" width="5.85546875" style="184" customWidth="1"/>
    <col min="5868" max="5868" width="6.140625" style="184" customWidth="1"/>
    <col min="5869" max="5870" width="5.85546875" style="184" customWidth="1"/>
    <col min="5871" max="5871" width="6.42578125" style="184" customWidth="1"/>
    <col min="5872" max="5872" width="9" style="184" bestFit="1" customWidth="1"/>
    <col min="5873" max="5873" width="6.42578125" style="184" customWidth="1"/>
    <col min="5874" max="5874" width="6.7109375" style="184" customWidth="1"/>
    <col min="5875" max="5875" width="8" style="184" customWidth="1"/>
    <col min="5876" max="5876" width="6.85546875" style="184" bestFit="1" customWidth="1"/>
    <col min="5877" max="5877" width="4.85546875" style="184" bestFit="1" customWidth="1"/>
    <col min="5878" max="5879" width="6.28515625" style="184" bestFit="1" customWidth="1"/>
    <col min="5880" max="5881" width="6" style="184" bestFit="1" customWidth="1"/>
    <col min="5882" max="5882" width="4.7109375" style="184" bestFit="1" customWidth="1"/>
    <col min="5883" max="5886" width="5" style="184" bestFit="1" customWidth="1"/>
    <col min="5887" max="5887" width="4.7109375" style="184" bestFit="1" customWidth="1"/>
    <col min="5888" max="6118" width="9.140625" style="184"/>
    <col min="6119" max="6119" width="12.28515625" style="184" customWidth="1"/>
    <col min="6120" max="6120" width="9" style="184" bestFit="1" customWidth="1"/>
    <col min="6121" max="6123" width="5.85546875" style="184" customWidth="1"/>
    <col min="6124" max="6124" width="6.140625" style="184" customWidth="1"/>
    <col min="6125" max="6126" width="5.85546875" style="184" customWidth="1"/>
    <col min="6127" max="6127" width="6.42578125" style="184" customWidth="1"/>
    <col min="6128" max="6128" width="9" style="184" bestFit="1" customWidth="1"/>
    <col min="6129" max="6129" width="6.42578125" style="184" customWidth="1"/>
    <col min="6130" max="6130" width="6.7109375" style="184" customWidth="1"/>
    <col min="6131" max="6131" width="8" style="184" customWidth="1"/>
    <col min="6132" max="6132" width="6.85546875" style="184" bestFit="1" customWidth="1"/>
    <col min="6133" max="6133" width="4.85546875" style="184" bestFit="1" customWidth="1"/>
    <col min="6134" max="6135" width="6.28515625" style="184" bestFit="1" customWidth="1"/>
    <col min="6136" max="6137" width="6" style="184" bestFit="1" customWidth="1"/>
    <col min="6138" max="6138" width="4.7109375" style="184" bestFit="1" customWidth="1"/>
    <col min="6139" max="6142" width="5" style="184" bestFit="1" customWidth="1"/>
    <col min="6143" max="6143" width="4.7109375" style="184" bestFit="1" customWidth="1"/>
    <col min="6144" max="6374" width="9.140625" style="184"/>
    <col min="6375" max="6375" width="12.28515625" style="184" customWidth="1"/>
    <col min="6376" max="6376" width="9" style="184" bestFit="1" customWidth="1"/>
    <col min="6377" max="6379" width="5.85546875" style="184" customWidth="1"/>
    <col min="6380" max="6380" width="6.140625" style="184" customWidth="1"/>
    <col min="6381" max="6382" width="5.85546875" style="184" customWidth="1"/>
    <col min="6383" max="6383" width="6.42578125" style="184" customWidth="1"/>
    <col min="6384" max="6384" width="9" style="184" bestFit="1" customWidth="1"/>
    <col min="6385" max="6385" width="6.42578125" style="184" customWidth="1"/>
    <col min="6386" max="6386" width="6.7109375" style="184" customWidth="1"/>
    <col min="6387" max="6387" width="8" style="184" customWidth="1"/>
    <col min="6388" max="6388" width="6.85546875" style="184" bestFit="1" customWidth="1"/>
    <col min="6389" max="6389" width="4.85546875" style="184" bestFit="1" customWidth="1"/>
    <col min="6390" max="6391" width="6.28515625" style="184" bestFit="1" customWidth="1"/>
    <col min="6392" max="6393" width="6" style="184" bestFit="1" customWidth="1"/>
    <col min="6394" max="6394" width="4.7109375" style="184" bestFit="1" customWidth="1"/>
    <col min="6395" max="6398" width="5" style="184" bestFit="1" customWidth="1"/>
    <col min="6399" max="6399" width="4.7109375" style="184" bestFit="1" customWidth="1"/>
    <col min="6400" max="6630" width="9.140625" style="184"/>
    <col min="6631" max="6631" width="12.28515625" style="184" customWidth="1"/>
    <col min="6632" max="6632" width="9" style="184" bestFit="1" customWidth="1"/>
    <col min="6633" max="6635" width="5.85546875" style="184" customWidth="1"/>
    <col min="6636" max="6636" width="6.140625" style="184" customWidth="1"/>
    <col min="6637" max="6638" width="5.85546875" style="184" customWidth="1"/>
    <col min="6639" max="6639" width="6.42578125" style="184" customWidth="1"/>
    <col min="6640" max="6640" width="9" style="184" bestFit="1" customWidth="1"/>
    <col min="6641" max="6641" width="6.42578125" style="184" customWidth="1"/>
    <col min="6642" max="6642" width="6.7109375" style="184" customWidth="1"/>
    <col min="6643" max="6643" width="8" style="184" customWidth="1"/>
    <col min="6644" max="6644" width="6.85546875" style="184" bestFit="1" customWidth="1"/>
    <col min="6645" max="6645" width="4.85546875" style="184" bestFit="1" customWidth="1"/>
    <col min="6646" max="6647" width="6.28515625" style="184" bestFit="1" customWidth="1"/>
    <col min="6648" max="6649" width="6" style="184" bestFit="1" customWidth="1"/>
    <col min="6650" max="6650" width="4.7109375" style="184" bestFit="1" customWidth="1"/>
    <col min="6651" max="6654" width="5" style="184" bestFit="1" customWidth="1"/>
    <col min="6655" max="6655" width="4.7109375" style="184" bestFit="1" customWidth="1"/>
    <col min="6656" max="6886" width="9.140625" style="184"/>
    <col min="6887" max="6887" width="12.28515625" style="184" customWidth="1"/>
    <col min="6888" max="6888" width="9" style="184" bestFit="1" customWidth="1"/>
    <col min="6889" max="6891" width="5.85546875" style="184" customWidth="1"/>
    <col min="6892" max="6892" width="6.140625" style="184" customWidth="1"/>
    <col min="6893" max="6894" width="5.85546875" style="184" customWidth="1"/>
    <col min="6895" max="6895" width="6.42578125" style="184" customWidth="1"/>
    <col min="6896" max="6896" width="9" style="184" bestFit="1" customWidth="1"/>
    <col min="6897" max="6897" width="6.42578125" style="184" customWidth="1"/>
    <col min="6898" max="6898" width="6.7109375" style="184" customWidth="1"/>
    <col min="6899" max="6899" width="8" style="184" customWidth="1"/>
    <col min="6900" max="6900" width="6.85546875" style="184" bestFit="1" customWidth="1"/>
    <col min="6901" max="6901" width="4.85546875" style="184" bestFit="1" customWidth="1"/>
    <col min="6902" max="6903" width="6.28515625" style="184" bestFit="1" customWidth="1"/>
    <col min="6904" max="6905" width="6" style="184" bestFit="1" customWidth="1"/>
    <col min="6906" max="6906" width="4.7109375" style="184" bestFit="1" customWidth="1"/>
    <col min="6907" max="6910" width="5" style="184" bestFit="1" customWidth="1"/>
    <col min="6911" max="6911" width="4.7109375" style="184" bestFit="1" customWidth="1"/>
    <col min="6912" max="7142" width="9.140625" style="184"/>
    <col min="7143" max="7143" width="12.28515625" style="184" customWidth="1"/>
    <col min="7144" max="7144" width="9" style="184" bestFit="1" customWidth="1"/>
    <col min="7145" max="7147" width="5.85546875" style="184" customWidth="1"/>
    <col min="7148" max="7148" width="6.140625" style="184" customWidth="1"/>
    <col min="7149" max="7150" width="5.85546875" style="184" customWidth="1"/>
    <col min="7151" max="7151" width="6.42578125" style="184" customWidth="1"/>
    <col min="7152" max="7152" width="9" style="184" bestFit="1" customWidth="1"/>
    <col min="7153" max="7153" width="6.42578125" style="184" customWidth="1"/>
    <col min="7154" max="7154" width="6.7109375" style="184" customWidth="1"/>
    <col min="7155" max="7155" width="8" style="184" customWidth="1"/>
    <col min="7156" max="7156" width="6.85546875" style="184" bestFit="1" customWidth="1"/>
    <col min="7157" max="7157" width="4.85546875" style="184" bestFit="1" customWidth="1"/>
    <col min="7158" max="7159" width="6.28515625" style="184" bestFit="1" customWidth="1"/>
    <col min="7160" max="7161" width="6" style="184" bestFit="1" customWidth="1"/>
    <col min="7162" max="7162" width="4.7109375" style="184" bestFit="1" customWidth="1"/>
    <col min="7163" max="7166" width="5" style="184" bestFit="1" customWidth="1"/>
    <col min="7167" max="7167" width="4.7109375" style="184" bestFit="1" customWidth="1"/>
    <col min="7168" max="7398" width="9.140625" style="184"/>
    <col min="7399" max="7399" width="12.28515625" style="184" customWidth="1"/>
    <col min="7400" max="7400" width="9" style="184" bestFit="1" customWidth="1"/>
    <col min="7401" max="7403" width="5.85546875" style="184" customWidth="1"/>
    <col min="7404" max="7404" width="6.140625" style="184" customWidth="1"/>
    <col min="7405" max="7406" width="5.85546875" style="184" customWidth="1"/>
    <col min="7407" max="7407" width="6.42578125" style="184" customWidth="1"/>
    <col min="7408" max="7408" width="9" style="184" bestFit="1" customWidth="1"/>
    <col min="7409" max="7409" width="6.42578125" style="184" customWidth="1"/>
    <col min="7410" max="7410" width="6.7109375" style="184" customWidth="1"/>
    <col min="7411" max="7411" width="8" style="184" customWidth="1"/>
    <col min="7412" max="7412" width="6.85546875" style="184" bestFit="1" customWidth="1"/>
    <col min="7413" max="7413" width="4.85546875" style="184" bestFit="1" customWidth="1"/>
    <col min="7414" max="7415" width="6.28515625" style="184" bestFit="1" customWidth="1"/>
    <col min="7416" max="7417" width="6" style="184" bestFit="1" customWidth="1"/>
    <col min="7418" max="7418" width="4.7109375" style="184" bestFit="1" customWidth="1"/>
    <col min="7419" max="7422" width="5" style="184" bestFit="1" customWidth="1"/>
    <col min="7423" max="7423" width="4.7109375" style="184" bestFit="1" customWidth="1"/>
    <col min="7424" max="7654" width="9.140625" style="184"/>
    <col min="7655" max="7655" width="12.28515625" style="184" customWidth="1"/>
    <col min="7656" max="7656" width="9" style="184" bestFit="1" customWidth="1"/>
    <col min="7657" max="7659" width="5.85546875" style="184" customWidth="1"/>
    <col min="7660" max="7660" width="6.140625" style="184" customWidth="1"/>
    <col min="7661" max="7662" width="5.85546875" style="184" customWidth="1"/>
    <col min="7663" max="7663" width="6.42578125" style="184" customWidth="1"/>
    <col min="7664" max="7664" width="9" style="184" bestFit="1" customWidth="1"/>
    <col min="7665" max="7665" width="6.42578125" style="184" customWidth="1"/>
    <col min="7666" max="7666" width="6.7109375" style="184" customWidth="1"/>
    <col min="7667" max="7667" width="8" style="184" customWidth="1"/>
    <col min="7668" max="7668" width="6.85546875" style="184" bestFit="1" customWidth="1"/>
    <col min="7669" max="7669" width="4.85546875" style="184" bestFit="1" customWidth="1"/>
    <col min="7670" max="7671" width="6.28515625" style="184" bestFit="1" customWidth="1"/>
    <col min="7672" max="7673" width="6" style="184" bestFit="1" customWidth="1"/>
    <col min="7674" max="7674" width="4.7109375" style="184" bestFit="1" customWidth="1"/>
    <col min="7675" max="7678" width="5" style="184" bestFit="1" customWidth="1"/>
    <col min="7679" max="7679" width="4.7109375" style="184" bestFit="1" customWidth="1"/>
    <col min="7680" max="7910" width="9.140625" style="184"/>
    <col min="7911" max="7911" width="12.28515625" style="184" customWidth="1"/>
    <col min="7912" max="7912" width="9" style="184" bestFit="1" customWidth="1"/>
    <col min="7913" max="7915" width="5.85546875" style="184" customWidth="1"/>
    <col min="7916" max="7916" width="6.140625" style="184" customWidth="1"/>
    <col min="7917" max="7918" width="5.85546875" style="184" customWidth="1"/>
    <col min="7919" max="7919" width="6.42578125" style="184" customWidth="1"/>
    <col min="7920" max="7920" width="9" style="184" bestFit="1" customWidth="1"/>
    <col min="7921" max="7921" width="6.42578125" style="184" customWidth="1"/>
    <col min="7922" max="7922" width="6.7109375" style="184" customWidth="1"/>
    <col min="7923" max="7923" width="8" style="184" customWidth="1"/>
    <col min="7924" max="7924" width="6.85546875" style="184" bestFit="1" customWidth="1"/>
    <col min="7925" max="7925" width="4.85546875" style="184" bestFit="1" customWidth="1"/>
    <col min="7926" max="7927" width="6.28515625" style="184" bestFit="1" customWidth="1"/>
    <col min="7928" max="7929" width="6" style="184" bestFit="1" customWidth="1"/>
    <col min="7930" max="7930" width="4.7109375" style="184" bestFit="1" customWidth="1"/>
    <col min="7931" max="7934" width="5" style="184" bestFit="1" customWidth="1"/>
    <col min="7935" max="7935" width="4.7109375" style="184" bestFit="1" customWidth="1"/>
    <col min="7936" max="8166" width="9.140625" style="184"/>
    <col min="8167" max="8167" width="12.28515625" style="184" customWidth="1"/>
    <col min="8168" max="8168" width="9" style="184" bestFit="1" customWidth="1"/>
    <col min="8169" max="8171" width="5.85546875" style="184" customWidth="1"/>
    <col min="8172" max="8172" width="6.140625" style="184" customWidth="1"/>
    <col min="8173" max="8174" width="5.85546875" style="184" customWidth="1"/>
    <col min="8175" max="8175" width="6.42578125" style="184" customWidth="1"/>
    <col min="8176" max="8176" width="9" style="184" bestFit="1" customWidth="1"/>
    <col min="8177" max="8177" width="6.42578125" style="184" customWidth="1"/>
    <col min="8178" max="8178" width="6.7109375" style="184" customWidth="1"/>
    <col min="8179" max="8179" width="8" style="184" customWidth="1"/>
    <col min="8180" max="8180" width="6.85546875" style="184" bestFit="1" customWidth="1"/>
    <col min="8181" max="8181" width="4.85546875" style="184" bestFit="1" customWidth="1"/>
    <col min="8182" max="8183" width="6.28515625" style="184" bestFit="1" customWidth="1"/>
    <col min="8184" max="8185" width="6" style="184" bestFit="1" customWidth="1"/>
    <col min="8186" max="8186" width="4.7109375" style="184" bestFit="1" customWidth="1"/>
    <col min="8187" max="8190" width="5" style="184" bestFit="1" customWidth="1"/>
    <col min="8191" max="8191" width="4.7109375" style="184" bestFit="1" customWidth="1"/>
    <col min="8192" max="8422" width="9.140625" style="184"/>
    <col min="8423" max="8423" width="12.28515625" style="184" customWidth="1"/>
    <col min="8424" max="8424" width="9" style="184" bestFit="1" customWidth="1"/>
    <col min="8425" max="8427" width="5.85546875" style="184" customWidth="1"/>
    <col min="8428" max="8428" width="6.140625" style="184" customWidth="1"/>
    <col min="8429" max="8430" width="5.85546875" style="184" customWidth="1"/>
    <col min="8431" max="8431" width="6.42578125" style="184" customWidth="1"/>
    <col min="8432" max="8432" width="9" style="184" bestFit="1" customWidth="1"/>
    <col min="8433" max="8433" width="6.42578125" style="184" customWidth="1"/>
    <col min="8434" max="8434" width="6.7109375" style="184" customWidth="1"/>
    <col min="8435" max="8435" width="8" style="184" customWidth="1"/>
    <col min="8436" max="8436" width="6.85546875" style="184" bestFit="1" customWidth="1"/>
    <col min="8437" max="8437" width="4.85546875" style="184" bestFit="1" customWidth="1"/>
    <col min="8438" max="8439" width="6.28515625" style="184" bestFit="1" customWidth="1"/>
    <col min="8440" max="8441" width="6" style="184" bestFit="1" customWidth="1"/>
    <col min="8442" max="8442" width="4.7109375" style="184" bestFit="1" customWidth="1"/>
    <col min="8443" max="8446" width="5" style="184" bestFit="1" customWidth="1"/>
    <col min="8447" max="8447" width="4.7109375" style="184" bestFit="1" customWidth="1"/>
    <col min="8448" max="8678" width="9.140625" style="184"/>
    <col min="8679" max="8679" width="12.28515625" style="184" customWidth="1"/>
    <col min="8680" max="8680" width="9" style="184" bestFit="1" customWidth="1"/>
    <col min="8681" max="8683" width="5.85546875" style="184" customWidth="1"/>
    <col min="8684" max="8684" width="6.140625" style="184" customWidth="1"/>
    <col min="8685" max="8686" width="5.85546875" style="184" customWidth="1"/>
    <col min="8687" max="8687" width="6.42578125" style="184" customWidth="1"/>
    <col min="8688" max="8688" width="9" style="184" bestFit="1" customWidth="1"/>
    <col min="8689" max="8689" width="6.42578125" style="184" customWidth="1"/>
    <col min="8690" max="8690" width="6.7109375" style="184" customWidth="1"/>
    <col min="8691" max="8691" width="8" style="184" customWidth="1"/>
    <col min="8692" max="8692" width="6.85546875" style="184" bestFit="1" customWidth="1"/>
    <col min="8693" max="8693" width="4.85546875" style="184" bestFit="1" customWidth="1"/>
    <col min="8694" max="8695" width="6.28515625" style="184" bestFit="1" customWidth="1"/>
    <col min="8696" max="8697" width="6" style="184" bestFit="1" customWidth="1"/>
    <col min="8698" max="8698" width="4.7109375" style="184" bestFit="1" customWidth="1"/>
    <col min="8699" max="8702" width="5" style="184" bestFit="1" customWidth="1"/>
    <col min="8703" max="8703" width="4.7109375" style="184" bestFit="1" customWidth="1"/>
    <col min="8704" max="8934" width="9.140625" style="184"/>
    <col min="8935" max="8935" width="12.28515625" style="184" customWidth="1"/>
    <col min="8936" max="8936" width="9" style="184" bestFit="1" customWidth="1"/>
    <col min="8937" max="8939" width="5.85546875" style="184" customWidth="1"/>
    <col min="8940" max="8940" width="6.140625" style="184" customWidth="1"/>
    <col min="8941" max="8942" width="5.85546875" style="184" customWidth="1"/>
    <col min="8943" max="8943" width="6.42578125" style="184" customWidth="1"/>
    <col min="8944" max="8944" width="9" style="184" bestFit="1" customWidth="1"/>
    <col min="8945" max="8945" width="6.42578125" style="184" customWidth="1"/>
    <col min="8946" max="8946" width="6.7109375" style="184" customWidth="1"/>
    <col min="8947" max="8947" width="8" style="184" customWidth="1"/>
    <col min="8948" max="8948" width="6.85546875" style="184" bestFit="1" customWidth="1"/>
    <col min="8949" max="8949" width="4.85546875" style="184" bestFit="1" customWidth="1"/>
    <col min="8950" max="8951" width="6.28515625" style="184" bestFit="1" customWidth="1"/>
    <col min="8952" max="8953" width="6" style="184" bestFit="1" customWidth="1"/>
    <col min="8954" max="8954" width="4.7109375" style="184" bestFit="1" customWidth="1"/>
    <col min="8955" max="8958" width="5" style="184" bestFit="1" customWidth="1"/>
    <col min="8959" max="8959" width="4.7109375" style="184" bestFit="1" customWidth="1"/>
    <col min="8960" max="9190" width="9.140625" style="184"/>
    <col min="9191" max="9191" width="12.28515625" style="184" customWidth="1"/>
    <col min="9192" max="9192" width="9" style="184" bestFit="1" customWidth="1"/>
    <col min="9193" max="9195" width="5.85546875" style="184" customWidth="1"/>
    <col min="9196" max="9196" width="6.140625" style="184" customWidth="1"/>
    <col min="9197" max="9198" width="5.85546875" style="184" customWidth="1"/>
    <col min="9199" max="9199" width="6.42578125" style="184" customWidth="1"/>
    <col min="9200" max="9200" width="9" style="184" bestFit="1" customWidth="1"/>
    <col min="9201" max="9201" width="6.42578125" style="184" customWidth="1"/>
    <col min="9202" max="9202" width="6.7109375" style="184" customWidth="1"/>
    <col min="9203" max="9203" width="8" style="184" customWidth="1"/>
    <col min="9204" max="9204" width="6.85546875" style="184" bestFit="1" customWidth="1"/>
    <col min="9205" max="9205" width="4.85546875" style="184" bestFit="1" customWidth="1"/>
    <col min="9206" max="9207" width="6.28515625" style="184" bestFit="1" customWidth="1"/>
    <col min="9208" max="9209" width="6" style="184" bestFit="1" customWidth="1"/>
    <col min="9210" max="9210" width="4.7109375" style="184" bestFit="1" customWidth="1"/>
    <col min="9211" max="9214" width="5" style="184" bestFit="1" customWidth="1"/>
    <col min="9215" max="9215" width="4.7109375" style="184" bestFit="1" customWidth="1"/>
    <col min="9216" max="9446" width="9.140625" style="184"/>
    <col min="9447" max="9447" width="12.28515625" style="184" customWidth="1"/>
    <col min="9448" max="9448" width="9" style="184" bestFit="1" customWidth="1"/>
    <col min="9449" max="9451" width="5.85546875" style="184" customWidth="1"/>
    <col min="9452" max="9452" width="6.140625" style="184" customWidth="1"/>
    <col min="9453" max="9454" width="5.85546875" style="184" customWidth="1"/>
    <col min="9455" max="9455" width="6.42578125" style="184" customWidth="1"/>
    <col min="9456" max="9456" width="9" style="184" bestFit="1" customWidth="1"/>
    <col min="9457" max="9457" width="6.42578125" style="184" customWidth="1"/>
    <col min="9458" max="9458" width="6.7109375" style="184" customWidth="1"/>
    <col min="9459" max="9459" width="8" style="184" customWidth="1"/>
    <col min="9460" max="9460" width="6.85546875" style="184" bestFit="1" customWidth="1"/>
    <col min="9461" max="9461" width="4.85546875" style="184" bestFit="1" customWidth="1"/>
    <col min="9462" max="9463" width="6.28515625" style="184" bestFit="1" customWidth="1"/>
    <col min="9464" max="9465" width="6" style="184" bestFit="1" customWidth="1"/>
    <col min="9466" max="9466" width="4.7109375" style="184" bestFit="1" customWidth="1"/>
    <col min="9467" max="9470" width="5" style="184" bestFit="1" customWidth="1"/>
    <col min="9471" max="9471" width="4.7109375" style="184" bestFit="1" customWidth="1"/>
    <col min="9472" max="9702" width="9.140625" style="184"/>
    <col min="9703" max="9703" width="12.28515625" style="184" customWidth="1"/>
    <col min="9704" max="9704" width="9" style="184" bestFit="1" customWidth="1"/>
    <col min="9705" max="9707" width="5.85546875" style="184" customWidth="1"/>
    <col min="9708" max="9708" width="6.140625" style="184" customWidth="1"/>
    <col min="9709" max="9710" width="5.85546875" style="184" customWidth="1"/>
    <col min="9711" max="9711" width="6.42578125" style="184" customWidth="1"/>
    <col min="9712" max="9712" width="9" style="184" bestFit="1" customWidth="1"/>
    <col min="9713" max="9713" width="6.42578125" style="184" customWidth="1"/>
    <col min="9714" max="9714" width="6.7109375" style="184" customWidth="1"/>
    <col min="9715" max="9715" width="8" style="184" customWidth="1"/>
    <col min="9716" max="9716" width="6.85546875" style="184" bestFit="1" customWidth="1"/>
    <col min="9717" max="9717" width="4.85546875" style="184" bestFit="1" customWidth="1"/>
    <col min="9718" max="9719" width="6.28515625" style="184" bestFit="1" customWidth="1"/>
    <col min="9720" max="9721" width="6" style="184" bestFit="1" customWidth="1"/>
    <col min="9722" max="9722" width="4.7109375" style="184" bestFit="1" customWidth="1"/>
    <col min="9723" max="9726" width="5" style="184" bestFit="1" customWidth="1"/>
    <col min="9727" max="9727" width="4.7109375" style="184" bestFit="1" customWidth="1"/>
    <col min="9728" max="9958" width="9.140625" style="184"/>
    <col min="9959" max="9959" width="12.28515625" style="184" customWidth="1"/>
    <col min="9960" max="9960" width="9" style="184" bestFit="1" customWidth="1"/>
    <col min="9961" max="9963" width="5.85546875" style="184" customWidth="1"/>
    <col min="9964" max="9964" width="6.140625" style="184" customWidth="1"/>
    <col min="9965" max="9966" width="5.85546875" style="184" customWidth="1"/>
    <col min="9967" max="9967" width="6.42578125" style="184" customWidth="1"/>
    <col min="9968" max="9968" width="9" style="184" bestFit="1" customWidth="1"/>
    <col min="9969" max="9969" width="6.42578125" style="184" customWidth="1"/>
    <col min="9970" max="9970" width="6.7109375" style="184" customWidth="1"/>
    <col min="9971" max="9971" width="8" style="184" customWidth="1"/>
    <col min="9972" max="9972" width="6.85546875" style="184" bestFit="1" customWidth="1"/>
    <col min="9973" max="9973" width="4.85546875" style="184" bestFit="1" customWidth="1"/>
    <col min="9974" max="9975" width="6.28515625" style="184" bestFit="1" customWidth="1"/>
    <col min="9976" max="9977" width="6" style="184" bestFit="1" customWidth="1"/>
    <col min="9978" max="9978" width="4.7109375" style="184" bestFit="1" customWidth="1"/>
    <col min="9979" max="9982" width="5" style="184" bestFit="1" customWidth="1"/>
    <col min="9983" max="9983" width="4.7109375" style="184" bestFit="1" customWidth="1"/>
    <col min="9984" max="10214" width="9.140625" style="184"/>
    <col min="10215" max="10215" width="12.28515625" style="184" customWidth="1"/>
    <col min="10216" max="10216" width="9" style="184" bestFit="1" customWidth="1"/>
    <col min="10217" max="10219" width="5.85546875" style="184" customWidth="1"/>
    <col min="10220" max="10220" width="6.140625" style="184" customWidth="1"/>
    <col min="10221" max="10222" width="5.85546875" style="184" customWidth="1"/>
    <col min="10223" max="10223" width="6.42578125" style="184" customWidth="1"/>
    <col min="10224" max="10224" width="9" style="184" bestFit="1" customWidth="1"/>
    <col min="10225" max="10225" width="6.42578125" style="184" customWidth="1"/>
    <col min="10226" max="10226" width="6.7109375" style="184" customWidth="1"/>
    <col min="10227" max="10227" width="8" style="184" customWidth="1"/>
    <col min="10228" max="10228" width="6.85546875" style="184" bestFit="1" customWidth="1"/>
    <col min="10229" max="10229" width="4.85546875" style="184" bestFit="1" customWidth="1"/>
    <col min="10230" max="10231" width="6.28515625" style="184" bestFit="1" customWidth="1"/>
    <col min="10232" max="10233" width="6" style="184" bestFit="1" customWidth="1"/>
    <col min="10234" max="10234" width="4.7109375" style="184" bestFit="1" customWidth="1"/>
    <col min="10235" max="10238" width="5" style="184" bestFit="1" customWidth="1"/>
    <col min="10239" max="10239" width="4.7109375" style="184" bestFit="1" customWidth="1"/>
    <col min="10240" max="10470" width="9.140625" style="184"/>
    <col min="10471" max="10471" width="12.28515625" style="184" customWidth="1"/>
    <col min="10472" max="10472" width="9" style="184" bestFit="1" customWidth="1"/>
    <col min="10473" max="10475" width="5.85546875" style="184" customWidth="1"/>
    <col min="10476" max="10476" width="6.140625" style="184" customWidth="1"/>
    <col min="10477" max="10478" width="5.85546875" style="184" customWidth="1"/>
    <col min="10479" max="10479" width="6.42578125" style="184" customWidth="1"/>
    <col min="10480" max="10480" width="9" style="184" bestFit="1" customWidth="1"/>
    <col min="10481" max="10481" width="6.42578125" style="184" customWidth="1"/>
    <col min="10482" max="10482" width="6.7109375" style="184" customWidth="1"/>
    <col min="10483" max="10483" width="8" style="184" customWidth="1"/>
    <col min="10484" max="10484" width="6.85546875" style="184" bestFit="1" customWidth="1"/>
    <col min="10485" max="10485" width="4.85546875" style="184" bestFit="1" customWidth="1"/>
    <col min="10486" max="10487" width="6.28515625" style="184" bestFit="1" customWidth="1"/>
    <col min="10488" max="10489" width="6" style="184" bestFit="1" customWidth="1"/>
    <col min="10490" max="10490" width="4.7109375" style="184" bestFit="1" customWidth="1"/>
    <col min="10491" max="10494" width="5" style="184" bestFit="1" customWidth="1"/>
    <col min="10495" max="10495" width="4.7109375" style="184" bestFit="1" customWidth="1"/>
    <col min="10496" max="10726" width="9.140625" style="184"/>
    <col min="10727" max="10727" width="12.28515625" style="184" customWidth="1"/>
    <col min="10728" max="10728" width="9" style="184" bestFit="1" customWidth="1"/>
    <col min="10729" max="10731" width="5.85546875" style="184" customWidth="1"/>
    <col min="10732" max="10732" width="6.140625" style="184" customWidth="1"/>
    <col min="10733" max="10734" width="5.85546875" style="184" customWidth="1"/>
    <col min="10735" max="10735" width="6.42578125" style="184" customWidth="1"/>
    <col min="10736" max="10736" width="9" style="184" bestFit="1" customWidth="1"/>
    <col min="10737" max="10737" width="6.42578125" style="184" customWidth="1"/>
    <col min="10738" max="10738" width="6.7109375" style="184" customWidth="1"/>
    <col min="10739" max="10739" width="8" style="184" customWidth="1"/>
    <col min="10740" max="10740" width="6.85546875" style="184" bestFit="1" customWidth="1"/>
    <col min="10741" max="10741" width="4.85546875" style="184" bestFit="1" customWidth="1"/>
    <col min="10742" max="10743" width="6.28515625" style="184" bestFit="1" customWidth="1"/>
    <col min="10744" max="10745" width="6" style="184" bestFit="1" customWidth="1"/>
    <col min="10746" max="10746" width="4.7109375" style="184" bestFit="1" customWidth="1"/>
    <col min="10747" max="10750" width="5" style="184" bestFit="1" customWidth="1"/>
    <col min="10751" max="10751" width="4.7109375" style="184" bestFit="1" customWidth="1"/>
    <col min="10752" max="10982" width="9.140625" style="184"/>
    <col min="10983" max="10983" width="12.28515625" style="184" customWidth="1"/>
    <col min="10984" max="10984" width="9" style="184" bestFit="1" customWidth="1"/>
    <col min="10985" max="10987" width="5.85546875" style="184" customWidth="1"/>
    <col min="10988" max="10988" width="6.140625" style="184" customWidth="1"/>
    <col min="10989" max="10990" width="5.85546875" style="184" customWidth="1"/>
    <col min="10991" max="10991" width="6.42578125" style="184" customWidth="1"/>
    <col min="10992" max="10992" width="9" style="184" bestFit="1" customWidth="1"/>
    <col min="10993" max="10993" width="6.42578125" style="184" customWidth="1"/>
    <col min="10994" max="10994" width="6.7109375" style="184" customWidth="1"/>
    <col min="10995" max="10995" width="8" style="184" customWidth="1"/>
    <col min="10996" max="10996" width="6.85546875" style="184" bestFit="1" customWidth="1"/>
    <col min="10997" max="10997" width="4.85546875" style="184" bestFit="1" customWidth="1"/>
    <col min="10998" max="10999" width="6.28515625" style="184" bestFit="1" customWidth="1"/>
    <col min="11000" max="11001" width="6" style="184" bestFit="1" customWidth="1"/>
    <col min="11002" max="11002" width="4.7109375" style="184" bestFit="1" customWidth="1"/>
    <col min="11003" max="11006" width="5" style="184" bestFit="1" customWidth="1"/>
    <col min="11007" max="11007" width="4.7109375" style="184" bestFit="1" customWidth="1"/>
    <col min="11008" max="11238" width="9.140625" style="184"/>
    <col min="11239" max="11239" width="12.28515625" style="184" customWidth="1"/>
    <col min="11240" max="11240" width="9" style="184" bestFit="1" customWidth="1"/>
    <col min="11241" max="11243" width="5.85546875" style="184" customWidth="1"/>
    <col min="11244" max="11244" width="6.140625" style="184" customWidth="1"/>
    <col min="11245" max="11246" width="5.85546875" style="184" customWidth="1"/>
    <col min="11247" max="11247" width="6.42578125" style="184" customWidth="1"/>
    <col min="11248" max="11248" width="9" style="184" bestFit="1" customWidth="1"/>
    <col min="11249" max="11249" width="6.42578125" style="184" customWidth="1"/>
    <col min="11250" max="11250" width="6.7109375" style="184" customWidth="1"/>
    <col min="11251" max="11251" width="8" style="184" customWidth="1"/>
    <col min="11252" max="11252" width="6.85546875" style="184" bestFit="1" customWidth="1"/>
    <col min="11253" max="11253" width="4.85546875" style="184" bestFit="1" customWidth="1"/>
    <col min="11254" max="11255" width="6.28515625" style="184" bestFit="1" customWidth="1"/>
    <col min="11256" max="11257" width="6" style="184" bestFit="1" customWidth="1"/>
    <col min="11258" max="11258" width="4.7109375" style="184" bestFit="1" customWidth="1"/>
    <col min="11259" max="11262" width="5" style="184" bestFit="1" customWidth="1"/>
    <col min="11263" max="11263" width="4.7109375" style="184" bestFit="1" customWidth="1"/>
    <col min="11264" max="11494" width="9.140625" style="184"/>
    <col min="11495" max="11495" width="12.28515625" style="184" customWidth="1"/>
    <col min="11496" max="11496" width="9" style="184" bestFit="1" customWidth="1"/>
    <col min="11497" max="11499" width="5.85546875" style="184" customWidth="1"/>
    <col min="11500" max="11500" width="6.140625" style="184" customWidth="1"/>
    <col min="11501" max="11502" width="5.85546875" style="184" customWidth="1"/>
    <col min="11503" max="11503" width="6.42578125" style="184" customWidth="1"/>
    <col min="11504" max="11504" width="9" style="184" bestFit="1" customWidth="1"/>
    <col min="11505" max="11505" width="6.42578125" style="184" customWidth="1"/>
    <col min="11506" max="11506" width="6.7109375" style="184" customWidth="1"/>
    <col min="11507" max="11507" width="8" style="184" customWidth="1"/>
    <col min="11508" max="11508" width="6.85546875" style="184" bestFit="1" customWidth="1"/>
    <col min="11509" max="11509" width="4.85546875" style="184" bestFit="1" customWidth="1"/>
    <col min="11510" max="11511" width="6.28515625" style="184" bestFit="1" customWidth="1"/>
    <col min="11512" max="11513" width="6" style="184" bestFit="1" customWidth="1"/>
    <col min="11514" max="11514" width="4.7109375" style="184" bestFit="1" customWidth="1"/>
    <col min="11515" max="11518" width="5" style="184" bestFit="1" customWidth="1"/>
    <col min="11519" max="11519" width="4.7109375" style="184" bestFit="1" customWidth="1"/>
    <col min="11520" max="11750" width="9.140625" style="184"/>
    <col min="11751" max="11751" width="12.28515625" style="184" customWidth="1"/>
    <col min="11752" max="11752" width="9" style="184" bestFit="1" customWidth="1"/>
    <col min="11753" max="11755" width="5.85546875" style="184" customWidth="1"/>
    <col min="11756" max="11756" width="6.140625" style="184" customWidth="1"/>
    <col min="11757" max="11758" width="5.85546875" style="184" customWidth="1"/>
    <col min="11759" max="11759" width="6.42578125" style="184" customWidth="1"/>
    <col min="11760" max="11760" width="9" style="184" bestFit="1" customWidth="1"/>
    <col min="11761" max="11761" width="6.42578125" style="184" customWidth="1"/>
    <col min="11762" max="11762" width="6.7109375" style="184" customWidth="1"/>
    <col min="11763" max="11763" width="8" style="184" customWidth="1"/>
    <col min="11764" max="11764" width="6.85546875" style="184" bestFit="1" customWidth="1"/>
    <col min="11765" max="11765" width="4.85546875" style="184" bestFit="1" customWidth="1"/>
    <col min="11766" max="11767" width="6.28515625" style="184" bestFit="1" customWidth="1"/>
    <col min="11768" max="11769" width="6" style="184" bestFit="1" customWidth="1"/>
    <col min="11770" max="11770" width="4.7109375" style="184" bestFit="1" customWidth="1"/>
    <col min="11771" max="11774" width="5" style="184" bestFit="1" customWidth="1"/>
    <col min="11775" max="11775" width="4.7109375" style="184" bestFit="1" customWidth="1"/>
    <col min="11776" max="12006" width="9.140625" style="184"/>
    <col min="12007" max="12007" width="12.28515625" style="184" customWidth="1"/>
    <col min="12008" max="12008" width="9" style="184" bestFit="1" customWidth="1"/>
    <col min="12009" max="12011" width="5.85546875" style="184" customWidth="1"/>
    <col min="12012" max="12012" width="6.140625" style="184" customWidth="1"/>
    <col min="12013" max="12014" width="5.85546875" style="184" customWidth="1"/>
    <col min="12015" max="12015" width="6.42578125" style="184" customWidth="1"/>
    <col min="12016" max="12016" width="9" style="184" bestFit="1" customWidth="1"/>
    <col min="12017" max="12017" width="6.42578125" style="184" customWidth="1"/>
    <col min="12018" max="12018" width="6.7109375" style="184" customWidth="1"/>
    <col min="12019" max="12019" width="8" style="184" customWidth="1"/>
    <col min="12020" max="12020" width="6.85546875" style="184" bestFit="1" customWidth="1"/>
    <col min="12021" max="12021" width="4.85546875" style="184" bestFit="1" customWidth="1"/>
    <col min="12022" max="12023" width="6.28515625" style="184" bestFit="1" customWidth="1"/>
    <col min="12024" max="12025" width="6" style="184" bestFit="1" customWidth="1"/>
    <col min="12026" max="12026" width="4.7109375" style="184" bestFit="1" customWidth="1"/>
    <col min="12027" max="12030" width="5" style="184" bestFit="1" customWidth="1"/>
    <col min="12031" max="12031" width="4.7109375" style="184" bestFit="1" customWidth="1"/>
    <col min="12032" max="12262" width="9.140625" style="184"/>
    <col min="12263" max="12263" width="12.28515625" style="184" customWidth="1"/>
    <col min="12264" max="12264" width="9" style="184" bestFit="1" customWidth="1"/>
    <col min="12265" max="12267" width="5.85546875" style="184" customWidth="1"/>
    <col min="12268" max="12268" width="6.140625" style="184" customWidth="1"/>
    <col min="12269" max="12270" width="5.85546875" style="184" customWidth="1"/>
    <col min="12271" max="12271" width="6.42578125" style="184" customWidth="1"/>
    <col min="12272" max="12272" width="9" style="184" bestFit="1" customWidth="1"/>
    <col min="12273" max="12273" width="6.42578125" style="184" customWidth="1"/>
    <col min="12274" max="12274" width="6.7109375" style="184" customWidth="1"/>
    <col min="12275" max="12275" width="8" style="184" customWidth="1"/>
    <col min="12276" max="12276" width="6.85546875" style="184" bestFit="1" customWidth="1"/>
    <col min="12277" max="12277" width="4.85546875" style="184" bestFit="1" customWidth="1"/>
    <col min="12278" max="12279" width="6.28515625" style="184" bestFit="1" customWidth="1"/>
    <col min="12280" max="12281" width="6" style="184" bestFit="1" customWidth="1"/>
    <col min="12282" max="12282" width="4.7109375" style="184" bestFit="1" customWidth="1"/>
    <col min="12283" max="12286" width="5" style="184" bestFit="1" customWidth="1"/>
    <col min="12287" max="12287" width="4.7109375" style="184" bestFit="1" customWidth="1"/>
    <col min="12288" max="12518" width="9.140625" style="184"/>
    <col min="12519" max="12519" width="12.28515625" style="184" customWidth="1"/>
    <col min="12520" max="12520" width="9" style="184" bestFit="1" customWidth="1"/>
    <col min="12521" max="12523" width="5.85546875" style="184" customWidth="1"/>
    <col min="12524" max="12524" width="6.140625" style="184" customWidth="1"/>
    <col min="12525" max="12526" width="5.85546875" style="184" customWidth="1"/>
    <col min="12527" max="12527" width="6.42578125" style="184" customWidth="1"/>
    <col min="12528" max="12528" width="9" style="184" bestFit="1" customWidth="1"/>
    <col min="12529" max="12529" width="6.42578125" style="184" customWidth="1"/>
    <col min="12530" max="12530" width="6.7109375" style="184" customWidth="1"/>
    <col min="12531" max="12531" width="8" style="184" customWidth="1"/>
    <col min="12532" max="12532" width="6.85546875" style="184" bestFit="1" customWidth="1"/>
    <col min="12533" max="12533" width="4.85546875" style="184" bestFit="1" customWidth="1"/>
    <col min="12534" max="12535" width="6.28515625" style="184" bestFit="1" customWidth="1"/>
    <col min="12536" max="12537" width="6" style="184" bestFit="1" customWidth="1"/>
    <col min="12538" max="12538" width="4.7109375" style="184" bestFit="1" customWidth="1"/>
    <col min="12539" max="12542" width="5" style="184" bestFit="1" customWidth="1"/>
    <col min="12543" max="12543" width="4.7109375" style="184" bestFit="1" customWidth="1"/>
    <col min="12544" max="12774" width="9.140625" style="184"/>
    <col min="12775" max="12775" width="12.28515625" style="184" customWidth="1"/>
    <col min="12776" max="12776" width="9" style="184" bestFit="1" customWidth="1"/>
    <col min="12777" max="12779" width="5.85546875" style="184" customWidth="1"/>
    <col min="12780" max="12780" width="6.140625" style="184" customWidth="1"/>
    <col min="12781" max="12782" width="5.85546875" style="184" customWidth="1"/>
    <col min="12783" max="12783" width="6.42578125" style="184" customWidth="1"/>
    <col min="12784" max="12784" width="9" style="184" bestFit="1" customWidth="1"/>
    <col min="12785" max="12785" width="6.42578125" style="184" customWidth="1"/>
    <col min="12786" max="12786" width="6.7109375" style="184" customWidth="1"/>
    <col min="12787" max="12787" width="8" style="184" customWidth="1"/>
    <col min="12788" max="12788" width="6.85546875" style="184" bestFit="1" customWidth="1"/>
    <col min="12789" max="12789" width="4.85546875" style="184" bestFit="1" customWidth="1"/>
    <col min="12790" max="12791" width="6.28515625" style="184" bestFit="1" customWidth="1"/>
    <col min="12792" max="12793" width="6" style="184" bestFit="1" customWidth="1"/>
    <col min="12794" max="12794" width="4.7109375" style="184" bestFit="1" customWidth="1"/>
    <col min="12795" max="12798" width="5" style="184" bestFit="1" customWidth="1"/>
    <col min="12799" max="12799" width="4.7109375" style="184" bestFit="1" customWidth="1"/>
    <col min="12800" max="13030" width="9.140625" style="184"/>
    <col min="13031" max="13031" width="12.28515625" style="184" customWidth="1"/>
    <col min="13032" max="13032" width="9" style="184" bestFit="1" customWidth="1"/>
    <col min="13033" max="13035" width="5.85546875" style="184" customWidth="1"/>
    <col min="13036" max="13036" width="6.140625" style="184" customWidth="1"/>
    <col min="13037" max="13038" width="5.85546875" style="184" customWidth="1"/>
    <col min="13039" max="13039" width="6.42578125" style="184" customWidth="1"/>
    <col min="13040" max="13040" width="9" style="184" bestFit="1" customWidth="1"/>
    <col min="13041" max="13041" width="6.42578125" style="184" customWidth="1"/>
    <col min="13042" max="13042" width="6.7109375" style="184" customWidth="1"/>
    <col min="13043" max="13043" width="8" style="184" customWidth="1"/>
    <col min="13044" max="13044" width="6.85546875" style="184" bestFit="1" customWidth="1"/>
    <col min="13045" max="13045" width="4.85546875" style="184" bestFit="1" customWidth="1"/>
    <col min="13046" max="13047" width="6.28515625" style="184" bestFit="1" customWidth="1"/>
    <col min="13048" max="13049" width="6" style="184" bestFit="1" customWidth="1"/>
    <col min="13050" max="13050" width="4.7109375" style="184" bestFit="1" customWidth="1"/>
    <col min="13051" max="13054" width="5" style="184" bestFit="1" customWidth="1"/>
    <col min="13055" max="13055" width="4.7109375" style="184" bestFit="1" customWidth="1"/>
    <col min="13056" max="13286" width="9.140625" style="184"/>
    <col min="13287" max="13287" width="12.28515625" style="184" customWidth="1"/>
    <col min="13288" max="13288" width="9" style="184" bestFit="1" customWidth="1"/>
    <col min="13289" max="13291" width="5.85546875" style="184" customWidth="1"/>
    <col min="13292" max="13292" width="6.140625" style="184" customWidth="1"/>
    <col min="13293" max="13294" width="5.85546875" style="184" customWidth="1"/>
    <col min="13295" max="13295" width="6.42578125" style="184" customWidth="1"/>
    <col min="13296" max="13296" width="9" style="184" bestFit="1" customWidth="1"/>
    <col min="13297" max="13297" width="6.42578125" style="184" customWidth="1"/>
    <col min="13298" max="13298" width="6.7109375" style="184" customWidth="1"/>
    <col min="13299" max="13299" width="8" style="184" customWidth="1"/>
    <col min="13300" max="13300" width="6.85546875" style="184" bestFit="1" customWidth="1"/>
    <col min="13301" max="13301" width="4.85546875" style="184" bestFit="1" customWidth="1"/>
    <col min="13302" max="13303" width="6.28515625" style="184" bestFit="1" customWidth="1"/>
    <col min="13304" max="13305" width="6" style="184" bestFit="1" customWidth="1"/>
    <col min="13306" max="13306" width="4.7109375" style="184" bestFit="1" customWidth="1"/>
    <col min="13307" max="13310" width="5" style="184" bestFit="1" customWidth="1"/>
    <col min="13311" max="13311" width="4.7109375" style="184" bestFit="1" customWidth="1"/>
    <col min="13312" max="13542" width="9.140625" style="184"/>
    <col min="13543" max="13543" width="12.28515625" style="184" customWidth="1"/>
    <col min="13544" max="13544" width="9" style="184" bestFit="1" customWidth="1"/>
    <col min="13545" max="13547" width="5.85546875" style="184" customWidth="1"/>
    <col min="13548" max="13548" width="6.140625" style="184" customWidth="1"/>
    <col min="13549" max="13550" width="5.85546875" style="184" customWidth="1"/>
    <col min="13551" max="13551" width="6.42578125" style="184" customWidth="1"/>
    <col min="13552" max="13552" width="9" style="184" bestFit="1" customWidth="1"/>
    <col min="13553" max="13553" width="6.42578125" style="184" customWidth="1"/>
    <col min="13554" max="13554" width="6.7109375" style="184" customWidth="1"/>
    <col min="13555" max="13555" width="8" style="184" customWidth="1"/>
    <col min="13556" max="13556" width="6.85546875" style="184" bestFit="1" customWidth="1"/>
    <col min="13557" max="13557" width="4.85546875" style="184" bestFit="1" customWidth="1"/>
    <col min="13558" max="13559" width="6.28515625" style="184" bestFit="1" customWidth="1"/>
    <col min="13560" max="13561" width="6" style="184" bestFit="1" customWidth="1"/>
    <col min="13562" max="13562" width="4.7109375" style="184" bestFit="1" customWidth="1"/>
    <col min="13563" max="13566" width="5" style="184" bestFit="1" customWidth="1"/>
    <col min="13567" max="13567" width="4.7109375" style="184" bestFit="1" customWidth="1"/>
    <col min="13568" max="13798" width="9.140625" style="184"/>
    <col min="13799" max="13799" width="12.28515625" style="184" customWidth="1"/>
    <col min="13800" max="13800" width="9" style="184" bestFit="1" customWidth="1"/>
    <col min="13801" max="13803" width="5.85546875" style="184" customWidth="1"/>
    <col min="13804" max="13804" width="6.140625" style="184" customWidth="1"/>
    <col min="13805" max="13806" width="5.85546875" style="184" customWidth="1"/>
    <col min="13807" max="13807" width="6.42578125" style="184" customWidth="1"/>
    <col min="13808" max="13808" width="9" style="184" bestFit="1" customWidth="1"/>
    <col min="13809" max="13809" width="6.42578125" style="184" customWidth="1"/>
    <col min="13810" max="13810" width="6.7109375" style="184" customWidth="1"/>
    <col min="13811" max="13811" width="8" style="184" customWidth="1"/>
    <col min="13812" max="13812" width="6.85546875" style="184" bestFit="1" customWidth="1"/>
    <col min="13813" max="13813" width="4.85546875" style="184" bestFit="1" customWidth="1"/>
    <col min="13814" max="13815" width="6.28515625" style="184" bestFit="1" customWidth="1"/>
    <col min="13816" max="13817" width="6" style="184" bestFit="1" customWidth="1"/>
    <col min="13818" max="13818" width="4.7109375" style="184" bestFit="1" customWidth="1"/>
    <col min="13819" max="13822" width="5" style="184" bestFit="1" customWidth="1"/>
    <col min="13823" max="13823" width="4.7109375" style="184" bestFit="1" customWidth="1"/>
    <col min="13824" max="14054" width="9.140625" style="184"/>
    <col min="14055" max="14055" width="12.28515625" style="184" customWidth="1"/>
    <col min="14056" max="14056" width="9" style="184" bestFit="1" customWidth="1"/>
    <col min="14057" max="14059" width="5.85546875" style="184" customWidth="1"/>
    <col min="14060" max="14060" width="6.140625" style="184" customWidth="1"/>
    <col min="14061" max="14062" width="5.85546875" style="184" customWidth="1"/>
    <col min="14063" max="14063" width="6.42578125" style="184" customWidth="1"/>
    <col min="14064" max="14064" width="9" style="184" bestFit="1" customWidth="1"/>
    <col min="14065" max="14065" width="6.42578125" style="184" customWidth="1"/>
    <col min="14066" max="14066" width="6.7109375" style="184" customWidth="1"/>
    <col min="14067" max="14067" width="8" style="184" customWidth="1"/>
    <col min="14068" max="14068" width="6.85546875" style="184" bestFit="1" customWidth="1"/>
    <col min="14069" max="14069" width="4.85546875" style="184" bestFit="1" customWidth="1"/>
    <col min="14070" max="14071" width="6.28515625" style="184" bestFit="1" customWidth="1"/>
    <col min="14072" max="14073" width="6" style="184" bestFit="1" customWidth="1"/>
    <col min="14074" max="14074" width="4.7109375" style="184" bestFit="1" customWidth="1"/>
    <col min="14075" max="14078" width="5" style="184" bestFit="1" customWidth="1"/>
    <col min="14079" max="14079" width="4.7109375" style="184" bestFit="1" customWidth="1"/>
    <col min="14080" max="14310" width="9.140625" style="184"/>
    <col min="14311" max="14311" width="12.28515625" style="184" customWidth="1"/>
    <col min="14312" max="14312" width="9" style="184" bestFit="1" customWidth="1"/>
    <col min="14313" max="14315" width="5.85546875" style="184" customWidth="1"/>
    <col min="14316" max="14316" width="6.140625" style="184" customWidth="1"/>
    <col min="14317" max="14318" width="5.85546875" style="184" customWidth="1"/>
    <col min="14319" max="14319" width="6.42578125" style="184" customWidth="1"/>
    <col min="14320" max="14320" width="9" style="184" bestFit="1" customWidth="1"/>
    <col min="14321" max="14321" width="6.42578125" style="184" customWidth="1"/>
    <col min="14322" max="14322" width="6.7109375" style="184" customWidth="1"/>
    <col min="14323" max="14323" width="8" style="184" customWidth="1"/>
    <col min="14324" max="14324" width="6.85546875" style="184" bestFit="1" customWidth="1"/>
    <col min="14325" max="14325" width="4.85546875" style="184" bestFit="1" customWidth="1"/>
    <col min="14326" max="14327" width="6.28515625" style="184" bestFit="1" customWidth="1"/>
    <col min="14328" max="14329" width="6" style="184" bestFit="1" customWidth="1"/>
    <col min="14330" max="14330" width="4.7109375" style="184" bestFit="1" customWidth="1"/>
    <col min="14331" max="14334" width="5" style="184" bestFit="1" customWidth="1"/>
    <col min="14335" max="14335" width="4.7109375" style="184" bestFit="1" customWidth="1"/>
    <col min="14336" max="14566" width="9.140625" style="184"/>
    <col min="14567" max="14567" width="12.28515625" style="184" customWidth="1"/>
    <col min="14568" max="14568" width="9" style="184" bestFit="1" customWidth="1"/>
    <col min="14569" max="14571" width="5.85546875" style="184" customWidth="1"/>
    <col min="14572" max="14572" width="6.140625" style="184" customWidth="1"/>
    <col min="14573" max="14574" width="5.85546875" style="184" customWidth="1"/>
    <col min="14575" max="14575" width="6.42578125" style="184" customWidth="1"/>
    <col min="14576" max="14576" width="9" style="184" bestFit="1" customWidth="1"/>
    <col min="14577" max="14577" width="6.42578125" style="184" customWidth="1"/>
    <col min="14578" max="14578" width="6.7109375" style="184" customWidth="1"/>
    <col min="14579" max="14579" width="8" style="184" customWidth="1"/>
    <col min="14580" max="14580" width="6.85546875" style="184" bestFit="1" customWidth="1"/>
    <col min="14581" max="14581" width="4.85546875" style="184" bestFit="1" customWidth="1"/>
    <col min="14582" max="14583" width="6.28515625" style="184" bestFit="1" customWidth="1"/>
    <col min="14584" max="14585" width="6" style="184" bestFit="1" customWidth="1"/>
    <col min="14586" max="14586" width="4.7109375" style="184" bestFit="1" customWidth="1"/>
    <col min="14587" max="14590" width="5" style="184" bestFit="1" customWidth="1"/>
    <col min="14591" max="14591" width="4.7109375" style="184" bestFit="1" customWidth="1"/>
    <col min="14592" max="14822" width="9.140625" style="184"/>
    <col min="14823" max="14823" width="12.28515625" style="184" customWidth="1"/>
    <col min="14824" max="14824" width="9" style="184" bestFit="1" customWidth="1"/>
    <col min="14825" max="14827" width="5.85546875" style="184" customWidth="1"/>
    <col min="14828" max="14828" width="6.140625" style="184" customWidth="1"/>
    <col min="14829" max="14830" width="5.85546875" style="184" customWidth="1"/>
    <col min="14831" max="14831" width="6.42578125" style="184" customWidth="1"/>
    <col min="14832" max="14832" width="9" style="184" bestFit="1" customWidth="1"/>
    <col min="14833" max="14833" width="6.42578125" style="184" customWidth="1"/>
    <col min="14834" max="14834" width="6.7109375" style="184" customWidth="1"/>
    <col min="14835" max="14835" width="8" style="184" customWidth="1"/>
    <col min="14836" max="14836" width="6.85546875" style="184" bestFit="1" customWidth="1"/>
    <col min="14837" max="14837" width="4.85546875" style="184" bestFit="1" customWidth="1"/>
    <col min="14838" max="14839" width="6.28515625" style="184" bestFit="1" customWidth="1"/>
    <col min="14840" max="14841" width="6" style="184" bestFit="1" customWidth="1"/>
    <col min="14842" max="14842" width="4.7109375" style="184" bestFit="1" customWidth="1"/>
    <col min="14843" max="14846" width="5" style="184" bestFit="1" customWidth="1"/>
    <col min="14847" max="14847" width="4.7109375" style="184" bestFit="1" customWidth="1"/>
    <col min="14848" max="15078" width="9.140625" style="184"/>
    <col min="15079" max="15079" width="12.28515625" style="184" customWidth="1"/>
    <col min="15080" max="15080" width="9" style="184" bestFit="1" customWidth="1"/>
    <col min="15081" max="15083" width="5.85546875" style="184" customWidth="1"/>
    <col min="15084" max="15084" width="6.140625" style="184" customWidth="1"/>
    <col min="15085" max="15086" width="5.85546875" style="184" customWidth="1"/>
    <col min="15087" max="15087" width="6.42578125" style="184" customWidth="1"/>
    <col min="15088" max="15088" width="9" style="184" bestFit="1" customWidth="1"/>
    <col min="15089" max="15089" width="6.42578125" style="184" customWidth="1"/>
    <col min="15090" max="15090" width="6.7109375" style="184" customWidth="1"/>
    <col min="15091" max="15091" width="8" style="184" customWidth="1"/>
    <col min="15092" max="15092" width="6.85546875" style="184" bestFit="1" customWidth="1"/>
    <col min="15093" max="15093" width="4.85546875" style="184" bestFit="1" customWidth="1"/>
    <col min="15094" max="15095" width="6.28515625" style="184" bestFit="1" customWidth="1"/>
    <col min="15096" max="15097" width="6" style="184" bestFit="1" customWidth="1"/>
    <col min="15098" max="15098" width="4.7109375" style="184" bestFit="1" customWidth="1"/>
    <col min="15099" max="15102" width="5" style="184" bestFit="1" customWidth="1"/>
    <col min="15103" max="15103" width="4.7109375" style="184" bestFit="1" customWidth="1"/>
    <col min="15104" max="15334" width="9.140625" style="184"/>
    <col min="15335" max="15335" width="12.28515625" style="184" customWidth="1"/>
    <col min="15336" max="15336" width="9" style="184" bestFit="1" customWidth="1"/>
    <col min="15337" max="15339" width="5.85546875" style="184" customWidth="1"/>
    <col min="15340" max="15340" width="6.140625" style="184" customWidth="1"/>
    <col min="15341" max="15342" width="5.85546875" style="184" customWidth="1"/>
    <col min="15343" max="15343" width="6.42578125" style="184" customWidth="1"/>
    <col min="15344" max="15344" width="9" style="184" bestFit="1" customWidth="1"/>
    <col min="15345" max="15345" width="6.42578125" style="184" customWidth="1"/>
    <col min="15346" max="15346" width="6.7109375" style="184" customWidth="1"/>
    <col min="15347" max="15347" width="8" style="184" customWidth="1"/>
    <col min="15348" max="15348" width="6.85546875" style="184" bestFit="1" customWidth="1"/>
    <col min="15349" max="15349" width="4.85546875" style="184" bestFit="1" customWidth="1"/>
    <col min="15350" max="15351" width="6.28515625" style="184" bestFit="1" customWidth="1"/>
    <col min="15352" max="15353" width="6" style="184" bestFit="1" customWidth="1"/>
    <col min="15354" max="15354" width="4.7109375" style="184" bestFit="1" customWidth="1"/>
    <col min="15355" max="15358" width="5" style="184" bestFit="1" customWidth="1"/>
    <col min="15359" max="15359" width="4.7109375" style="184" bestFit="1" customWidth="1"/>
    <col min="15360" max="15590" width="9.140625" style="184"/>
    <col min="15591" max="15591" width="12.28515625" style="184" customWidth="1"/>
    <col min="15592" max="15592" width="9" style="184" bestFit="1" customWidth="1"/>
    <col min="15593" max="15595" width="5.85546875" style="184" customWidth="1"/>
    <col min="15596" max="15596" width="6.140625" style="184" customWidth="1"/>
    <col min="15597" max="15598" width="5.85546875" style="184" customWidth="1"/>
    <col min="15599" max="15599" width="6.42578125" style="184" customWidth="1"/>
    <col min="15600" max="15600" width="9" style="184" bestFit="1" customWidth="1"/>
    <col min="15601" max="15601" width="6.42578125" style="184" customWidth="1"/>
    <col min="15602" max="15602" width="6.7109375" style="184" customWidth="1"/>
    <col min="15603" max="15603" width="8" style="184" customWidth="1"/>
    <col min="15604" max="15604" width="6.85546875" style="184" bestFit="1" customWidth="1"/>
    <col min="15605" max="15605" width="4.85546875" style="184" bestFit="1" customWidth="1"/>
    <col min="15606" max="15607" width="6.28515625" style="184" bestFit="1" customWidth="1"/>
    <col min="15608" max="15609" width="6" style="184" bestFit="1" customWidth="1"/>
    <col min="15610" max="15610" width="4.7109375" style="184" bestFit="1" customWidth="1"/>
    <col min="15611" max="15614" width="5" style="184" bestFit="1" customWidth="1"/>
    <col min="15615" max="15615" width="4.7109375" style="184" bestFit="1" customWidth="1"/>
    <col min="15616" max="15846" width="9.140625" style="184"/>
    <col min="15847" max="15847" width="12.28515625" style="184" customWidth="1"/>
    <col min="15848" max="15848" width="9" style="184" bestFit="1" customWidth="1"/>
    <col min="15849" max="15851" width="5.85546875" style="184" customWidth="1"/>
    <col min="15852" max="15852" width="6.140625" style="184" customWidth="1"/>
    <col min="15853" max="15854" width="5.85546875" style="184" customWidth="1"/>
    <col min="15855" max="15855" width="6.42578125" style="184" customWidth="1"/>
    <col min="15856" max="15856" width="9" style="184" bestFit="1" customWidth="1"/>
    <col min="15857" max="15857" width="6.42578125" style="184" customWidth="1"/>
    <col min="15858" max="15858" width="6.7109375" style="184" customWidth="1"/>
    <col min="15859" max="15859" width="8" style="184" customWidth="1"/>
    <col min="15860" max="15860" width="6.85546875" style="184" bestFit="1" customWidth="1"/>
    <col min="15861" max="15861" width="4.85546875" style="184" bestFit="1" customWidth="1"/>
    <col min="15862" max="15863" width="6.28515625" style="184" bestFit="1" customWidth="1"/>
    <col min="15864" max="15865" width="6" style="184" bestFit="1" customWidth="1"/>
    <col min="15866" max="15866" width="4.7109375" style="184" bestFit="1" customWidth="1"/>
    <col min="15867" max="15870" width="5" style="184" bestFit="1" customWidth="1"/>
    <col min="15871" max="15871" width="4.7109375" style="184" bestFit="1" customWidth="1"/>
    <col min="15872" max="16102" width="9.140625" style="184"/>
    <col min="16103" max="16103" width="12.28515625" style="184" customWidth="1"/>
    <col min="16104" max="16104" width="9" style="184" bestFit="1" customWidth="1"/>
    <col min="16105" max="16107" width="5.85546875" style="184" customWidth="1"/>
    <col min="16108" max="16108" width="6.140625" style="184" customWidth="1"/>
    <col min="16109" max="16110" width="5.85546875" style="184" customWidth="1"/>
    <col min="16111" max="16111" width="6.42578125" style="184" customWidth="1"/>
    <col min="16112" max="16112" width="9" style="184" bestFit="1" customWidth="1"/>
    <col min="16113" max="16113" width="6.42578125" style="184" customWidth="1"/>
    <col min="16114" max="16114" width="6.7109375" style="184" customWidth="1"/>
    <col min="16115" max="16115" width="8" style="184" customWidth="1"/>
    <col min="16116" max="16116" width="6.85546875" style="184" bestFit="1" customWidth="1"/>
    <col min="16117" max="16117" width="4.85546875" style="184" bestFit="1" customWidth="1"/>
    <col min="16118" max="16119" width="6.28515625" style="184" bestFit="1" customWidth="1"/>
    <col min="16120" max="16121" width="6" style="184" bestFit="1" customWidth="1"/>
    <col min="16122" max="16122" width="4.7109375" style="184" bestFit="1" customWidth="1"/>
    <col min="16123" max="16126" width="5" style="184" bestFit="1" customWidth="1"/>
    <col min="16127" max="16127" width="4.7109375" style="184" bestFit="1" customWidth="1"/>
    <col min="16128" max="16384" width="9.140625" style="184"/>
  </cols>
  <sheetData>
    <row r="1" spans="1:13" ht="12" customHeight="1"/>
    <row r="2" spans="1:13" ht="12" customHeight="1"/>
    <row r="3" spans="1:13" s="474" customFormat="1" ht="24.95" customHeight="1">
      <c r="A3" s="574"/>
    </row>
    <row r="4" spans="1:13" s="365" customFormat="1" ht="12" customHeight="1">
      <c r="A4" s="475" t="s">
        <v>448</v>
      </c>
    </row>
    <row r="5" spans="1:13" s="365" customFormat="1" ht="12" customHeight="1">
      <c r="A5" s="848" t="s">
        <v>449</v>
      </c>
      <c r="B5" s="848"/>
      <c r="C5" s="848"/>
      <c r="D5" s="848"/>
      <c r="E5" s="848"/>
      <c r="F5" s="848"/>
      <c r="G5" s="848"/>
      <c r="H5" s="848"/>
      <c r="I5" s="848"/>
      <c r="J5" s="848"/>
      <c r="K5" s="848"/>
      <c r="L5" s="848"/>
      <c r="M5" s="848"/>
    </row>
    <row r="6" spans="1:13" s="365" customFormat="1" ht="12" customHeight="1">
      <c r="A6" s="365" t="s">
        <v>140</v>
      </c>
    </row>
    <row r="7" spans="1:13" s="604" customFormat="1" ht="6" customHeight="1">
      <c r="A7" s="849"/>
      <c r="B7" s="849"/>
      <c r="C7" s="849"/>
      <c r="D7" s="849"/>
      <c r="E7" s="849"/>
      <c r="F7" s="849"/>
      <c r="G7" s="849"/>
      <c r="H7" s="849"/>
      <c r="I7" s="849"/>
      <c r="J7" s="849"/>
      <c r="K7" s="849"/>
      <c r="L7" s="849"/>
      <c r="M7" s="849"/>
    </row>
    <row r="8" spans="1:13" ht="12" customHeight="1">
      <c r="A8" s="809" t="s">
        <v>450</v>
      </c>
      <c r="B8" s="850" t="s">
        <v>0</v>
      </c>
      <c r="C8" s="811" t="s">
        <v>109</v>
      </c>
      <c r="D8" s="811"/>
      <c r="E8" s="811"/>
      <c r="F8" s="811"/>
      <c r="G8" s="811"/>
      <c r="H8" s="811"/>
      <c r="I8" s="811"/>
      <c r="J8" s="811"/>
      <c r="K8" s="811"/>
      <c r="L8" s="811"/>
      <c r="M8" s="811"/>
    </row>
    <row r="9" spans="1:13" ht="45" customHeight="1">
      <c r="A9" s="810"/>
      <c r="B9" s="851"/>
      <c r="C9" s="605" t="s">
        <v>451</v>
      </c>
      <c r="D9" s="605" t="s">
        <v>452</v>
      </c>
      <c r="E9" s="605" t="s">
        <v>453</v>
      </c>
      <c r="F9" s="605" t="s">
        <v>454</v>
      </c>
      <c r="G9" s="605" t="s">
        <v>455</v>
      </c>
      <c r="H9" s="605" t="s">
        <v>456</v>
      </c>
      <c r="I9" s="605" t="s">
        <v>457</v>
      </c>
      <c r="J9" s="605" t="s">
        <v>458</v>
      </c>
      <c r="K9" s="605" t="s">
        <v>459</v>
      </c>
      <c r="L9" s="605" t="s">
        <v>460</v>
      </c>
      <c r="M9" s="605" t="s">
        <v>461</v>
      </c>
    </row>
    <row r="10" spans="1:13" ht="15.75" customHeight="1">
      <c r="A10" s="191"/>
      <c r="B10" s="196"/>
      <c r="C10" s="189"/>
      <c r="D10" s="189"/>
      <c r="E10" s="189"/>
      <c r="F10" s="189"/>
      <c r="G10" s="189"/>
      <c r="H10" s="189"/>
      <c r="I10" s="189"/>
      <c r="J10" s="189"/>
      <c r="K10" s="189"/>
      <c r="L10" s="189"/>
      <c r="M10" s="189"/>
    </row>
    <row r="11" spans="1:13" ht="12.75" customHeight="1">
      <c r="A11" s="198">
        <v>2014</v>
      </c>
      <c r="B11" s="606">
        <v>63723</v>
      </c>
      <c r="C11" s="606">
        <v>10535</v>
      </c>
      <c r="D11" s="606">
        <v>15454</v>
      </c>
      <c r="E11" s="606">
        <v>5328</v>
      </c>
      <c r="F11" s="606">
        <v>3998</v>
      </c>
      <c r="G11" s="606">
        <v>3611</v>
      </c>
      <c r="H11" s="606">
        <v>3520</v>
      </c>
      <c r="I11" s="606">
        <v>2599</v>
      </c>
      <c r="J11" s="606">
        <v>1925</v>
      </c>
      <c r="K11" s="606">
        <v>1183</v>
      </c>
      <c r="L11" s="606">
        <v>1353</v>
      </c>
      <c r="M11" s="606">
        <v>948</v>
      </c>
    </row>
    <row r="12" spans="1:13" ht="8.25" customHeight="1">
      <c r="A12" s="198">
        <v>2015</v>
      </c>
      <c r="B12" s="606">
        <v>61723</v>
      </c>
      <c r="C12" s="606">
        <v>9390</v>
      </c>
      <c r="D12" s="606">
        <v>17467</v>
      </c>
      <c r="E12" s="606">
        <v>5619</v>
      </c>
      <c r="F12" s="606">
        <v>2762</v>
      </c>
      <c r="G12" s="606">
        <v>2933</v>
      </c>
      <c r="H12" s="606">
        <v>3503</v>
      </c>
      <c r="I12" s="606">
        <v>1671</v>
      </c>
      <c r="J12" s="606">
        <v>2036</v>
      </c>
      <c r="K12" s="606">
        <v>1111</v>
      </c>
      <c r="L12" s="606">
        <v>1385</v>
      </c>
      <c r="M12" s="606">
        <v>914</v>
      </c>
    </row>
    <row r="13" spans="1:13" ht="11.25" customHeight="1">
      <c r="A13" s="336">
        <v>2016</v>
      </c>
      <c r="B13" s="606">
        <v>54565</v>
      </c>
      <c r="C13" s="606">
        <v>9064</v>
      </c>
      <c r="D13" s="606">
        <v>8678</v>
      </c>
      <c r="E13" s="606">
        <v>4213</v>
      </c>
      <c r="F13" s="606">
        <v>2566</v>
      </c>
      <c r="G13" s="606">
        <v>4653</v>
      </c>
      <c r="H13" s="606">
        <v>3271</v>
      </c>
      <c r="I13" s="606">
        <v>1034</v>
      </c>
      <c r="J13" s="606">
        <v>1839</v>
      </c>
      <c r="K13" s="606">
        <v>804</v>
      </c>
      <c r="L13" s="606">
        <v>1336</v>
      </c>
      <c r="M13" s="606">
        <v>929</v>
      </c>
    </row>
    <row r="14" spans="1:13" ht="9.75" customHeight="1">
      <c r="A14" s="336">
        <v>2017</v>
      </c>
      <c r="B14" s="606">
        <v>48555</v>
      </c>
      <c r="C14" s="606">
        <v>8193</v>
      </c>
      <c r="D14" s="606">
        <v>5829</v>
      </c>
      <c r="E14" s="606">
        <v>4091</v>
      </c>
      <c r="F14" s="606">
        <v>2623</v>
      </c>
      <c r="G14" s="606">
        <v>3785</v>
      </c>
      <c r="H14" s="606">
        <v>3205</v>
      </c>
      <c r="I14" s="606">
        <v>1210</v>
      </c>
      <c r="J14" s="606">
        <v>1834</v>
      </c>
      <c r="K14" s="606">
        <v>809</v>
      </c>
      <c r="L14" s="606">
        <v>1285</v>
      </c>
      <c r="M14" s="606">
        <v>962</v>
      </c>
    </row>
    <row r="15" spans="1:13" ht="15.75" customHeight="1">
      <c r="B15" s="812" t="s">
        <v>142</v>
      </c>
      <c r="C15" s="812"/>
      <c r="D15" s="812"/>
      <c r="E15" s="812"/>
      <c r="F15" s="812"/>
      <c r="G15" s="812"/>
      <c r="H15" s="812"/>
      <c r="I15" s="812"/>
      <c r="J15" s="812"/>
      <c r="K15" s="812"/>
      <c r="L15" s="812"/>
      <c r="M15" s="812"/>
    </row>
    <row r="16" spans="1:13" ht="5.25" customHeight="1">
      <c r="A16" s="191"/>
      <c r="B16" s="196"/>
      <c r="C16" s="189"/>
      <c r="D16" s="195"/>
      <c r="E16" s="195"/>
      <c r="F16" s="189"/>
      <c r="G16" s="189"/>
      <c r="H16" s="189"/>
      <c r="I16" s="189"/>
      <c r="J16" s="189"/>
      <c r="K16" s="189"/>
      <c r="L16" s="189"/>
      <c r="M16" s="189"/>
    </row>
    <row r="17" spans="1:15" ht="15.75" customHeight="1">
      <c r="B17" s="812" t="s">
        <v>543</v>
      </c>
      <c r="C17" s="812"/>
      <c r="D17" s="812"/>
      <c r="E17" s="812"/>
      <c r="F17" s="812"/>
      <c r="G17" s="812"/>
      <c r="H17" s="812"/>
      <c r="I17" s="812"/>
      <c r="J17" s="812"/>
      <c r="K17" s="812"/>
      <c r="L17" s="812"/>
      <c r="M17" s="812"/>
    </row>
    <row r="18" spans="1:15" ht="6" customHeight="1">
      <c r="A18" s="191"/>
      <c r="B18" s="190"/>
      <c r="C18" s="189"/>
      <c r="D18" s="189"/>
      <c r="E18" s="189"/>
      <c r="F18" s="189"/>
      <c r="G18" s="189"/>
      <c r="H18" s="189"/>
      <c r="I18" s="189"/>
      <c r="J18" s="189"/>
      <c r="K18" s="189"/>
      <c r="L18" s="189"/>
      <c r="M18" s="189"/>
    </row>
    <row r="19" spans="1:15" ht="15.75" customHeight="1">
      <c r="A19" s="191" t="s">
        <v>3</v>
      </c>
      <c r="B19" s="606">
        <v>1129</v>
      </c>
      <c r="C19" s="184">
        <v>174</v>
      </c>
      <c r="D19" s="184">
        <v>69</v>
      </c>
      <c r="E19" s="184">
        <v>131</v>
      </c>
      <c r="F19" s="184">
        <v>68</v>
      </c>
      <c r="G19" s="184">
        <v>91</v>
      </c>
      <c r="H19" s="606">
        <v>149</v>
      </c>
      <c r="I19" s="184">
        <v>38</v>
      </c>
      <c r="J19" s="184">
        <v>103</v>
      </c>
      <c r="K19" s="184">
        <v>31</v>
      </c>
      <c r="L19" s="184">
        <v>20</v>
      </c>
      <c r="M19" s="184">
        <v>13</v>
      </c>
    </row>
    <row r="20" spans="1:15" ht="15.75" customHeight="1">
      <c r="A20" s="336" t="s">
        <v>30</v>
      </c>
      <c r="B20" s="184">
        <v>51</v>
      </c>
      <c r="C20" s="184">
        <v>12</v>
      </c>
      <c r="D20" s="184">
        <v>1</v>
      </c>
      <c r="E20" s="184">
        <v>2</v>
      </c>
      <c r="F20" s="184">
        <v>9</v>
      </c>
      <c r="G20" s="184">
        <v>2</v>
      </c>
      <c r="H20" s="184">
        <v>12</v>
      </c>
      <c r="I20" s="184">
        <v>10</v>
      </c>
      <c r="J20" s="184">
        <v>1</v>
      </c>
      <c r="K20" s="184">
        <v>1</v>
      </c>
      <c r="L20" s="184">
        <v>0</v>
      </c>
      <c r="M20" s="184">
        <v>1</v>
      </c>
    </row>
    <row r="21" spans="1:15" ht="15.75" customHeight="1">
      <c r="A21" s="188" t="s">
        <v>462</v>
      </c>
      <c r="B21" s="184">
        <v>877</v>
      </c>
      <c r="C21" s="184">
        <v>199</v>
      </c>
      <c r="D21" s="184">
        <v>69</v>
      </c>
      <c r="E21" s="184">
        <v>119</v>
      </c>
      <c r="F21" s="184">
        <v>62</v>
      </c>
      <c r="G21" s="184">
        <v>80</v>
      </c>
      <c r="H21" s="184">
        <v>94</v>
      </c>
      <c r="I21" s="184">
        <v>8</v>
      </c>
      <c r="J21" s="184">
        <v>52</v>
      </c>
      <c r="K21" s="184">
        <v>13</v>
      </c>
      <c r="L21" s="184">
        <v>7</v>
      </c>
      <c r="M21" s="184">
        <v>15</v>
      </c>
    </row>
    <row r="22" spans="1:15" ht="15.75" customHeight="1">
      <c r="A22" s="191" t="s">
        <v>5</v>
      </c>
      <c r="B22" s="184">
        <v>4088</v>
      </c>
      <c r="C22" s="184">
        <v>681</v>
      </c>
      <c r="D22" s="184">
        <v>238</v>
      </c>
      <c r="E22" s="184">
        <v>1052</v>
      </c>
      <c r="F22" s="184">
        <v>164</v>
      </c>
      <c r="G22" s="184">
        <v>82</v>
      </c>
      <c r="H22" s="184">
        <v>425</v>
      </c>
      <c r="I22" s="184">
        <v>73</v>
      </c>
      <c r="J22" s="184">
        <v>295</v>
      </c>
      <c r="K22" s="184">
        <v>140</v>
      </c>
      <c r="L22" s="184">
        <v>96</v>
      </c>
      <c r="M22" s="184">
        <v>75</v>
      </c>
    </row>
    <row r="23" spans="1:15" ht="15.75" customHeight="1">
      <c r="A23" s="336" t="s">
        <v>6</v>
      </c>
      <c r="B23" s="607">
        <f>B24+B25</f>
        <v>577</v>
      </c>
      <c r="C23" s="607">
        <f t="shared" ref="C23:M23" si="0">C24+C25</f>
        <v>166</v>
      </c>
      <c r="D23" s="607">
        <f t="shared" si="0"/>
        <v>122</v>
      </c>
      <c r="E23" s="607">
        <f t="shared" si="0"/>
        <v>20</v>
      </c>
      <c r="F23" s="607">
        <f t="shared" si="0"/>
        <v>41</v>
      </c>
      <c r="G23" s="607">
        <f t="shared" si="0"/>
        <v>35</v>
      </c>
      <c r="H23" s="607">
        <f t="shared" si="0"/>
        <v>44</v>
      </c>
      <c r="I23" s="607">
        <f t="shared" si="0"/>
        <v>5</v>
      </c>
      <c r="J23" s="607">
        <f t="shared" si="0"/>
        <v>22</v>
      </c>
      <c r="K23" s="607">
        <f t="shared" si="0"/>
        <v>7</v>
      </c>
      <c r="L23" s="607">
        <f t="shared" si="0"/>
        <v>6</v>
      </c>
      <c r="M23" s="607">
        <f t="shared" si="0"/>
        <v>6</v>
      </c>
    </row>
    <row r="24" spans="1:15" s="609" customFormat="1" ht="12.75" customHeight="1">
      <c r="A24" s="608" t="s">
        <v>31</v>
      </c>
      <c r="B24" s="609">
        <v>289</v>
      </c>
      <c r="C24" s="609">
        <v>119</v>
      </c>
      <c r="D24" s="609">
        <v>2</v>
      </c>
      <c r="E24" s="609">
        <v>5</v>
      </c>
      <c r="F24" s="609">
        <v>38</v>
      </c>
      <c r="G24" s="609">
        <v>18</v>
      </c>
      <c r="H24" s="609">
        <v>19</v>
      </c>
      <c r="I24" s="609">
        <v>2</v>
      </c>
      <c r="J24" s="609">
        <v>12</v>
      </c>
      <c r="K24" s="609">
        <v>6</v>
      </c>
      <c r="L24" s="609">
        <v>2</v>
      </c>
      <c r="M24" s="609">
        <v>3</v>
      </c>
    </row>
    <row r="25" spans="1:15" s="609" customFormat="1" ht="10.5" customHeight="1">
      <c r="A25" s="608" t="s">
        <v>463</v>
      </c>
      <c r="B25" s="609">
        <v>288</v>
      </c>
      <c r="C25" s="609">
        <v>47</v>
      </c>
      <c r="D25" s="609">
        <v>120</v>
      </c>
      <c r="E25" s="609">
        <v>15</v>
      </c>
      <c r="F25" s="609">
        <v>3</v>
      </c>
      <c r="G25" s="609">
        <v>17</v>
      </c>
      <c r="H25" s="609">
        <v>25</v>
      </c>
      <c r="I25" s="609">
        <v>3</v>
      </c>
      <c r="J25" s="609">
        <v>10</v>
      </c>
      <c r="K25" s="609">
        <v>1</v>
      </c>
      <c r="L25" s="609">
        <v>4</v>
      </c>
      <c r="M25" s="609">
        <v>3</v>
      </c>
    </row>
    <row r="26" spans="1:15" ht="12" customHeight="1">
      <c r="A26" s="188" t="s">
        <v>8</v>
      </c>
      <c r="B26" s="606">
        <v>1486</v>
      </c>
      <c r="C26" s="606">
        <v>366</v>
      </c>
      <c r="D26" s="606">
        <v>90</v>
      </c>
      <c r="E26" s="606">
        <v>99</v>
      </c>
      <c r="F26" s="606">
        <v>56</v>
      </c>
      <c r="G26" s="606">
        <v>22</v>
      </c>
      <c r="H26" s="606">
        <v>181</v>
      </c>
      <c r="I26" s="606">
        <v>36</v>
      </c>
      <c r="J26" s="606">
        <v>56</v>
      </c>
      <c r="K26" s="606">
        <v>13</v>
      </c>
      <c r="L26" s="606">
        <v>19</v>
      </c>
      <c r="M26" s="606">
        <v>78</v>
      </c>
    </row>
    <row r="27" spans="1:15" ht="13.5" customHeight="1">
      <c r="A27" s="188" t="s">
        <v>9</v>
      </c>
      <c r="B27" s="606">
        <v>396</v>
      </c>
      <c r="C27" s="606">
        <v>52</v>
      </c>
      <c r="D27" s="606">
        <v>22</v>
      </c>
      <c r="E27" s="606">
        <v>32</v>
      </c>
      <c r="F27" s="606">
        <v>8</v>
      </c>
      <c r="G27" s="606">
        <v>21</v>
      </c>
      <c r="H27" s="606">
        <v>48</v>
      </c>
      <c r="I27" s="606">
        <v>9</v>
      </c>
      <c r="J27" s="606">
        <v>21</v>
      </c>
      <c r="K27" s="606">
        <v>10</v>
      </c>
      <c r="L27" s="606">
        <v>1</v>
      </c>
      <c r="M27" s="606">
        <v>6</v>
      </c>
    </row>
    <row r="28" spans="1:15" ht="10.5" customHeight="1">
      <c r="A28" s="188" t="s">
        <v>464</v>
      </c>
      <c r="B28" s="606">
        <v>1321</v>
      </c>
      <c r="C28" s="606">
        <v>235</v>
      </c>
      <c r="D28" s="606">
        <v>79</v>
      </c>
      <c r="E28" s="606">
        <v>152</v>
      </c>
      <c r="F28" s="606">
        <v>127</v>
      </c>
      <c r="G28" s="606">
        <v>94</v>
      </c>
      <c r="H28" s="606">
        <v>137</v>
      </c>
      <c r="I28" s="606">
        <v>19</v>
      </c>
      <c r="J28" s="606">
        <v>149</v>
      </c>
      <c r="K28" s="606">
        <v>35</v>
      </c>
      <c r="L28" s="606">
        <v>13</v>
      </c>
      <c r="M28" s="606">
        <v>23</v>
      </c>
    </row>
    <row r="29" spans="1:15" ht="11.25" customHeight="1">
      <c r="A29" s="188" t="s">
        <v>11</v>
      </c>
      <c r="B29" s="606">
        <v>1769</v>
      </c>
      <c r="C29" s="606">
        <v>421</v>
      </c>
      <c r="D29" s="606">
        <v>123</v>
      </c>
      <c r="E29" s="606">
        <v>197</v>
      </c>
      <c r="F29" s="606">
        <v>105</v>
      </c>
      <c r="G29" s="606">
        <v>151</v>
      </c>
      <c r="H29" s="606">
        <v>173</v>
      </c>
      <c r="I29" s="606">
        <v>27</v>
      </c>
      <c r="J29" s="606">
        <v>97</v>
      </c>
      <c r="K29" s="606">
        <v>30</v>
      </c>
      <c r="L29" s="606">
        <v>45</v>
      </c>
      <c r="M29" s="606">
        <v>46</v>
      </c>
    </row>
    <row r="30" spans="1:15" ht="12.75" customHeight="1">
      <c r="A30" s="188" t="s">
        <v>12</v>
      </c>
      <c r="B30" s="606">
        <v>651</v>
      </c>
      <c r="C30" s="606">
        <v>81</v>
      </c>
      <c r="D30" s="606">
        <v>339</v>
      </c>
      <c r="E30" s="606">
        <v>14</v>
      </c>
      <c r="F30" s="606">
        <v>30</v>
      </c>
      <c r="G30" s="606">
        <v>23</v>
      </c>
      <c r="H30" s="606">
        <v>31</v>
      </c>
      <c r="I30" s="606">
        <v>5</v>
      </c>
      <c r="J30" s="606">
        <v>30</v>
      </c>
      <c r="K30" s="606">
        <v>4</v>
      </c>
      <c r="L30" s="606">
        <v>7</v>
      </c>
      <c r="M30" s="606">
        <v>4</v>
      </c>
    </row>
    <row r="31" spans="1:15" ht="12" customHeight="1">
      <c r="A31" s="188" t="s">
        <v>13</v>
      </c>
      <c r="B31" s="606">
        <v>616</v>
      </c>
      <c r="C31" s="606">
        <v>106</v>
      </c>
      <c r="D31" s="606">
        <v>48</v>
      </c>
      <c r="E31" s="606">
        <v>85</v>
      </c>
      <c r="F31" s="606">
        <v>89</v>
      </c>
      <c r="G31" s="606">
        <v>41</v>
      </c>
      <c r="H31" s="606">
        <v>65</v>
      </c>
      <c r="I31" s="606">
        <v>23</v>
      </c>
      <c r="J31" s="606">
        <v>21</v>
      </c>
      <c r="K31" s="606">
        <v>15</v>
      </c>
      <c r="L31" s="606">
        <v>5</v>
      </c>
      <c r="M31" s="606">
        <v>7</v>
      </c>
    </row>
    <row r="32" spans="1:15" ht="11.25" customHeight="1">
      <c r="A32" s="188" t="s">
        <v>14</v>
      </c>
      <c r="B32" s="606">
        <v>16265</v>
      </c>
      <c r="C32" s="606">
        <v>1436</v>
      </c>
      <c r="D32" s="606">
        <v>1918</v>
      </c>
      <c r="E32" s="606">
        <v>1674</v>
      </c>
      <c r="F32" s="606">
        <v>460</v>
      </c>
      <c r="G32" s="606">
        <v>2233</v>
      </c>
      <c r="H32" s="606">
        <v>639</v>
      </c>
      <c r="I32" s="606">
        <v>220</v>
      </c>
      <c r="J32" s="606">
        <v>248</v>
      </c>
      <c r="K32" s="606">
        <v>92</v>
      </c>
      <c r="L32" s="606">
        <v>494</v>
      </c>
      <c r="M32" s="606">
        <v>283</v>
      </c>
      <c r="O32" s="606"/>
    </row>
    <row r="33" spans="1:14" ht="12" customHeight="1">
      <c r="A33" s="188" t="s">
        <v>15</v>
      </c>
      <c r="B33" s="606">
        <v>530</v>
      </c>
      <c r="C33" s="606">
        <v>183</v>
      </c>
      <c r="D33" s="606">
        <v>41</v>
      </c>
      <c r="E33" s="606">
        <v>17</v>
      </c>
      <c r="F33" s="606">
        <v>134</v>
      </c>
      <c r="G33" s="606">
        <v>35</v>
      </c>
      <c r="H33" s="606">
        <v>25</v>
      </c>
      <c r="I33" s="606">
        <v>4</v>
      </c>
      <c r="J33" s="606">
        <v>5</v>
      </c>
      <c r="K33" s="606">
        <v>6</v>
      </c>
      <c r="L33" s="606">
        <v>30</v>
      </c>
      <c r="M33" s="606">
        <v>4</v>
      </c>
    </row>
    <row r="34" spans="1:14" ht="9.75" customHeight="1">
      <c r="A34" s="188" t="s">
        <v>16</v>
      </c>
      <c r="B34" s="606">
        <v>482</v>
      </c>
      <c r="C34" s="606">
        <v>48</v>
      </c>
      <c r="D34" s="606">
        <v>84</v>
      </c>
      <c r="E34" s="606">
        <v>103</v>
      </c>
      <c r="F34" s="606">
        <v>32</v>
      </c>
      <c r="G34" s="606">
        <v>38</v>
      </c>
      <c r="H34" s="606">
        <v>25</v>
      </c>
      <c r="I34" s="606">
        <v>17</v>
      </c>
      <c r="J34" s="606">
        <v>0</v>
      </c>
      <c r="K34" s="606">
        <v>3</v>
      </c>
      <c r="L34" s="606">
        <v>32</v>
      </c>
      <c r="M34" s="606">
        <v>1</v>
      </c>
    </row>
    <row r="35" spans="1:14" ht="12" customHeight="1">
      <c r="A35" s="188" t="s">
        <v>465</v>
      </c>
      <c r="B35" s="606">
        <v>7267</v>
      </c>
      <c r="C35" s="606">
        <v>2112</v>
      </c>
      <c r="D35" s="606">
        <v>1494</v>
      </c>
      <c r="E35" s="606">
        <v>294</v>
      </c>
      <c r="F35" s="606">
        <v>433</v>
      </c>
      <c r="G35" s="606">
        <v>414</v>
      </c>
      <c r="H35" s="606">
        <v>505</v>
      </c>
      <c r="I35" s="606">
        <v>261</v>
      </c>
      <c r="J35" s="606">
        <v>312</v>
      </c>
      <c r="K35" s="606">
        <v>67</v>
      </c>
      <c r="L35" s="606">
        <v>183</v>
      </c>
      <c r="M35" s="606">
        <v>125</v>
      </c>
    </row>
    <row r="36" spans="1:14" ht="11.25" customHeight="1">
      <c r="A36" s="188" t="s">
        <v>466</v>
      </c>
      <c r="B36" s="606">
        <v>3136</v>
      </c>
      <c r="C36" s="606">
        <v>607</v>
      </c>
      <c r="D36" s="606">
        <v>730</v>
      </c>
      <c r="E36" s="606">
        <v>43</v>
      </c>
      <c r="F36" s="606">
        <v>168</v>
      </c>
      <c r="G36" s="606">
        <v>134</v>
      </c>
      <c r="H36" s="606">
        <v>343</v>
      </c>
      <c r="I36" s="606">
        <v>32</v>
      </c>
      <c r="J36" s="606">
        <v>140</v>
      </c>
      <c r="K36" s="606">
        <v>90</v>
      </c>
      <c r="L36" s="606">
        <v>113</v>
      </c>
      <c r="M36" s="606">
        <v>67</v>
      </c>
    </row>
    <row r="37" spans="1:14" ht="11.25" customHeight="1">
      <c r="A37" s="188" t="s">
        <v>19</v>
      </c>
      <c r="B37" s="606">
        <v>583</v>
      </c>
      <c r="C37" s="606">
        <v>48</v>
      </c>
      <c r="D37" s="606">
        <v>122</v>
      </c>
      <c r="E37" s="606">
        <v>4</v>
      </c>
      <c r="F37" s="606">
        <v>87</v>
      </c>
      <c r="G37" s="606">
        <v>25</v>
      </c>
      <c r="H37" s="606">
        <v>83</v>
      </c>
      <c r="I37" s="606">
        <v>8</v>
      </c>
      <c r="J37" s="606">
        <v>1</v>
      </c>
      <c r="K37" s="606">
        <v>0</v>
      </c>
      <c r="L37" s="606">
        <v>43</v>
      </c>
      <c r="M37" s="606">
        <v>9</v>
      </c>
    </row>
    <row r="38" spans="1:14" ht="10.5" customHeight="1">
      <c r="A38" s="188" t="s">
        <v>20</v>
      </c>
      <c r="B38" s="606">
        <v>2391</v>
      </c>
      <c r="C38" s="606">
        <v>332</v>
      </c>
      <c r="D38" s="606">
        <v>675</v>
      </c>
      <c r="E38" s="606">
        <v>215</v>
      </c>
      <c r="F38" s="606">
        <v>249</v>
      </c>
      <c r="G38" s="606">
        <v>108</v>
      </c>
      <c r="H38" s="606">
        <v>146</v>
      </c>
      <c r="I38" s="606">
        <v>12</v>
      </c>
      <c r="J38" s="606">
        <v>280</v>
      </c>
      <c r="K38" s="606">
        <v>29</v>
      </c>
      <c r="L38" s="606">
        <v>77</v>
      </c>
      <c r="M38" s="606">
        <v>11</v>
      </c>
    </row>
    <row r="39" spans="1:14" ht="9.75" customHeight="1">
      <c r="A39" s="188" t="s">
        <v>21</v>
      </c>
      <c r="B39" s="606">
        <v>4897</v>
      </c>
      <c r="C39" s="606">
        <v>1120</v>
      </c>
      <c r="D39" s="606">
        <v>985</v>
      </c>
      <c r="E39" s="606">
        <v>215</v>
      </c>
      <c r="F39" s="606">
        <v>359</v>
      </c>
      <c r="G39" s="606">
        <v>289</v>
      </c>
      <c r="H39" s="606">
        <v>286</v>
      </c>
      <c r="I39" s="606">
        <v>106</v>
      </c>
      <c r="J39" s="606">
        <v>223</v>
      </c>
      <c r="K39" s="606">
        <v>152</v>
      </c>
      <c r="L39" s="606">
        <v>127</v>
      </c>
      <c r="M39" s="606">
        <v>25</v>
      </c>
    </row>
    <row r="40" spans="1:14" ht="9" customHeight="1">
      <c r="A40" s="188" t="s">
        <v>467</v>
      </c>
      <c r="B40" s="606">
        <v>1041</v>
      </c>
      <c r="C40" s="606">
        <v>204</v>
      </c>
      <c r="D40" s="606">
        <v>119</v>
      </c>
      <c r="E40" s="606">
        <v>37</v>
      </c>
      <c r="F40" s="606">
        <v>61</v>
      </c>
      <c r="G40" s="606">
        <v>79</v>
      </c>
      <c r="H40" s="606">
        <v>143</v>
      </c>
      <c r="I40" s="606">
        <v>9</v>
      </c>
      <c r="J40" s="606">
        <v>23</v>
      </c>
      <c r="K40" s="606">
        <v>14</v>
      </c>
      <c r="L40" s="606">
        <v>46</v>
      </c>
      <c r="M40" s="606">
        <v>20</v>
      </c>
    </row>
    <row r="41" spans="1:14" s="370" customFormat="1" ht="10.5" customHeight="1">
      <c r="A41" s="610" t="s">
        <v>23</v>
      </c>
      <c r="B41" s="612">
        <v>6145</v>
      </c>
      <c r="C41" s="612">
        <v>1066</v>
      </c>
      <c r="D41" s="612">
        <v>377</v>
      </c>
      <c r="E41" s="612">
        <v>1304</v>
      </c>
      <c r="F41" s="612">
        <v>303</v>
      </c>
      <c r="G41" s="612">
        <v>255</v>
      </c>
      <c r="H41" s="612">
        <v>680</v>
      </c>
      <c r="I41" s="612">
        <v>129</v>
      </c>
      <c r="J41" s="612">
        <v>451</v>
      </c>
      <c r="K41" s="612">
        <v>185</v>
      </c>
      <c r="L41" s="612">
        <v>123</v>
      </c>
      <c r="M41" s="612">
        <v>104</v>
      </c>
    </row>
    <row r="42" spans="1:14" s="370" customFormat="1" ht="11.25" customHeight="1">
      <c r="A42" s="610" t="s">
        <v>24</v>
      </c>
      <c r="B42" s="612">
        <v>3780</v>
      </c>
      <c r="C42" s="612">
        <v>819</v>
      </c>
      <c r="D42" s="612">
        <v>313</v>
      </c>
      <c r="E42" s="612">
        <v>303</v>
      </c>
      <c r="F42" s="612">
        <v>232</v>
      </c>
      <c r="G42" s="612">
        <v>172</v>
      </c>
      <c r="H42" s="612">
        <v>410</v>
      </c>
      <c r="I42" s="612">
        <v>69</v>
      </c>
      <c r="J42" s="612">
        <v>248</v>
      </c>
      <c r="K42" s="612">
        <v>65</v>
      </c>
      <c r="L42" s="612">
        <v>39</v>
      </c>
      <c r="M42" s="612">
        <v>113</v>
      </c>
    </row>
    <row r="43" spans="1:14" s="514" customFormat="1" ht="10.5" customHeight="1">
      <c r="A43" s="514" t="s">
        <v>25</v>
      </c>
      <c r="B43" s="612">
        <v>19301</v>
      </c>
      <c r="C43" s="612">
        <v>2044</v>
      </c>
      <c r="D43" s="612">
        <v>2428</v>
      </c>
      <c r="E43" s="612">
        <v>1970</v>
      </c>
      <c r="F43" s="612">
        <v>684</v>
      </c>
      <c r="G43" s="612">
        <v>2448</v>
      </c>
      <c r="H43" s="612">
        <v>908</v>
      </c>
      <c r="I43" s="612">
        <v>275</v>
      </c>
      <c r="J43" s="612">
        <v>396</v>
      </c>
      <c r="K43" s="612">
        <v>141</v>
      </c>
      <c r="L43" s="612">
        <v>551</v>
      </c>
      <c r="M43" s="612">
        <v>340</v>
      </c>
    </row>
    <row r="44" spans="1:14" s="514" customFormat="1" ht="11.25" customHeight="1">
      <c r="A44" s="514" t="s">
        <v>26</v>
      </c>
      <c r="B44" s="612">
        <v>14389</v>
      </c>
      <c r="C44" s="612">
        <v>3330</v>
      </c>
      <c r="D44" s="612">
        <v>3146</v>
      </c>
      <c r="E44" s="612">
        <v>676</v>
      </c>
      <c r="F44" s="612">
        <v>1103</v>
      </c>
      <c r="G44" s="612">
        <v>754</v>
      </c>
      <c r="H44" s="612">
        <v>1127</v>
      </c>
      <c r="I44" s="612">
        <v>334</v>
      </c>
      <c r="J44" s="612">
        <v>738</v>
      </c>
      <c r="K44" s="612">
        <v>195</v>
      </c>
      <c r="L44" s="612">
        <v>478</v>
      </c>
      <c r="M44" s="612">
        <v>217</v>
      </c>
    </row>
    <row r="45" spans="1:14" s="514" customFormat="1" ht="9" customHeight="1">
      <c r="A45" s="571" t="s">
        <v>27</v>
      </c>
      <c r="B45" s="612">
        <v>5938</v>
      </c>
      <c r="C45" s="612">
        <v>1324</v>
      </c>
      <c r="D45" s="612">
        <v>1104</v>
      </c>
      <c r="E45" s="612">
        <v>252</v>
      </c>
      <c r="F45" s="612">
        <v>420</v>
      </c>
      <c r="G45" s="612">
        <v>368</v>
      </c>
      <c r="H45" s="612">
        <v>429</v>
      </c>
      <c r="I45" s="612">
        <v>115</v>
      </c>
      <c r="J45" s="612">
        <v>246</v>
      </c>
      <c r="K45" s="612">
        <v>166</v>
      </c>
      <c r="L45" s="612">
        <v>173</v>
      </c>
      <c r="M45" s="612">
        <v>45</v>
      </c>
    </row>
    <row r="46" spans="1:14" s="611" customFormat="1" ht="15.75" customHeight="1">
      <c r="A46" s="413" t="s">
        <v>468</v>
      </c>
      <c r="B46" s="612">
        <v>49553</v>
      </c>
      <c r="C46" s="612">
        <v>8583</v>
      </c>
      <c r="D46" s="612">
        <v>7368</v>
      </c>
      <c r="E46" s="612">
        <v>4505</v>
      </c>
      <c r="F46" s="612">
        <v>2742</v>
      </c>
      <c r="G46" s="612">
        <v>3997</v>
      </c>
      <c r="H46" s="612">
        <v>3554</v>
      </c>
      <c r="I46" s="612">
        <v>922</v>
      </c>
      <c r="J46" s="612">
        <v>2079</v>
      </c>
      <c r="K46" s="612">
        <v>752</v>
      </c>
      <c r="L46" s="612">
        <v>1364</v>
      </c>
      <c r="M46" s="612">
        <v>819</v>
      </c>
      <c r="N46" s="727"/>
    </row>
    <row r="47" spans="1:14" ht="5.25" customHeight="1">
      <c r="A47" s="191"/>
      <c r="B47" s="196"/>
      <c r="C47" s="189"/>
      <c r="D47" s="195"/>
      <c r="E47" s="195"/>
      <c r="F47" s="189"/>
      <c r="G47" s="189"/>
      <c r="H47" s="189"/>
      <c r="I47" s="189"/>
      <c r="J47" s="189"/>
      <c r="K47" s="189"/>
      <c r="L47" s="189"/>
      <c r="M47" s="189"/>
    </row>
    <row r="48" spans="1:14" ht="15.75" customHeight="1">
      <c r="B48" s="812" t="s">
        <v>469</v>
      </c>
      <c r="C48" s="812"/>
      <c r="D48" s="812"/>
      <c r="E48" s="812"/>
      <c r="F48" s="812"/>
      <c r="G48" s="812"/>
      <c r="H48" s="812"/>
      <c r="I48" s="812"/>
      <c r="J48" s="812"/>
      <c r="K48" s="812"/>
      <c r="L48" s="812"/>
      <c r="M48" s="812"/>
    </row>
    <row r="49" spans="1:13" ht="4.5" customHeight="1">
      <c r="A49" s="191"/>
      <c r="B49" s="190"/>
      <c r="C49" s="189"/>
      <c r="D49" s="189"/>
      <c r="E49" s="189"/>
      <c r="F49" s="189"/>
      <c r="G49" s="189"/>
      <c r="H49" s="189"/>
      <c r="I49" s="189"/>
      <c r="J49" s="189"/>
      <c r="K49" s="189"/>
      <c r="L49" s="189"/>
      <c r="M49" s="189"/>
    </row>
    <row r="50" spans="1:13" ht="15.75" customHeight="1">
      <c r="A50" s="370" t="s">
        <v>23</v>
      </c>
      <c r="B50" s="613">
        <v>100</v>
      </c>
      <c r="C50" s="613">
        <v>17.347436940602115</v>
      </c>
      <c r="D50" s="613">
        <v>6.13506916192026</v>
      </c>
      <c r="E50" s="613">
        <v>21.220504475183077</v>
      </c>
      <c r="F50" s="613">
        <v>4.9308380797396261</v>
      </c>
      <c r="G50" s="613">
        <v>4.1497152156224573</v>
      </c>
      <c r="H50" s="613">
        <v>11.065907241659886</v>
      </c>
      <c r="I50" s="613">
        <v>2.09926769731489</v>
      </c>
      <c r="J50" s="613">
        <v>7.3393002441008948</v>
      </c>
      <c r="K50" s="613">
        <v>3.0105777054515865</v>
      </c>
      <c r="L50" s="613">
        <v>2.0016273393002439</v>
      </c>
      <c r="M50" s="613">
        <v>1.6924328722538649</v>
      </c>
    </row>
    <row r="51" spans="1:13" ht="15.75" customHeight="1">
      <c r="A51" s="370" t="s">
        <v>24</v>
      </c>
      <c r="B51" s="613">
        <v>100</v>
      </c>
      <c r="C51" s="613">
        <v>21.666666666666668</v>
      </c>
      <c r="D51" s="613">
        <v>8.28042328042328</v>
      </c>
      <c r="E51" s="613">
        <v>8.0158730158730158</v>
      </c>
      <c r="F51" s="613">
        <v>6.1375661375661377</v>
      </c>
      <c r="G51" s="613">
        <v>4.5502645502645507</v>
      </c>
      <c r="H51" s="613">
        <v>10.846560846560847</v>
      </c>
      <c r="I51" s="613">
        <v>1.8253968253968254</v>
      </c>
      <c r="J51" s="613">
        <v>6.5608465608465609</v>
      </c>
      <c r="K51" s="613">
        <v>1.7195767195767195</v>
      </c>
      <c r="L51" s="613">
        <v>1.0317460317460319</v>
      </c>
      <c r="M51" s="613">
        <v>2.9894179894179893</v>
      </c>
    </row>
    <row r="52" spans="1:13" ht="15.75" customHeight="1">
      <c r="A52" s="370" t="s">
        <v>25</v>
      </c>
      <c r="B52" s="613">
        <v>100</v>
      </c>
      <c r="C52" s="613">
        <v>10.590124863996683</v>
      </c>
      <c r="D52" s="613">
        <v>12.579659085021502</v>
      </c>
      <c r="E52" s="613">
        <v>10.20672504015336</v>
      </c>
      <c r="F52" s="613">
        <v>3.5438578312004561</v>
      </c>
      <c r="G52" s="613">
        <v>12.68328065903321</v>
      </c>
      <c r="H52" s="613">
        <v>4.7044194601315992</v>
      </c>
      <c r="I52" s="613">
        <v>1.4247966426610019</v>
      </c>
      <c r="J52" s="613">
        <v>2.0517071654318428</v>
      </c>
      <c r="K52" s="613">
        <v>0.73053209678255016</v>
      </c>
      <c r="L52" s="613">
        <v>2.8547743640225893</v>
      </c>
      <c r="M52" s="613">
        <v>1.7615667581990571</v>
      </c>
    </row>
    <row r="53" spans="1:13" ht="15.75" customHeight="1">
      <c r="A53" s="370" t="s">
        <v>26</v>
      </c>
      <c r="B53" s="613">
        <v>100</v>
      </c>
      <c r="C53" s="613">
        <v>23.14267843491556</v>
      </c>
      <c r="D53" s="613">
        <v>21.86392383070401</v>
      </c>
      <c r="E53" s="613">
        <v>4.6980332198206964</v>
      </c>
      <c r="F53" s="613">
        <v>7.6655778719855441</v>
      </c>
      <c r="G53" s="613">
        <v>5.2401139759538538</v>
      </c>
      <c r="H53" s="613">
        <v>7.8323719507957463</v>
      </c>
      <c r="I53" s="613">
        <v>2.3212175967753144</v>
      </c>
      <c r="J53" s="613">
        <v>5.1289179234137192</v>
      </c>
      <c r="K53" s="613">
        <v>1.3552018903328933</v>
      </c>
      <c r="L53" s="613">
        <v>3.3219820696365279</v>
      </c>
      <c r="M53" s="613">
        <v>1.5080964625755786</v>
      </c>
    </row>
    <row r="54" spans="1:13" ht="15.75" customHeight="1">
      <c r="A54" s="402" t="s">
        <v>27</v>
      </c>
      <c r="B54" s="613">
        <v>100</v>
      </c>
      <c r="C54" s="613">
        <v>22.297069720444593</v>
      </c>
      <c r="D54" s="613">
        <v>18.592118558437186</v>
      </c>
      <c r="E54" s="613">
        <v>4.2438531492084879</v>
      </c>
      <c r="F54" s="613">
        <v>7.0730885820141465</v>
      </c>
      <c r="G54" s="613">
        <v>6.1973728528123946</v>
      </c>
      <c r="H54" s="613">
        <v>7.2246547659144493</v>
      </c>
      <c r="I54" s="613">
        <v>1.9366790165038734</v>
      </c>
      <c r="J54" s="613">
        <v>4.142809026608286</v>
      </c>
      <c r="K54" s="613">
        <v>2.7955540586055911</v>
      </c>
      <c r="L54" s="613">
        <v>2.913438868305827</v>
      </c>
      <c r="M54" s="613">
        <v>0.75783091950151571</v>
      </c>
    </row>
    <row r="55" spans="1:13" s="609" customFormat="1" ht="15.75" customHeight="1">
      <c r="A55" s="413" t="s">
        <v>187</v>
      </c>
      <c r="B55" s="614">
        <v>100</v>
      </c>
      <c r="C55" s="614">
        <v>17.320848384557948</v>
      </c>
      <c r="D55" s="614">
        <v>14.868928218271346</v>
      </c>
      <c r="E55" s="614">
        <v>9.0912760075071137</v>
      </c>
      <c r="F55" s="614">
        <v>5.5334692147801343</v>
      </c>
      <c r="G55" s="614">
        <v>8.0661110326317278</v>
      </c>
      <c r="H55" s="614">
        <v>7.1721187415494523</v>
      </c>
      <c r="I55" s="614">
        <v>1.8606340685730429</v>
      </c>
      <c r="J55" s="614">
        <v>4.195507840090408</v>
      </c>
      <c r="K55" s="614">
        <v>1.5175670494218312</v>
      </c>
      <c r="L55" s="614">
        <v>2.7526083183661938</v>
      </c>
      <c r="M55" s="614">
        <v>1.6527758157931911</v>
      </c>
    </row>
    <row r="56" spans="1:13" ht="15.75" customHeight="1">
      <c r="A56" s="615"/>
      <c r="B56" s="616"/>
      <c r="C56" s="617"/>
      <c r="D56" s="617"/>
      <c r="E56" s="617"/>
      <c r="F56" s="617"/>
      <c r="G56" s="617"/>
      <c r="H56" s="617"/>
      <c r="I56" s="617"/>
      <c r="J56" s="617"/>
      <c r="K56" s="617"/>
      <c r="L56" s="617"/>
      <c r="M56" s="617"/>
    </row>
    <row r="57" spans="1:13" ht="15.75" customHeight="1">
      <c r="E57" s="184" t="s">
        <v>470</v>
      </c>
    </row>
    <row r="58" spans="1:13" ht="9.9499999999999993" customHeight="1">
      <c r="A58" s="188" t="s">
        <v>471</v>
      </c>
    </row>
    <row r="59" spans="1:13" s="318" customFormat="1" ht="20.100000000000001" customHeight="1">
      <c r="A59" s="852" t="s">
        <v>472</v>
      </c>
      <c r="B59" s="853"/>
      <c r="C59" s="853"/>
      <c r="D59" s="853"/>
      <c r="E59" s="853"/>
      <c r="F59" s="853"/>
      <c r="G59" s="853"/>
      <c r="H59" s="853"/>
      <c r="I59" s="853"/>
      <c r="J59" s="853"/>
      <c r="K59" s="853"/>
      <c r="L59" s="853"/>
      <c r="M59" s="853"/>
    </row>
    <row r="60" spans="1:13" s="318" customFormat="1" ht="12.75">
      <c r="A60" s="198"/>
      <c r="B60" s="198"/>
      <c r="C60" s="198"/>
      <c r="D60" s="198"/>
      <c r="E60" s="198"/>
      <c r="F60" s="198"/>
      <c r="G60" s="198"/>
      <c r="H60" s="198"/>
      <c r="I60" s="198"/>
      <c r="J60" s="198"/>
      <c r="K60" s="198"/>
      <c r="L60" s="198"/>
      <c r="M60" s="198"/>
    </row>
    <row r="61" spans="1:13" s="318" customFormat="1" ht="12.75">
      <c r="A61" s="854"/>
      <c r="B61" s="854"/>
      <c r="C61" s="854"/>
      <c r="D61" s="854"/>
      <c r="E61" s="854"/>
      <c r="F61" s="854"/>
      <c r="G61" s="854"/>
      <c r="H61" s="854"/>
      <c r="I61" s="854"/>
      <c r="J61" s="854"/>
      <c r="K61" s="854"/>
      <c r="L61" s="854"/>
      <c r="M61" s="854"/>
    </row>
    <row r="62" spans="1:13" ht="9">
      <c r="A62" s="854"/>
      <c r="B62" s="854"/>
      <c r="C62" s="854"/>
      <c r="D62" s="854"/>
      <c r="E62" s="854"/>
      <c r="F62" s="854"/>
      <c r="G62" s="854"/>
      <c r="H62" s="854"/>
      <c r="I62" s="854"/>
      <c r="J62" s="854"/>
      <c r="K62" s="854"/>
      <c r="L62" s="854"/>
      <c r="M62" s="854"/>
    </row>
  </sheetData>
  <mergeCells count="11">
    <mergeCell ref="B17:M17"/>
    <mergeCell ref="B48:M48"/>
    <mergeCell ref="A59:M59"/>
    <mergeCell ref="A61:M61"/>
    <mergeCell ref="A62:M62"/>
    <mergeCell ref="B15:M15"/>
    <mergeCell ref="A5:M5"/>
    <mergeCell ref="A7:M7"/>
    <mergeCell ref="A8:A9"/>
    <mergeCell ref="B8:B9"/>
    <mergeCell ref="C8:M8"/>
  </mergeCells>
  <pageMargins left="0.59055118110236227" right="0.59055118110236227" top="0.78740157480314965" bottom="0.78740157480314965" header="0" footer="0"/>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1"/>
  <sheetViews>
    <sheetView zoomScaleNormal="100" workbookViewId="0"/>
  </sheetViews>
  <sheetFormatPr defaultRowHeight="15"/>
  <cols>
    <col min="1" max="1" width="26.7109375" customWidth="1"/>
    <col min="2" max="6" width="11.7109375" customWidth="1"/>
    <col min="198" max="198" width="41.85546875" customWidth="1"/>
    <col min="199" max="199" width="10.140625" bestFit="1" customWidth="1"/>
    <col min="214" max="214" width="26.7109375" customWidth="1"/>
    <col min="215" max="219" width="11.7109375" customWidth="1"/>
    <col min="220" max="220" width="12.5703125" bestFit="1" customWidth="1"/>
    <col min="221" max="226" width="9.140625" customWidth="1"/>
    <col min="257" max="257" width="26.7109375" customWidth="1"/>
    <col min="258" max="262" width="11.7109375" customWidth="1"/>
    <col min="454" max="454" width="41.85546875" customWidth="1"/>
    <col min="455" max="455" width="10.140625" bestFit="1" customWidth="1"/>
    <col min="470" max="470" width="26.7109375" customWidth="1"/>
    <col min="471" max="475" width="11.7109375" customWidth="1"/>
    <col min="476" max="476" width="12.5703125" bestFit="1" customWidth="1"/>
    <col min="477" max="482" width="9.140625" customWidth="1"/>
    <col min="513" max="513" width="26.7109375" customWidth="1"/>
    <col min="514" max="518" width="11.7109375" customWidth="1"/>
    <col min="710" max="710" width="41.85546875" customWidth="1"/>
    <col min="711" max="711" width="10.140625" bestFit="1" customWidth="1"/>
    <col min="726" max="726" width="26.7109375" customWidth="1"/>
    <col min="727" max="731" width="11.7109375" customWidth="1"/>
    <col min="732" max="732" width="12.5703125" bestFit="1" customWidth="1"/>
    <col min="733" max="738" width="9.140625" customWidth="1"/>
    <col min="769" max="769" width="26.7109375" customWidth="1"/>
    <col min="770" max="774" width="11.7109375" customWidth="1"/>
    <col min="966" max="966" width="41.85546875" customWidth="1"/>
    <col min="967" max="967" width="10.140625" bestFit="1" customWidth="1"/>
    <col min="982" max="982" width="26.7109375" customWidth="1"/>
    <col min="983" max="987" width="11.7109375" customWidth="1"/>
    <col min="988" max="988" width="12.5703125" bestFit="1" customWidth="1"/>
    <col min="989" max="994" width="9.140625" customWidth="1"/>
    <col min="1025" max="1025" width="26.7109375" customWidth="1"/>
    <col min="1026" max="1030" width="11.7109375" customWidth="1"/>
    <col min="1222" max="1222" width="41.85546875" customWidth="1"/>
    <col min="1223" max="1223" width="10.140625" bestFit="1" customWidth="1"/>
    <col min="1238" max="1238" width="26.7109375" customWidth="1"/>
    <col min="1239" max="1243" width="11.7109375" customWidth="1"/>
    <col min="1244" max="1244" width="12.5703125" bestFit="1" customWidth="1"/>
    <col min="1245" max="1250" width="9.140625" customWidth="1"/>
    <col min="1281" max="1281" width="26.7109375" customWidth="1"/>
    <col min="1282" max="1286" width="11.7109375" customWidth="1"/>
    <col min="1478" max="1478" width="41.85546875" customWidth="1"/>
    <col min="1479" max="1479" width="10.140625" bestFit="1" customWidth="1"/>
    <col min="1494" max="1494" width="26.7109375" customWidth="1"/>
    <col min="1495" max="1499" width="11.7109375" customWidth="1"/>
    <col min="1500" max="1500" width="12.5703125" bestFit="1" customWidth="1"/>
    <col min="1501" max="1506" width="9.140625" customWidth="1"/>
    <col min="1537" max="1537" width="26.7109375" customWidth="1"/>
    <col min="1538" max="1542" width="11.7109375" customWidth="1"/>
    <col min="1734" max="1734" width="41.85546875" customWidth="1"/>
    <col min="1735" max="1735" width="10.140625" bestFit="1" customWidth="1"/>
    <col min="1750" max="1750" width="26.7109375" customWidth="1"/>
    <col min="1751" max="1755" width="11.7109375" customWidth="1"/>
    <col min="1756" max="1756" width="12.5703125" bestFit="1" customWidth="1"/>
    <col min="1757" max="1762" width="9.140625" customWidth="1"/>
    <col min="1793" max="1793" width="26.7109375" customWidth="1"/>
    <col min="1794" max="1798" width="11.7109375" customWidth="1"/>
    <col min="1990" max="1990" width="41.85546875" customWidth="1"/>
    <col min="1991" max="1991" width="10.140625" bestFit="1" customWidth="1"/>
    <col min="2006" max="2006" width="26.7109375" customWidth="1"/>
    <col min="2007" max="2011" width="11.7109375" customWidth="1"/>
    <col min="2012" max="2012" width="12.5703125" bestFit="1" customWidth="1"/>
    <col min="2013" max="2018" width="9.140625" customWidth="1"/>
    <col min="2049" max="2049" width="26.7109375" customWidth="1"/>
    <col min="2050" max="2054" width="11.7109375" customWidth="1"/>
    <col min="2246" max="2246" width="41.85546875" customWidth="1"/>
    <col min="2247" max="2247" width="10.140625" bestFit="1" customWidth="1"/>
    <col min="2262" max="2262" width="26.7109375" customWidth="1"/>
    <col min="2263" max="2267" width="11.7109375" customWidth="1"/>
    <col min="2268" max="2268" width="12.5703125" bestFit="1" customWidth="1"/>
    <col min="2269" max="2274" width="9.140625" customWidth="1"/>
    <col min="2305" max="2305" width="26.7109375" customWidth="1"/>
    <col min="2306" max="2310" width="11.7109375" customWidth="1"/>
    <col min="2502" max="2502" width="41.85546875" customWidth="1"/>
    <col min="2503" max="2503" width="10.140625" bestFit="1" customWidth="1"/>
    <col min="2518" max="2518" width="26.7109375" customWidth="1"/>
    <col min="2519" max="2523" width="11.7109375" customWidth="1"/>
    <col min="2524" max="2524" width="12.5703125" bestFit="1" customWidth="1"/>
    <col min="2525" max="2530" width="9.140625" customWidth="1"/>
    <col min="2561" max="2561" width="26.7109375" customWidth="1"/>
    <col min="2562" max="2566" width="11.7109375" customWidth="1"/>
    <col min="2758" max="2758" width="41.85546875" customWidth="1"/>
    <col min="2759" max="2759" width="10.140625" bestFit="1" customWidth="1"/>
    <col min="2774" max="2774" width="26.7109375" customWidth="1"/>
    <col min="2775" max="2779" width="11.7109375" customWidth="1"/>
    <col min="2780" max="2780" width="12.5703125" bestFit="1" customWidth="1"/>
    <col min="2781" max="2786" width="9.140625" customWidth="1"/>
    <col min="2817" max="2817" width="26.7109375" customWidth="1"/>
    <col min="2818" max="2822" width="11.7109375" customWidth="1"/>
    <col min="3014" max="3014" width="41.85546875" customWidth="1"/>
    <col min="3015" max="3015" width="10.140625" bestFit="1" customWidth="1"/>
    <col min="3030" max="3030" width="26.7109375" customWidth="1"/>
    <col min="3031" max="3035" width="11.7109375" customWidth="1"/>
    <col min="3036" max="3036" width="12.5703125" bestFit="1" customWidth="1"/>
    <col min="3037" max="3042" width="9.140625" customWidth="1"/>
    <col min="3073" max="3073" width="26.7109375" customWidth="1"/>
    <col min="3074" max="3078" width="11.7109375" customWidth="1"/>
    <col min="3270" max="3270" width="41.85546875" customWidth="1"/>
    <col min="3271" max="3271" width="10.140625" bestFit="1" customWidth="1"/>
    <col min="3286" max="3286" width="26.7109375" customWidth="1"/>
    <col min="3287" max="3291" width="11.7109375" customWidth="1"/>
    <col min="3292" max="3292" width="12.5703125" bestFit="1" customWidth="1"/>
    <col min="3293" max="3298" width="9.140625" customWidth="1"/>
    <col min="3329" max="3329" width="26.7109375" customWidth="1"/>
    <col min="3330" max="3334" width="11.7109375" customWidth="1"/>
    <col min="3526" max="3526" width="41.85546875" customWidth="1"/>
    <col min="3527" max="3527" width="10.140625" bestFit="1" customWidth="1"/>
    <col min="3542" max="3542" width="26.7109375" customWidth="1"/>
    <col min="3543" max="3547" width="11.7109375" customWidth="1"/>
    <col min="3548" max="3548" width="12.5703125" bestFit="1" customWidth="1"/>
    <col min="3549" max="3554" width="9.140625" customWidth="1"/>
    <col min="3585" max="3585" width="26.7109375" customWidth="1"/>
    <col min="3586" max="3590" width="11.7109375" customWidth="1"/>
    <col min="3782" max="3782" width="41.85546875" customWidth="1"/>
    <col min="3783" max="3783" width="10.140625" bestFit="1" customWidth="1"/>
    <col min="3798" max="3798" width="26.7109375" customWidth="1"/>
    <col min="3799" max="3803" width="11.7109375" customWidth="1"/>
    <col min="3804" max="3804" width="12.5703125" bestFit="1" customWidth="1"/>
    <col min="3805" max="3810" width="9.140625" customWidth="1"/>
    <col min="3841" max="3841" width="26.7109375" customWidth="1"/>
    <col min="3842" max="3846" width="11.7109375" customWidth="1"/>
    <col min="4038" max="4038" width="41.85546875" customWidth="1"/>
    <col min="4039" max="4039" width="10.140625" bestFit="1" customWidth="1"/>
    <col min="4054" max="4054" width="26.7109375" customWidth="1"/>
    <col min="4055" max="4059" width="11.7109375" customWidth="1"/>
    <col min="4060" max="4060" width="12.5703125" bestFit="1" customWidth="1"/>
    <col min="4061" max="4066" width="9.140625" customWidth="1"/>
    <col min="4097" max="4097" width="26.7109375" customWidth="1"/>
    <col min="4098" max="4102" width="11.7109375" customWidth="1"/>
    <col min="4294" max="4294" width="41.85546875" customWidth="1"/>
    <col min="4295" max="4295" width="10.140625" bestFit="1" customWidth="1"/>
    <col min="4310" max="4310" width="26.7109375" customWidth="1"/>
    <col min="4311" max="4315" width="11.7109375" customWidth="1"/>
    <col min="4316" max="4316" width="12.5703125" bestFit="1" customWidth="1"/>
    <col min="4317" max="4322" width="9.140625" customWidth="1"/>
    <col min="4353" max="4353" width="26.7109375" customWidth="1"/>
    <col min="4354" max="4358" width="11.7109375" customWidth="1"/>
    <col min="4550" max="4550" width="41.85546875" customWidth="1"/>
    <col min="4551" max="4551" width="10.140625" bestFit="1" customWidth="1"/>
    <col min="4566" max="4566" width="26.7109375" customWidth="1"/>
    <col min="4567" max="4571" width="11.7109375" customWidth="1"/>
    <col min="4572" max="4572" width="12.5703125" bestFit="1" customWidth="1"/>
    <col min="4573" max="4578" width="9.140625" customWidth="1"/>
    <col min="4609" max="4609" width="26.7109375" customWidth="1"/>
    <col min="4610" max="4614" width="11.7109375" customWidth="1"/>
    <col min="4806" max="4806" width="41.85546875" customWidth="1"/>
    <col min="4807" max="4807" width="10.140625" bestFit="1" customWidth="1"/>
    <col min="4822" max="4822" width="26.7109375" customWidth="1"/>
    <col min="4823" max="4827" width="11.7109375" customWidth="1"/>
    <col min="4828" max="4828" width="12.5703125" bestFit="1" customWidth="1"/>
    <col min="4829" max="4834" width="9.140625" customWidth="1"/>
    <col min="4865" max="4865" width="26.7109375" customWidth="1"/>
    <col min="4866" max="4870" width="11.7109375" customWidth="1"/>
    <col min="5062" max="5062" width="41.85546875" customWidth="1"/>
    <col min="5063" max="5063" width="10.140625" bestFit="1" customWidth="1"/>
    <col min="5078" max="5078" width="26.7109375" customWidth="1"/>
    <col min="5079" max="5083" width="11.7109375" customWidth="1"/>
    <col min="5084" max="5084" width="12.5703125" bestFit="1" customWidth="1"/>
    <col min="5085" max="5090" width="9.140625" customWidth="1"/>
    <col min="5121" max="5121" width="26.7109375" customWidth="1"/>
    <col min="5122" max="5126" width="11.7109375" customWidth="1"/>
    <col min="5318" max="5318" width="41.85546875" customWidth="1"/>
    <col min="5319" max="5319" width="10.140625" bestFit="1" customWidth="1"/>
    <col min="5334" max="5334" width="26.7109375" customWidth="1"/>
    <col min="5335" max="5339" width="11.7109375" customWidth="1"/>
    <col min="5340" max="5340" width="12.5703125" bestFit="1" customWidth="1"/>
    <col min="5341" max="5346" width="9.140625" customWidth="1"/>
    <col min="5377" max="5377" width="26.7109375" customWidth="1"/>
    <col min="5378" max="5382" width="11.7109375" customWidth="1"/>
    <col min="5574" max="5574" width="41.85546875" customWidth="1"/>
    <col min="5575" max="5575" width="10.140625" bestFit="1" customWidth="1"/>
    <col min="5590" max="5590" width="26.7109375" customWidth="1"/>
    <col min="5591" max="5595" width="11.7109375" customWidth="1"/>
    <col min="5596" max="5596" width="12.5703125" bestFit="1" customWidth="1"/>
    <col min="5597" max="5602" width="9.140625" customWidth="1"/>
    <col min="5633" max="5633" width="26.7109375" customWidth="1"/>
    <col min="5634" max="5638" width="11.7109375" customWidth="1"/>
    <col min="5830" max="5830" width="41.85546875" customWidth="1"/>
    <col min="5831" max="5831" width="10.140625" bestFit="1" customWidth="1"/>
    <col min="5846" max="5846" width="26.7109375" customWidth="1"/>
    <col min="5847" max="5851" width="11.7109375" customWidth="1"/>
    <col min="5852" max="5852" width="12.5703125" bestFit="1" customWidth="1"/>
    <col min="5853" max="5858" width="9.140625" customWidth="1"/>
    <col min="5889" max="5889" width="26.7109375" customWidth="1"/>
    <col min="5890" max="5894" width="11.7109375" customWidth="1"/>
    <col min="6086" max="6086" width="41.85546875" customWidth="1"/>
    <col min="6087" max="6087" width="10.140625" bestFit="1" customWidth="1"/>
    <col min="6102" max="6102" width="26.7109375" customWidth="1"/>
    <col min="6103" max="6107" width="11.7109375" customWidth="1"/>
    <col min="6108" max="6108" width="12.5703125" bestFit="1" customWidth="1"/>
    <col min="6109" max="6114" width="9.140625" customWidth="1"/>
    <col min="6145" max="6145" width="26.7109375" customWidth="1"/>
    <col min="6146" max="6150" width="11.7109375" customWidth="1"/>
    <col min="6342" max="6342" width="41.85546875" customWidth="1"/>
    <col min="6343" max="6343" width="10.140625" bestFit="1" customWidth="1"/>
    <col min="6358" max="6358" width="26.7109375" customWidth="1"/>
    <col min="6359" max="6363" width="11.7109375" customWidth="1"/>
    <col min="6364" max="6364" width="12.5703125" bestFit="1" customWidth="1"/>
    <col min="6365" max="6370" width="9.140625" customWidth="1"/>
    <col min="6401" max="6401" width="26.7109375" customWidth="1"/>
    <col min="6402" max="6406" width="11.7109375" customWidth="1"/>
    <col min="6598" max="6598" width="41.85546875" customWidth="1"/>
    <col min="6599" max="6599" width="10.140625" bestFit="1" customWidth="1"/>
    <col min="6614" max="6614" width="26.7109375" customWidth="1"/>
    <col min="6615" max="6619" width="11.7109375" customWidth="1"/>
    <col min="6620" max="6620" width="12.5703125" bestFit="1" customWidth="1"/>
    <col min="6621" max="6626" width="9.140625" customWidth="1"/>
    <col min="6657" max="6657" width="26.7109375" customWidth="1"/>
    <col min="6658" max="6662" width="11.7109375" customWidth="1"/>
    <col min="6854" max="6854" width="41.85546875" customWidth="1"/>
    <col min="6855" max="6855" width="10.140625" bestFit="1" customWidth="1"/>
    <col min="6870" max="6870" width="26.7109375" customWidth="1"/>
    <col min="6871" max="6875" width="11.7109375" customWidth="1"/>
    <col min="6876" max="6876" width="12.5703125" bestFit="1" customWidth="1"/>
    <col min="6877" max="6882" width="9.140625" customWidth="1"/>
    <col min="6913" max="6913" width="26.7109375" customWidth="1"/>
    <col min="6914" max="6918" width="11.7109375" customWidth="1"/>
    <col min="7110" max="7110" width="41.85546875" customWidth="1"/>
    <col min="7111" max="7111" width="10.140625" bestFit="1" customWidth="1"/>
    <col min="7126" max="7126" width="26.7109375" customWidth="1"/>
    <col min="7127" max="7131" width="11.7109375" customWidth="1"/>
    <col min="7132" max="7132" width="12.5703125" bestFit="1" customWidth="1"/>
    <col min="7133" max="7138" width="9.140625" customWidth="1"/>
    <col min="7169" max="7169" width="26.7109375" customWidth="1"/>
    <col min="7170" max="7174" width="11.7109375" customWidth="1"/>
    <col min="7366" max="7366" width="41.85546875" customWidth="1"/>
    <col min="7367" max="7367" width="10.140625" bestFit="1" customWidth="1"/>
    <col min="7382" max="7382" width="26.7109375" customWidth="1"/>
    <col min="7383" max="7387" width="11.7109375" customWidth="1"/>
    <col min="7388" max="7388" width="12.5703125" bestFit="1" customWidth="1"/>
    <col min="7389" max="7394" width="9.140625" customWidth="1"/>
    <col min="7425" max="7425" width="26.7109375" customWidth="1"/>
    <col min="7426" max="7430" width="11.7109375" customWidth="1"/>
    <col min="7622" max="7622" width="41.85546875" customWidth="1"/>
    <col min="7623" max="7623" width="10.140625" bestFit="1" customWidth="1"/>
    <col min="7638" max="7638" width="26.7109375" customWidth="1"/>
    <col min="7639" max="7643" width="11.7109375" customWidth="1"/>
    <col min="7644" max="7644" width="12.5703125" bestFit="1" customWidth="1"/>
    <col min="7645" max="7650" width="9.140625" customWidth="1"/>
    <col min="7681" max="7681" width="26.7109375" customWidth="1"/>
    <col min="7682" max="7686" width="11.7109375" customWidth="1"/>
    <col min="7878" max="7878" width="41.85546875" customWidth="1"/>
    <col min="7879" max="7879" width="10.140625" bestFit="1" customWidth="1"/>
    <col min="7894" max="7894" width="26.7109375" customWidth="1"/>
    <col min="7895" max="7899" width="11.7109375" customWidth="1"/>
    <col min="7900" max="7900" width="12.5703125" bestFit="1" customWidth="1"/>
    <col min="7901" max="7906" width="9.140625" customWidth="1"/>
    <col min="7937" max="7937" width="26.7109375" customWidth="1"/>
    <col min="7938" max="7942" width="11.7109375" customWidth="1"/>
    <col min="8134" max="8134" width="41.85546875" customWidth="1"/>
    <col min="8135" max="8135" width="10.140625" bestFit="1" customWidth="1"/>
    <col min="8150" max="8150" width="26.7109375" customWidth="1"/>
    <col min="8151" max="8155" width="11.7109375" customWidth="1"/>
    <col min="8156" max="8156" width="12.5703125" bestFit="1" customWidth="1"/>
    <col min="8157" max="8162" width="9.140625" customWidth="1"/>
    <col min="8193" max="8193" width="26.7109375" customWidth="1"/>
    <col min="8194" max="8198" width="11.7109375" customWidth="1"/>
    <col min="8390" max="8390" width="41.85546875" customWidth="1"/>
    <col min="8391" max="8391" width="10.140625" bestFit="1" customWidth="1"/>
    <col min="8406" max="8406" width="26.7109375" customWidth="1"/>
    <col min="8407" max="8411" width="11.7109375" customWidth="1"/>
    <col min="8412" max="8412" width="12.5703125" bestFit="1" customWidth="1"/>
    <col min="8413" max="8418" width="9.140625" customWidth="1"/>
    <col min="8449" max="8449" width="26.7109375" customWidth="1"/>
    <col min="8450" max="8454" width="11.7109375" customWidth="1"/>
    <col min="8646" max="8646" width="41.85546875" customWidth="1"/>
    <col min="8647" max="8647" width="10.140625" bestFit="1" customWidth="1"/>
    <col min="8662" max="8662" width="26.7109375" customWidth="1"/>
    <col min="8663" max="8667" width="11.7109375" customWidth="1"/>
    <col min="8668" max="8668" width="12.5703125" bestFit="1" customWidth="1"/>
    <col min="8669" max="8674" width="9.140625" customWidth="1"/>
    <col min="8705" max="8705" width="26.7109375" customWidth="1"/>
    <col min="8706" max="8710" width="11.7109375" customWidth="1"/>
    <col min="8902" max="8902" width="41.85546875" customWidth="1"/>
    <col min="8903" max="8903" width="10.140625" bestFit="1" customWidth="1"/>
    <col min="8918" max="8918" width="26.7109375" customWidth="1"/>
    <col min="8919" max="8923" width="11.7109375" customWidth="1"/>
    <col min="8924" max="8924" width="12.5703125" bestFit="1" customWidth="1"/>
    <col min="8925" max="8930" width="9.140625" customWidth="1"/>
    <col min="8961" max="8961" width="26.7109375" customWidth="1"/>
    <col min="8962" max="8966" width="11.7109375" customWidth="1"/>
    <col min="9158" max="9158" width="41.85546875" customWidth="1"/>
    <col min="9159" max="9159" width="10.140625" bestFit="1" customWidth="1"/>
    <col min="9174" max="9174" width="26.7109375" customWidth="1"/>
    <col min="9175" max="9179" width="11.7109375" customWidth="1"/>
    <col min="9180" max="9180" width="12.5703125" bestFit="1" customWidth="1"/>
    <col min="9181" max="9186" width="9.140625" customWidth="1"/>
    <col min="9217" max="9217" width="26.7109375" customWidth="1"/>
    <col min="9218" max="9222" width="11.7109375" customWidth="1"/>
    <col min="9414" max="9414" width="41.85546875" customWidth="1"/>
    <col min="9415" max="9415" width="10.140625" bestFit="1" customWidth="1"/>
    <col min="9430" max="9430" width="26.7109375" customWidth="1"/>
    <col min="9431" max="9435" width="11.7109375" customWidth="1"/>
    <col min="9436" max="9436" width="12.5703125" bestFit="1" customWidth="1"/>
    <col min="9437" max="9442" width="9.140625" customWidth="1"/>
    <col min="9473" max="9473" width="26.7109375" customWidth="1"/>
    <col min="9474" max="9478" width="11.7109375" customWidth="1"/>
    <col min="9670" max="9670" width="41.85546875" customWidth="1"/>
    <col min="9671" max="9671" width="10.140625" bestFit="1" customWidth="1"/>
    <col min="9686" max="9686" width="26.7109375" customWidth="1"/>
    <col min="9687" max="9691" width="11.7109375" customWidth="1"/>
    <col min="9692" max="9692" width="12.5703125" bestFit="1" customWidth="1"/>
    <col min="9693" max="9698" width="9.140625" customWidth="1"/>
    <col min="9729" max="9729" width="26.7109375" customWidth="1"/>
    <col min="9730" max="9734" width="11.7109375" customWidth="1"/>
    <col min="9926" max="9926" width="41.85546875" customWidth="1"/>
    <col min="9927" max="9927" width="10.140625" bestFit="1" customWidth="1"/>
    <col min="9942" max="9942" width="26.7109375" customWidth="1"/>
    <col min="9943" max="9947" width="11.7109375" customWidth="1"/>
    <col min="9948" max="9948" width="12.5703125" bestFit="1" customWidth="1"/>
    <col min="9949" max="9954" width="9.140625" customWidth="1"/>
    <col min="9985" max="9985" width="26.7109375" customWidth="1"/>
    <col min="9986" max="9990" width="11.7109375" customWidth="1"/>
    <col min="10182" max="10182" width="41.85546875" customWidth="1"/>
    <col min="10183" max="10183" width="10.140625" bestFit="1" customWidth="1"/>
    <col min="10198" max="10198" width="26.7109375" customWidth="1"/>
    <col min="10199" max="10203" width="11.7109375" customWidth="1"/>
    <col min="10204" max="10204" width="12.5703125" bestFit="1" customWidth="1"/>
    <col min="10205" max="10210" width="9.140625" customWidth="1"/>
    <col min="10241" max="10241" width="26.7109375" customWidth="1"/>
    <col min="10242" max="10246" width="11.7109375" customWidth="1"/>
    <col min="10438" max="10438" width="41.85546875" customWidth="1"/>
    <col min="10439" max="10439" width="10.140625" bestFit="1" customWidth="1"/>
    <col min="10454" max="10454" width="26.7109375" customWidth="1"/>
    <col min="10455" max="10459" width="11.7109375" customWidth="1"/>
    <col min="10460" max="10460" width="12.5703125" bestFit="1" customWidth="1"/>
    <col min="10461" max="10466" width="9.140625" customWidth="1"/>
    <col min="10497" max="10497" width="26.7109375" customWidth="1"/>
    <col min="10498" max="10502" width="11.7109375" customWidth="1"/>
    <col min="10694" max="10694" width="41.85546875" customWidth="1"/>
    <col min="10695" max="10695" width="10.140625" bestFit="1" customWidth="1"/>
    <col min="10710" max="10710" width="26.7109375" customWidth="1"/>
    <col min="10711" max="10715" width="11.7109375" customWidth="1"/>
    <col min="10716" max="10716" width="12.5703125" bestFit="1" customWidth="1"/>
    <col min="10717" max="10722" width="9.140625" customWidth="1"/>
    <col min="10753" max="10753" width="26.7109375" customWidth="1"/>
    <col min="10754" max="10758" width="11.7109375" customWidth="1"/>
    <col min="10950" max="10950" width="41.85546875" customWidth="1"/>
    <col min="10951" max="10951" width="10.140625" bestFit="1" customWidth="1"/>
    <col min="10966" max="10966" width="26.7109375" customWidth="1"/>
    <col min="10967" max="10971" width="11.7109375" customWidth="1"/>
    <col min="10972" max="10972" width="12.5703125" bestFit="1" customWidth="1"/>
    <col min="10973" max="10978" width="9.140625" customWidth="1"/>
    <col min="11009" max="11009" width="26.7109375" customWidth="1"/>
    <col min="11010" max="11014" width="11.7109375" customWidth="1"/>
    <col min="11206" max="11206" width="41.85546875" customWidth="1"/>
    <col min="11207" max="11207" width="10.140625" bestFit="1" customWidth="1"/>
    <col min="11222" max="11222" width="26.7109375" customWidth="1"/>
    <col min="11223" max="11227" width="11.7109375" customWidth="1"/>
    <col min="11228" max="11228" width="12.5703125" bestFit="1" customWidth="1"/>
    <col min="11229" max="11234" width="9.140625" customWidth="1"/>
    <col min="11265" max="11265" width="26.7109375" customWidth="1"/>
    <col min="11266" max="11270" width="11.7109375" customWidth="1"/>
    <col min="11462" max="11462" width="41.85546875" customWidth="1"/>
    <col min="11463" max="11463" width="10.140625" bestFit="1" customWidth="1"/>
    <col min="11478" max="11478" width="26.7109375" customWidth="1"/>
    <col min="11479" max="11483" width="11.7109375" customWidth="1"/>
    <col min="11484" max="11484" width="12.5703125" bestFit="1" customWidth="1"/>
    <col min="11485" max="11490" width="9.140625" customWidth="1"/>
    <col min="11521" max="11521" width="26.7109375" customWidth="1"/>
    <col min="11522" max="11526" width="11.7109375" customWidth="1"/>
    <col min="11718" max="11718" width="41.85546875" customWidth="1"/>
    <col min="11719" max="11719" width="10.140625" bestFit="1" customWidth="1"/>
    <col min="11734" max="11734" width="26.7109375" customWidth="1"/>
    <col min="11735" max="11739" width="11.7109375" customWidth="1"/>
    <col min="11740" max="11740" width="12.5703125" bestFit="1" customWidth="1"/>
    <col min="11741" max="11746" width="9.140625" customWidth="1"/>
    <col min="11777" max="11777" width="26.7109375" customWidth="1"/>
    <col min="11778" max="11782" width="11.7109375" customWidth="1"/>
    <col min="11974" max="11974" width="41.85546875" customWidth="1"/>
    <col min="11975" max="11975" width="10.140625" bestFit="1" customWidth="1"/>
    <col min="11990" max="11990" width="26.7109375" customWidth="1"/>
    <col min="11991" max="11995" width="11.7109375" customWidth="1"/>
    <col min="11996" max="11996" width="12.5703125" bestFit="1" customWidth="1"/>
    <col min="11997" max="12002" width="9.140625" customWidth="1"/>
    <col min="12033" max="12033" width="26.7109375" customWidth="1"/>
    <col min="12034" max="12038" width="11.7109375" customWidth="1"/>
    <col min="12230" max="12230" width="41.85546875" customWidth="1"/>
    <col min="12231" max="12231" width="10.140625" bestFit="1" customWidth="1"/>
    <col min="12246" max="12246" width="26.7109375" customWidth="1"/>
    <col min="12247" max="12251" width="11.7109375" customWidth="1"/>
    <col min="12252" max="12252" width="12.5703125" bestFit="1" customWidth="1"/>
    <col min="12253" max="12258" width="9.140625" customWidth="1"/>
    <col min="12289" max="12289" width="26.7109375" customWidth="1"/>
    <col min="12290" max="12294" width="11.7109375" customWidth="1"/>
    <col min="12486" max="12486" width="41.85546875" customWidth="1"/>
    <col min="12487" max="12487" width="10.140625" bestFit="1" customWidth="1"/>
    <col min="12502" max="12502" width="26.7109375" customWidth="1"/>
    <col min="12503" max="12507" width="11.7109375" customWidth="1"/>
    <col min="12508" max="12508" width="12.5703125" bestFit="1" customWidth="1"/>
    <col min="12509" max="12514" width="9.140625" customWidth="1"/>
    <col min="12545" max="12545" width="26.7109375" customWidth="1"/>
    <col min="12546" max="12550" width="11.7109375" customWidth="1"/>
    <col min="12742" max="12742" width="41.85546875" customWidth="1"/>
    <col min="12743" max="12743" width="10.140625" bestFit="1" customWidth="1"/>
    <col min="12758" max="12758" width="26.7109375" customWidth="1"/>
    <col min="12759" max="12763" width="11.7109375" customWidth="1"/>
    <col min="12764" max="12764" width="12.5703125" bestFit="1" customWidth="1"/>
    <col min="12765" max="12770" width="9.140625" customWidth="1"/>
    <col min="12801" max="12801" width="26.7109375" customWidth="1"/>
    <col min="12802" max="12806" width="11.7109375" customWidth="1"/>
    <col min="12998" max="12998" width="41.85546875" customWidth="1"/>
    <col min="12999" max="12999" width="10.140625" bestFit="1" customWidth="1"/>
    <col min="13014" max="13014" width="26.7109375" customWidth="1"/>
    <col min="13015" max="13019" width="11.7109375" customWidth="1"/>
    <col min="13020" max="13020" width="12.5703125" bestFit="1" customWidth="1"/>
    <col min="13021" max="13026" width="9.140625" customWidth="1"/>
    <col min="13057" max="13057" width="26.7109375" customWidth="1"/>
    <col min="13058" max="13062" width="11.7109375" customWidth="1"/>
    <col min="13254" max="13254" width="41.85546875" customWidth="1"/>
    <col min="13255" max="13255" width="10.140625" bestFit="1" customWidth="1"/>
    <col min="13270" max="13270" width="26.7109375" customWidth="1"/>
    <col min="13271" max="13275" width="11.7109375" customWidth="1"/>
    <col min="13276" max="13276" width="12.5703125" bestFit="1" customWidth="1"/>
    <col min="13277" max="13282" width="9.140625" customWidth="1"/>
    <col min="13313" max="13313" width="26.7109375" customWidth="1"/>
    <col min="13314" max="13318" width="11.7109375" customWidth="1"/>
    <col min="13510" max="13510" width="41.85546875" customWidth="1"/>
    <col min="13511" max="13511" width="10.140625" bestFit="1" customWidth="1"/>
    <col min="13526" max="13526" width="26.7109375" customWidth="1"/>
    <col min="13527" max="13531" width="11.7109375" customWidth="1"/>
    <col min="13532" max="13532" width="12.5703125" bestFit="1" customWidth="1"/>
    <col min="13533" max="13538" width="9.140625" customWidth="1"/>
    <col min="13569" max="13569" width="26.7109375" customWidth="1"/>
    <col min="13570" max="13574" width="11.7109375" customWidth="1"/>
    <col min="13766" max="13766" width="41.85546875" customWidth="1"/>
    <col min="13767" max="13767" width="10.140625" bestFit="1" customWidth="1"/>
    <col min="13782" max="13782" width="26.7109375" customWidth="1"/>
    <col min="13783" max="13787" width="11.7109375" customWidth="1"/>
    <col min="13788" max="13788" width="12.5703125" bestFit="1" customWidth="1"/>
    <col min="13789" max="13794" width="9.140625" customWidth="1"/>
    <col min="13825" max="13825" width="26.7109375" customWidth="1"/>
    <col min="13826" max="13830" width="11.7109375" customWidth="1"/>
    <col min="14022" max="14022" width="41.85546875" customWidth="1"/>
    <col min="14023" max="14023" width="10.140625" bestFit="1" customWidth="1"/>
    <col min="14038" max="14038" width="26.7109375" customWidth="1"/>
    <col min="14039" max="14043" width="11.7109375" customWidth="1"/>
    <col min="14044" max="14044" width="12.5703125" bestFit="1" customWidth="1"/>
    <col min="14045" max="14050" width="9.140625" customWidth="1"/>
    <col min="14081" max="14081" width="26.7109375" customWidth="1"/>
    <col min="14082" max="14086" width="11.7109375" customWidth="1"/>
    <col min="14278" max="14278" width="41.85546875" customWidth="1"/>
    <col min="14279" max="14279" width="10.140625" bestFit="1" customWidth="1"/>
    <col min="14294" max="14294" width="26.7109375" customWidth="1"/>
    <col min="14295" max="14299" width="11.7109375" customWidth="1"/>
    <col min="14300" max="14300" width="12.5703125" bestFit="1" customWidth="1"/>
    <col min="14301" max="14306" width="9.140625" customWidth="1"/>
    <col min="14337" max="14337" width="26.7109375" customWidth="1"/>
    <col min="14338" max="14342" width="11.7109375" customWidth="1"/>
    <col min="14534" max="14534" width="41.85546875" customWidth="1"/>
    <col min="14535" max="14535" width="10.140625" bestFit="1" customWidth="1"/>
    <col min="14550" max="14550" width="26.7109375" customWidth="1"/>
    <col min="14551" max="14555" width="11.7109375" customWidth="1"/>
    <col min="14556" max="14556" width="12.5703125" bestFit="1" customWidth="1"/>
    <col min="14557" max="14562" width="9.140625" customWidth="1"/>
    <col min="14593" max="14593" width="26.7109375" customWidth="1"/>
    <col min="14594" max="14598" width="11.7109375" customWidth="1"/>
    <col min="14790" max="14790" width="41.85546875" customWidth="1"/>
    <col min="14791" max="14791" width="10.140625" bestFit="1" customWidth="1"/>
    <col min="14806" max="14806" width="26.7109375" customWidth="1"/>
    <col min="14807" max="14811" width="11.7109375" customWidth="1"/>
    <col min="14812" max="14812" width="12.5703125" bestFit="1" customWidth="1"/>
    <col min="14813" max="14818" width="9.140625" customWidth="1"/>
    <col min="14849" max="14849" width="26.7109375" customWidth="1"/>
    <col min="14850" max="14854" width="11.7109375" customWidth="1"/>
    <col min="15046" max="15046" width="41.85546875" customWidth="1"/>
    <col min="15047" max="15047" width="10.140625" bestFit="1" customWidth="1"/>
    <col min="15062" max="15062" width="26.7109375" customWidth="1"/>
    <col min="15063" max="15067" width="11.7109375" customWidth="1"/>
    <col min="15068" max="15068" width="12.5703125" bestFit="1" customWidth="1"/>
    <col min="15069" max="15074" width="9.140625" customWidth="1"/>
    <col min="15105" max="15105" width="26.7109375" customWidth="1"/>
    <col min="15106" max="15110" width="11.7109375" customWidth="1"/>
    <col min="15302" max="15302" width="41.85546875" customWidth="1"/>
    <col min="15303" max="15303" width="10.140625" bestFit="1" customWidth="1"/>
    <col min="15318" max="15318" width="26.7109375" customWidth="1"/>
    <col min="15319" max="15323" width="11.7109375" customWidth="1"/>
    <col min="15324" max="15324" width="12.5703125" bestFit="1" customWidth="1"/>
    <col min="15325" max="15330" width="9.140625" customWidth="1"/>
    <col min="15361" max="15361" width="26.7109375" customWidth="1"/>
    <col min="15362" max="15366" width="11.7109375" customWidth="1"/>
    <col min="15558" max="15558" width="41.85546875" customWidth="1"/>
    <col min="15559" max="15559" width="10.140625" bestFit="1" customWidth="1"/>
    <col min="15574" max="15574" width="26.7109375" customWidth="1"/>
    <col min="15575" max="15579" width="11.7109375" customWidth="1"/>
    <col min="15580" max="15580" width="12.5703125" bestFit="1" customWidth="1"/>
    <col min="15581" max="15586" width="9.140625" customWidth="1"/>
    <col min="15617" max="15617" width="26.7109375" customWidth="1"/>
    <col min="15618" max="15622" width="11.7109375" customWidth="1"/>
    <col min="15814" max="15814" width="41.85546875" customWidth="1"/>
    <col min="15815" max="15815" width="10.140625" bestFit="1" customWidth="1"/>
    <col min="15830" max="15830" width="26.7109375" customWidth="1"/>
    <col min="15831" max="15835" width="11.7109375" customWidth="1"/>
    <col min="15836" max="15836" width="12.5703125" bestFit="1" customWidth="1"/>
    <col min="15837" max="15842" width="9.140625" customWidth="1"/>
    <col min="15873" max="15873" width="26.7109375" customWidth="1"/>
    <col min="15874" max="15878" width="11.7109375" customWidth="1"/>
    <col min="16070" max="16070" width="41.85546875" customWidth="1"/>
    <col min="16071" max="16071" width="10.140625" bestFit="1" customWidth="1"/>
    <col min="16086" max="16086" width="26.7109375" customWidth="1"/>
    <col min="16087" max="16091" width="11.7109375" customWidth="1"/>
    <col min="16092" max="16092" width="12.5703125" bestFit="1" customWidth="1"/>
    <col min="16093" max="16098" width="9.140625" customWidth="1"/>
    <col min="16129" max="16129" width="26.7109375" customWidth="1"/>
    <col min="16130" max="16134" width="11.7109375" customWidth="1"/>
    <col min="16326" max="16326" width="41.85546875" customWidth="1"/>
    <col min="16327" max="16327" width="10.140625" bestFit="1" customWidth="1"/>
    <col min="16342" max="16342" width="26.7109375" customWidth="1"/>
    <col min="16343" max="16347" width="11.7109375" customWidth="1"/>
    <col min="16348" max="16348" width="12.5703125" bestFit="1" customWidth="1"/>
    <col min="16349" max="16354" width="9.140625" customWidth="1"/>
  </cols>
  <sheetData>
    <row r="1" spans="1:8" ht="12" customHeight="1"/>
    <row r="2" spans="1:8" ht="12" customHeight="1"/>
    <row r="3" spans="1:8" ht="24.95" customHeight="1"/>
    <row r="4" spans="1:8" s="365" customFormat="1" ht="12" customHeight="1">
      <c r="A4" s="475" t="s">
        <v>473</v>
      </c>
    </row>
    <row r="5" spans="1:8" s="365" customFormat="1" ht="12" customHeight="1">
      <c r="A5" s="848" t="s">
        <v>474</v>
      </c>
      <c r="B5" s="848"/>
      <c r="C5" s="848"/>
      <c r="D5" s="848"/>
      <c r="E5" s="848"/>
      <c r="F5" s="848"/>
    </row>
    <row r="6" spans="1:8" s="365" customFormat="1" ht="12" customHeight="1">
      <c r="A6" s="365" t="s">
        <v>156</v>
      </c>
    </row>
    <row r="7" spans="1:8" s="620" customFormat="1" ht="6" customHeight="1">
      <c r="A7" s="618"/>
      <c r="B7" s="619"/>
      <c r="C7" s="619"/>
      <c r="D7" s="619"/>
    </row>
    <row r="8" spans="1:8" s="620" customFormat="1" ht="20.100000000000001" customHeight="1">
      <c r="A8" s="621" t="s">
        <v>475</v>
      </c>
      <c r="B8" s="622">
        <v>2014</v>
      </c>
      <c r="C8" s="622">
        <v>2015</v>
      </c>
      <c r="D8" s="622">
        <v>2016</v>
      </c>
      <c r="E8" s="622">
        <v>2017</v>
      </c>
      <c r="F8" s="622">
        <v>2018</v>
      </c>
    </row>
    <row r="9" spans="1:8" s="620" customFormat="1" ht="3" customHeight="1">
      <c r="A9" s="623"/>
      <c r="B9" s="624"/>
      <c r="C9" s="625"/>
      <c r="D9" s="624"/>
      <c r="E9" s="624"/>
      <c r="F9" s="624"/>
    </row>
    <row r="10" spans="1:8" s="627" customFormat="1" ht="9.9499999999999993" customHeight="1">
      <c r="A10" s="626"/>
      <c r="B10" s="855" t="s">
        <v>164</v>
      </c>
      <c r="C10" s="855"/>
      <c r="D10" s="855"/>
      <c r="E10" s="855"/>
      <c r="F10" s="855"/>
    </row>
    <row r="11" spans="1:8" s="630" customFormat="1" ht="3" customHeight="1">
      <c r="A11" s="628"/>
      <c r="B11" s="629"/>
      <c r="C11" s="629"/>
      <c r="D11" s="629"/>
      <c r="E11" s="629"/>
      <c r="F11" s="629"/>
    </row>
    <row r="12" spans="1:8" s="633" customFormat="1" ht="9.9499999999999993" customHeight="1">
      <c r="A12" s="631" t="s">
        <v>476</v>
      </c>
      <c r="B12" s="632">
        <v>1211256</v>
      </c>
      <c r="C12" s="632">
        <v>1241711</v>
      </c>
      <c r="D12" s="632">
        <v>1403878</v>
      </c>
      <c r="E12" s="632">
        <v>1444398</v>
      </c>
      <c r="F12" s="632">
        <v>1493969</v>
      </c>
      <c r="H12" s="634"/>
    </row>
    <row r="13" spans="1:8" s="633" customFormat="1" ht="9.9499999999999993" customHeight="1">
      <c r="A13" s="631" t="s">
        <v>477</v>
      </c>
      <c r="B13" s="632">
        <v>35836</v>
      </c>
      <c r="C13" s="632">
        <v>34738</v>
      </c>
      <c r="D13" s="632">
        <v>34476</v>
      </c>
      <c r="E13" s="632">
        <v>33388</v>
      </c>
      <c r="F13" s="632">
        <v>31225</v>
      </c>
      <c r="H13" s="634"/>
    </row>
    <row r="14" spans="1:8" s="633" customFormat="1" ht="9.9499999999999993" customHeight="1">
      <c r="A14" s="631" t="s">
        <v>478</v>
      </c>
      <c r="B14" s="632">
        <v>248092</v>
      </c>
      <c r="C14" s="632">
        <v>225169</v>
      </c>
      <c r="D14" s="632">
        <v>230218</v>
      </c>
      <c r="E14" s="632">
        <v>214730</v>
      </c>
      <c r="F14" s="632">
        <v>215482</v>
      </c>
      <c r="H14" s="634"/>
    </row>
    <row r="15" spans="1:8" s="633" customFormat="1" ht="9.9499999999999993" customHeight="1">
      <c r="A15" s="631" t="s">
        <v>479</v>
      </c>
      <c r="B15" s="632">
        <v>15235</v>
      </c>
      <c r="C15" s="632">
        <v>12272</v>
      </c>
      <c r="D15" s="632">
        <v>12008</v>
      </c>
      <c r="E15" s="632">
        <v>10844</v>
      </c>
      <c r="F15" s="632">
        <v>10661</v>
      </c>
      <c r="H15" s="634"/>
    </row>
    <row r="16" spans="1:8" s="633" customFormat="1" ht="9.9499999999999993" customHeight="1">
      <c r="A16" s="631" t="s">
        <v>480</v>
      </c>
      <c r="B16" s="632">
        <v>20530</v>
      </c>
      <c r="C16" s="632">
        <v>19988</v>
      </c>
      <c r="D16" s="632">
        <v>19511</v>
      </c>
      <c r="E16" s="632">
        <v>19363</v>
      </c>
      <c r="F16" s="632">
        <v>19200</v>
      </c>
      <c r="H16" s="634"/>
    </row>
    <row r="17" spans="1:8" s="633" customFormat="1" ht="9.9499999999999993" customHeight="1">
      <c r="A17" s="631" t="s">
        <v>481</v>
      </c>
      <c r="B17" s="632">
        <v>560196</v>
      </c>
      <c r="C17" s="632">
        <v>558197</v>
      </c>
      <c r="D17" s="632">
        <v>576570</v>
      </c>
      <c r="E17" s="632">
        <v>578507</v>
      </c>
      <c r="F17" s="632">
        <v>586495</v>
      </c>
      <c r="H17" s="634"/>
    </row>
    <row r="18" spans="1:8" s="633" customFormat="1" ht="9.9499999999999993" customHeight="1">
      <c r="A18" s="631" t="s">
        <v>482</v>
      </c>
      <c r="B18" s="632">
        <v>435317</v>
      </c>
      <c r="C18" s="632">
        <v>548411</v>
      </c>
      <c r="D18" s="632">
        <v>642638</v>
      </c>
      <c r="E18" s="632">
        <v>625852</v>
      </c>
      <c r="F18" s="632">
        <v>637995</v>
      </c>
      <c r="H18" s="634"/>
    </row>
    <row r="19" spans="1:8" s="633" customFormat="1" ht="9.9499999999999993" customHeight="1">
      <c r="A19" s="631" t="s">
        <v>483</v>
      </c>
      <c r="B19" s="632">
        <v>129986</v>
      </c>
      <c r="C19" s="632">
        <v>182316</v>
      </c>
      <c r="D19" s="632">
        <v>197770</v>
      </c>
      <c r="E19" s="632">
        <v>182170</v>
      </c>
      <c r="F19" s="632">
        <v>179942</v>
      </c>
      <c r="H19" s="634"/>
    </row>
    <row r="20" spans="1:8" s="633" customFormat="1" ht="9.9499999999999993" customHeight="1">
      <c r="A20" s="631" t="s">
        <v>484</v>
      </c>
      <c r="B20" s="632">
        <v>340557</v>
      </c>
      <c r="C20" s="632">
        <v>332591</v>
      </c>
      <c r="D20" s="632">
        <v>341211</v>
      </c>
      <c r="E20" s="632">
        <v>339150</v>
      </c>
      <c r="F20" s="632">
        <v>334811</v>
      </c>
      <c r="H20" s="634"/>
    </row>
    <row r="21" spans="1:8" s="633" customFormat="1" ht="9.9499999999999993" customHeight="1">
      <c r="A21" s="631" t="s">
        <v>485</v>
      </c>
      <c r="B21" s="632">
        <v>40677</v>
      </c>
      <c r="C21" s="632">
        <v>37886</v>
      </c>
      <c r="D21" s="632">
        <v>37338</v>
      </c>
      <c r="E21" s="632">
        <v>35740</v>
      </c>
      <c r="F21" s="632">
        <v>34302</v>
      </c>
      <c r="H21" s="634"/>
    </row>
    <row r="22" spans="1:8" s="633" customFormat="1" ht="9.9499999999999993" customHeight="1">
      <c r="A22" s="631" t="s">
        <v>486</v>
      </c>
      <c r="B22" s="632">
        <v>60732</v>
      </c>
      <c r="C22" s="632">
        <v>57640</v>
      </c>
      <c r="D22" s="632">
        <v>56625</v>
      </c>
      <c r="E22" s="632">
        <v>55789</v>
      </c>
      <c r="F22" s="632">
        <v>55035</v>
      </c>
      <c r="H22" s="634"/>
    </row>
    <row r="23" spans="1:8" s="633" customFormat="1" ht="9.9499999999999993" customHeight="1">
      <c r="A23" s="631" t="s">
        <v>487</v>
      </c>
      <c r="B23" s="632">
        <v>154286</v>
      </c>
      <c r="C23" s="632">
        <v>161697</v>
      </c>
      <c r="D23" s="632">
        <v>162598</v>
      </c>
      <c r="E23" s="632">
        <v>170294</v>
      </c>
      <c r="F23" s="632">
        <v>172167</v>
      </c>
      <c r="H23" s="634"/>
    </row>
    <row r="24" spans="1:8" s="633" customFormat="1" ht="9.9499999999999993" customHeight="1">
      <c r="A24" s="631" t="s">
        <v>488</v>
      </c>
      <c r="B24" s="632">
        <v>22707</v>
      </c>
      <c r="C24" s="632">
        <v>21188</v>
      </c>
      <c r="D24" s="632">
        <v>21169</v>
      </c>
      <c r="E24" s="632">
        <v>22323</v>
      </c>
      <c r="F24" s="632">
        <v>22727</v>
      </c>
      <c r="H24" s="634"/>
    </row>
    <row r="25" spans="1:8" s="633" customFormat="1" ht="9.9499999999999993" customHeight="1">
      <c r="A25" s="635" t="s">
        <v>0</v>
      </c>
      <c r="B25" s="636">
        <v>3275407</v>
      </c>
      <c r="C25" s="636">
        <v>3433804</v>
      </c>
      <c r="D25" s="636">
        <v>3736010</v>
      </c>
      <c r="E25" s="636">
        <v>3732548</v>
      </c>
      <c r="F25" s="636">
        <v>3794011</v>
      </c>
    </row>
    <row r="26" spans="1:8" s="620" customFormat="1" ht="3" customHeight="1">
      <c r="A26" s="637"/>
      <c r="B26" s="638"/>
      <c r="C26" s="638"/>
      <c r="D26" s="638"/>
      <c r="E26" s="638"/>
      <c r="F26" s="639"/>
      <c r="H26" s="634">
        <v>3732548</v>
      </c>
    </row>
    <row r="27" spans="1:8" s="627" customFormat="1" ht="9.9499999999999993" customHeight="1">
      <c r="A27" s="626"/>
      <c r="B27" s="855" t="s">
        <v>331</v>
      </c>
      <c r="C27" s="855"/>
      <c r="D27" s="855"/>
      <c r="E27" s="855"/>
      <c r="F27" s="855"/>
    </row>
    <row r="28" spans="1:8" s="630" customFormat="1" ht="3" customHeight="1">
      <c r="A28" s="628"/>
      <c r="B28" s="640"/>
      <c r="C28" s="640"/>
      <c r="D28" s="640"/>
      <c r="E28" s="640"/>
      <c r="F28" s="640"/>
    </row>
    <row r="29" spans="1:8" s="627" customFormat="1" ht="9.9499999999999993" customHeight="1">
      <c r="A29" s="641" t="s">
        <v>476</v>
      </c>
      <c r="B29" s="642">
        <v>37</v>
      </c>
      <c r="C29" s="643">
        <v>36.200000000000003</v>
      </c>
      <c r="D29" s="643">
        <v>37.6</v>
      </c>
      <c r="E29" s="643">
        <v>38.700000000000003</v>
      </c>
      <c r="F29" s="643">
        <f>F12*100/F$25</f>
        <v>39.37703396221044</v>
      </c>
    </row>
    <row r="30" spans="1:8" s="627" customFormat="1" ht="9.9499999999999993" customHeight="1">
      <c r="A30" s="641" t="s">
        <v>477</v>
      </c>
      <c r="B30" s="642">
        <v>1.1000000000000001</v>
      </c>
      <c r="C30" s="643">
        <v>1</v>
      </c>
      <c r="D30" s="643">
        <v>0.9</v>
      </c>
      <c r="E30" s="643">
        <v>0.9</v>
      </c>
      <c r="F30" s="643">
        <f t="shared" ref="F30:F42" si="0">F13*100/F$25</f>
        <v>0.82300762965631891</v>
      </c>
    </row>
    <row r="31" spans="1:8" s="627" customFormat="1" ht="9.9499999999999993" customHeight="1">
      <c r="A31" s="641" t="s">
        <v>478</v>
      </c>
      <c r="B31" s="642">
        <v>7.6</v>
      </c>
      <c r="C31" s="643">
        <v>6.6</v>
      </c>
      <c r="D31" s="643">
        <v>6.2</v>
      </c>
      <c r="E31" s="643">
        <v>5.8</v>
      </c>
      <c r="F31" s="643">
        <f t="shared" si="0"/>
        <v>5.6795301858639844</v>
      </c>
    </row>
    <row r="32" spans="1:8" s="627" customFormat="1" ht="9.9499999999999993" customHeight="1">
      <c r="A32" s="641" t="s">
        <v>479</v>
      </c>
      <c r="B32" s="642">
        <v>0.5</v>
      </c>
      <c r="C32" s="643">
        <v>0.4</v>
      </c>
      <c r="D32" s="643">
        <v>0.3</v>
      </c>
      <c r="E32" s="643">
        <v>0.3</v>
      </c>
      <c r="F32" s="643">
        <f t="shared" si="0"/>
        <v>0.28099549526872747</v>
      </c>
    </row>
    <row r="33" spans="1:6" s="627" customFormat="1" ht="9.9499999999999993" customHeight="1">
      <c r="A33" s="641" t="s">
        <v>480</v>
      </c>
      <c r="B33" s="642">
        <v>0.6</v>
      </c>
      <c r="C33" s="643">
        <v>0.6</v>
      </c>
      <c r="D33" s="643">
        <v>0.5</v>
      </c>
      <c r="E33" s="643">
        <v>0.5</v>
      </c>
      <c r="F33" s="643">
        <f t="shared" si="0"/>
        <v>0.50606073624984216</v>
      </c>
    </row>
    <row r="34" spans="1:6" s="627" customFormat="1" ht="9.9499999999999993" customHeight="1">
      <c r="A34" s="641" t="s">
        <v>481</v>
      </c>
      <c r="B34" s="642">
        <v>17.100000000000001</v>
      </c>
      <c r="C34" s="643">
        <v>16.3</v>
      </c>
      <c r="D34" s="643">
        <v>15.4</v>
      </c>
      <c r="E34" s="643">
        <v>15.5</v>
      </c>
      <c r="F34" s="643">
        <f t="shared" si="0"/>
        <v>15.458442265981834</v>
      </c>
    </row>
    <row r="35" spans="1:6" s="627" customFormat="1" ht="9.9499999999999993" customHeight="1">
      <c r="A35" s="641" t="s">
        <v>482</v>
      </c>
      <c r="B35" s="642">
        <v>13.3</v>
      </c>
      <c r="C35" s="643">
        <v>16</v>
      </c>
      <c r="D35" s="643">
        <v>17.2</v>
      </c>
      <c r="E35" s="643">
        <v>16.8</v>
      </c>
      <c r="F35" s="643">
        <f t="shared" si="0"/>
        <v>16.815844761651981</v>
      </c>
    </row>
    <row r="36" spans="1:6" s="627" customFormat="1" ht="9.9499999999999993" customHeight="1">
      <c r="A36" s="641" t="s">
        <v>483</v>
      </c>
      <c r="B36" s="642">
        <v>4</v>
      </c>
      <c r="C36" s="643">
        <v>5.3</v>
      </c>
      <c r="D36" s="643">
        <v>5.3</v>
      </c>
      <c r="E36" s="643">
        <v>4.9000000000000004</v>
      </c>
      <c r="F36" s="643">
        <f t="shared" si="0"/>
        <v>4.7427906772015156</v>
      </c>
    </row>
    <row r="37" spans="1:6" s="627" customFormat="1" ht="9.9499999999999993" customHeight="1">
      <c r="A37" s="641" t="s">
        <v>484</v>
      </c>
      <c r="B37" s="642">
        <v>10.4</v>
      </c>
      <c r="C37" s="643">
        <v>9.6999999999999993</v>
      </c>
      <c r="D37" s="643">
        <v>9.1</v>
      </c>
      <c r="E37" s="643">
        <v>9.1</v>
      </c>
      <c r="F37" s="643">
        <f t="shared" si="0"/>
        <v>8.8247240189867657</v>
      </c>
    </row>
    <row r="38" spans="1:6" s="627" customFormat="1" ht="9.9499999999999993" customHeight="1">
      <c r="A38" s="641" t="s">
        <v>485</v>
      </c>
      <c r="B38" s="642">
        <v>1.2</v>
      </c>
      <c r="C38" s="643">
        <v>1.1000000000000001</v>
      </c>
      <c r="D38" s="643">
        <v>1</v>
      </c>
      <c r="E38" s="643">
        <v>1</v>
      </c>
      <c r="F38" s="643">
        <f t="shared" si="0"/>
        <v>0.90410913410635863</v>
      </c>
    </row>
    <row r="39" spans="1:6" s="627" customFormat="1" ht="9.9499999999999993" customHeight="1">
      <c r="A39" s="641" t="s">
        <v>486</v>
      </c>
      <c r="B39" s="642">
        <v>1.9</v>
      </c>
      <c r="C39" s="643">
        <v>1.7</v>
      </c>
      <c r="D39" s="643">
        <v>1.5</v>
      </c>
      <c r="E39" s="643">
        <v>1.5</v>
      </c>
      <c r="F39" s="643">
        <f t="shared" si="0"/>
        <v>1.4505756572661492</v>
      </c>
    </row>
    <row r="40" spans="1:6" s="627" customFormat="1" ht="9.9499999999999993" customHeight="1">
      <c r="A40" s="641" t="s">
        <v>487</v>
      </c>
      <c r="B40" s="642">
        <v>4.7</v>
      </c>
      <c r="C40" s="643">
        <v>4.7</v>
      </c>
      <c r="D40" s="643">
        <v>4.4000000000000004</v>
      </c>
      <c r="E40" s="643">
        <v>4.5999999999999996</v>
      </c>
      <c r="F40" s="643">
        <f t="shared" si="0"/>
        <v>4.537862436350343</v>
      </c>
    </row>
    <row r="41" spans="1:6" s="627" customFormat="1" ht="9.9499999999999993" customHeight="1">
      <c r="A41" s="641" t="s">
        <v>488</v>
      </c>
      <c r="B41" s="642">
        <v>0.7</v>
      </c>
      <c r="C41" s="643">
        <v>0.6</v>
      </c>
      <c r="D41" s="643">
        <v>0.6</v>
      </c>
      <c r="E41" s="643">
        <v>0.6</v>
      </c>
      <c r="F41" s="643">
        <f t="shared" si="0"/>
        <v>0.59902303920573763</v>
      </c>
    </row>
    <row r="42" spans="1:6" s="627" customFormat="1" ht="9.9499999999999993" customHeight="1">
      <c r="A42" s="626" t="s">
        <v>0</v>
      </c>
      <c r="B42" s="644">
        <v>100</v>
      </c>
      <c r="C42" s="645">
        <v>100</v>
      </c>
      <c r="D42" s="645">
        <v>100</v>
      </c>
      <c r="E42" s="645">
        <v>100</v>
      </c>
      <c r="F42" s="645">
        <f t="shared" si="0"/>
        <v>100</v>
      </c>
    </row>
    <row r="43" spans="1:6" s="630" customFormat="1" ht="3" customHeight="1">
      <c r="A43" s="646"/>
      <c r="B43" s="646"/>
      <c r="C43" s="646"/>
      <c r="D43" s="646"/>
      <c r="E43" s="646"/>
      <c r="F43" s="646"/>
    </row>
    <row r="44" spans="1:6" s="627" customFormat="1" ht="9.9499999999999993" customHeight="1">
      <c r="A44" s="626"/>
      <c r="B44" s="855" t="s">
        <v>489</v>
      </c>
      <c r="C44" s="855"/>
      <c r="D44" s="855"/>
      <c r="E44" s="855"/>
      <c r="F44" s="855"/>
    </row>
    <row r="45" spans="1:6" s="648" customFormat="1" ht="3" customHeight="1">
      <c r="A45" s="628"/>
      <c r="B45" s="647"/>
      <c r="C45" s="647"/>
      <c r="D45" s="647"/>
      <c r="E45" s="647"/>
      <c r="F45" s="647"/>
    </row>
    <row r="46" spans="1:6" s="627" customFormat="1" ht="9.9499999999999993" customHeight="1">
      <c r="A46" s="641" t="s">
        <v>476</v>
      </c>
      <c r="B46" s="642">
        <v>-2.5</v>
      </c>
      <c r="C46" s="643">
        <v>2.5</v>
      </c>
      <c r="D46" s="643">
        <v>13.1</v>
      </c>
      <c r="E46" s="643">
        <v>2.9</v>
      </c>
      <c r="F46" s="643">
        <f>((F12-E12)*100)/E12</f>
        <v>3.4319488118925672</v>
      </c>
    </row>
    <row r="47" spans="1:6" s="627" customFormat="1" ht="9.9499999999999993" customHeight="1">
      <c r="A47" s="641" t="s">
        <v>477</v>
      </c>
      <c r="B47" s="642">
        <v>-11.5</v>
      </c>
      <c r="C47" s="643">
        <v>-3.1</v>
      </c>
      <c r="D47" s="643">
        <v>-0.8</v>
      </c>
      <c r="E47" s="643">
        <v>-3.2</v>
      </c>
      <c r="F47" s="643">
        <f t="shared" ref="F47:F59" si="1">((F13-E13)*100)/E13</f>
        <v>-6.4783754642386482</v>
      </c>
    </row>
    <row r="48" spans="1:6" s="627" customFormat="1" ht="9.9499999999999993" customHeight="1">
      <c r="A48" s="641" t="s">
        <v>478</v>
      </c>
      <c r="B48" s="642">
        <v>-5.0999999999999996</v>
      </c>
      <c r="C48" s="643">
        <v>-9.1999999999999993</v>
      </c>
      <c r="D48" s="643">
        <v>2.2000000000000002</v>
      </c>
      <c r="E48" s="643">
        <v>-6.7</v>
      </c>
      <c r="F48" s="643">
        <f t="shared" si="1"/>
        <v>0.35020723699529643</v>
      </c>
    </row>
    <row r="49" spans="1:6" s="627" customFormat="1" ht="9.9499999999999993" customHeight="1">
      <c r="A49" s="641" t="s">
        <v>479</v>
      </c>
      <c r="B49" s="642">
        <v>-11.7</v>
      </c>
      <c r="C49" s="643">
        <v>-19.399999999999999</v>
      </c>
      <c r="D49" s="643">
        <v>-2.2000000000000002</v>
      </c>
      <c r="E49" s="643">
        <v>-9.6999999999999993</v>
      </c>
      <c r="F49" s="643">
        <f t="shared" si="1"/>
        <v>-1.6875691626706013</v>
      </c>
    </row>
    <row r="50" spans="1:6" s="627" customFormat="1" ht="9.9499999999999993" customHeight="1">
      <c r="A50" s="641" t="s">
        <v>480</v>
      </c>
      <c r="B50" s="642">
        <v>3.9</v>
      </c>
      <c r="C50" s="643">
        <v>-2.6</v>
      </c>
      <c r="D50" s="643">
        <v>-2.4</v>
      </c>
      <c r="E50" s="643">
        <v>-0.8</v>
      </c>
      <c r="F50" s="643">
        <f t="shared" si="1"/>
        <v>-0.84181170273201467</v>
      </c>
    </row>
    <row r="51" spans="1:6" s="627" customFormat="1" ht="9.9499999999999993" customHeight="1">
      <c r="A51" s="641" t="s">
        <v>481</v>
      </c>
      <c r="B51" s="642">
        <v>-3.6</v>
      </c>
      <c r="C51" s="643">
        <v>-0.4</v>
      </c>
      <c r="D51" s="643">
        <v>3.3</v>
      </c>
      <c r="E51" s="643">
        <v>0.3</v>
      </c>
      <c r="F51" s="643">
        <f t="shared" si="1"/>
        <v>1.3807957379945273</v>
      </c>
    </row>
    <row r="52" spans="1:6" s="627" customFormat="1" ht="9.9499999999999993" customHeight="1">
      <c r="A52" s="641" t="s">
        <v>482</v>
      </c>
      <c r="B52" s="642">
        <v>4.2</v>
      </c>
      <c r="C52" s="643">
        <v>26</v>
      </c>
      <c r="D52" s="643">
        <v>17.2</v>
      </c>
      <c r="E52" s="643">
        <v>-2.6</v>
      </c>
      <c r="F52" s="643">
        <f t="shared" si="1"/>
        <v>1.9402350715504624</v>
      </c>
    </row>
    <row r="53" spans="1:6" s="627" customFormat="1" ht="9.9499999999999993" customHeight="1">
      <c r="A53" s="641" t="s">
        <v>483</v>
      </c>
      <c r="B53" s="642">
        <v>-8.6999999999999993</v>
      </c>
      <c r="C53" s="643">
        <v>40.299999999999997</v>
      </c>
      <c r="D53" s="643">
        <v>8.5</v>
      </c>
      <c r="E53" s="643">
        <v>-7.9</v>
      </c>
      <c r="F53" s="643">
        <f t="shared" si="1"/>
        <v>-1.2230334303123456</v>
      </c>
    </row>
    <row r="54" spans="1:6" s="627" customFormat="1" ht="9.9499999999999993" customHeight="1">
      <c r="A54" s="641" t="s">
        <v>484</v>
      </c>
      <c r="B54" s="642">
        <v>-3</v>
      </c>
      <c r="C54" s="643">
        <v>-2.2999999999999998</v>
      </c>
      <c r="D54" s="643">
        <v>2.6</v>
      </c>
      <c r="E54" s="643">
        <v>-0.6</v>
      </c>
      <c r="F54" s="643">
        <f t="shared" si="1"/>
        <v>-1.27937490785788</v>
      </c>
    </row>
    <row r="55" spans="1:6" s="627" customFormat="1" ht="9.9499999999999993" customHeight="1">
      <c r="A55" s="641" t="s">
        <v>485</v>
      </c>
      <c r="B55" s="642">
        <v>-8.5</v>
      </c>
      <c r="C55" s="643">
        <v>-6.9</v>
      </c>
      <c r="D55" s="643">
        <v>-1.4</v>
      </c>
      <c r="E55" s="643">
        <v>-4.3</v>
      </c>
      <c r="F55" s="643">
        <f t="shared" si="1"/>
        <v>-4.023503077783996</v>
      </c>
    </row>
    <row r="56" spans="1:6" s="627" customFormat="1" ht="9.9499999999999993" customHeight="1">
      <c r="A56" s="641" t="s">
        <v>486</v>
      </c>
      <c r="B56" s="642">
        <v>4.2</v>
      </c>
      <c r="C56" s="643">
        <v>-5.0999999999999996</v>
      </c>
      <c r="D56" s="643">
        <v>-1.8</v>
      </c>
      <c r="E56" s="643">
        <v>-1.5</v>
      </c>
      <c r="F56" s="643">
        <f t="shared" si="1"/>
        <v>-1.3515209091397946</v>
      </c>
    </row>
    <row r="57" spans="1:6" s="627" customFormat="1" ht="9.9499999999999993" customHeight="1">
      <c r="A57" s="641" t="s">
        <v>487</v>
      </c>
      <c r="B57" s="642">
        <v>4.2</v>
      </c>
      <c r="C57" s="643">
        <v>4.8</v>
      </c>
      <c r="D57" s="643">
        <v>0.6</v>
      </c>
      <c r="E57" s="643">
        <v>4.7</v>
      </c>
      <c r="F57" s="643">
        <f t="shared" si="1"/>
        <v>1.0998625905786463</v>
      </c>
    </row>
    <row r="58" spans="1:6" s="627" customFormat="1" ht="9.9499999999999993" customHeight="1">
      <c r="A58" s="641" t="s">
        <v>488</v>
      </c>
      <c r="B58" s="642">
        <v>-14.1</v>
      </c>
      <c r="C58" s="643">
        <v>-6.7</v>
      </c>
      <c r="D58" s="643">
        <v>-0.1</v>
      </c>
      <c r="E58" s="643">
        <v>5.5</v>
      </c>
      <c r="F58" s="643">
        <f t="shared" si="1"/>
        <v>1.8097925906016217</v>
      </c>
    </row>
    <row r="59" spans="1:6" s="627" customFormat="1" ht="9.9499999999999993" customHeight="1">
      <c r="A59" s="626" t="s">
        <v>0</v>
      </c>
      <c r="B59" s="649">
        <v>-2.2999999999999998</v>
      </c>
      <c r="C59" s="650">
        <v>4.8</v>
      </c>
      <c r="D59" s="650">
        <v>8.8000000000000007</v>
      </c>
      <c r="E59" s="650">
        <v>-0.1</v>
      </c>
      <c r="F59" s="650">
        <f t="shared" si="1"/>
        <v>1.6466767473586408</v>
      </c>
    </row>
    <row r="60" spans="1:6" s="630" customFormat="1" ht="3" customHeight="1">
      <c r="A60" s="651"/>
      <c r="B60" s="652"/>
      <c r="C60" s="652"/>
      <c r="D60" s="652"/>
      <c r="E60" s="652"/>
      <c r="F60" s="653"/>
    </row>
    <row r="61" spans="1:6" s="630" customFormat="1" ht="3" customHeight="1">
      <c r="A61" s="628"/>
      <c r="B61" s="654"/>
      <c r="C61" s="654"/>
      <c r="D61" s="654"/>
      <c r="E61" s="654"/>
      <c r="F61" s="655"/>
    </row>
    <row r="62" spans="1:6" s="386" customFormat="1" ht="9.9499999999999993" customHeight="1">
      <c r="A62" s="656" t="s">
        <v>490</v>
      </c>
      <c r="B62" s="656"/>
      <c r="C62" s="656"/>
      <c r="D62" s="656"/>
      <c r="E62" s="656"/>
      <c r="F62" s="656"/>
    </row>
    <row r="63" spans="1:6">
      <c r="A63" s="400"/>
      <c r="B63" s="400"/>
      <c r="C63" s="400"/>
      <c r="D63" s="400"/>
      <c r="E63" s="400"/>
      <c r="F63" s="400"/>
    </row>
    <row r="64" spans="1:6">
      <c r="A64" s="400"/>
      <c r="B64" s="400"/>
      <c r="C64" s="400"/>
      <c r="D64" s="400"/>
      <c r="E64" s="400"/>
      <c r="F64" s="400"/>
    </row>
    <row r="65" spans="1:6">
      <c r="A65" s="400"/>
      <c r="B65" s="400"/>
      <c r="C65" s="400"/>
      <c r="D65" s="400"/>
      <c r="E65" s="400"/>
      <c r="F65" s="400"/>
    </row>
    <row r="66" spans="1:6">
      <c r="A66" s="400"/>
      <c r="B66" s="400"/>
      <c r="C66" s="400"/>
      <c r="D66" s="400"/>
      <c r="E66" s="400"/>
      <c r="F66" s="400"/>
    </row>
    <row r="67" spans="1:6">
      <c r="A67" s="400"/>
      <c r="B67" s="400"/>
      <c r="C67" s="400"/>
      <c r="D67" s="400"/>
      <c r="E67" s="400"/>
      <c r="F67" s="400"/>
    </row>
    <row r="68" spans="1:6">
      <c r="A68" s="400"/>
      <c r="B68" s="400"/>
      <c r="C68" s="400"/>
      <c r="D68" s="400"/>
      <c r="E68" s="400"/>
      <c r="F68" s="400"/>
    </row>
    <row r="69" spans="1:6">
      <c r="A69" s="400"/>
      <c r="B69" s="400"/>
      <c r="C69" s="400"/>
      <c r="D69" s="400"/>
      <c r="E69" s="400"/>
      <c r="F69" s="400"/>
    </row>
    <row r="70" spans="1:6">
      <c r="A70" s="400"/>
      <c r="B70" s="400"/>
      <c r="C70" s="400"/>
      <c r="D70" s="400"/>
      <c r="E70" s="400"/>
      <c r="F70" s="400"/>
    </row>
    <row r="71" spans="1:6">
      <c r="A71" s="400"/>
      <c r="B71" s="400"/>
      <c r="C71" s="400"/>
      <c r="D71" s="400"/>
      <c r="E71" s="400"/>
      <c r="F71" s="400"/>
    </row>
    <row r="72" spans="1:6">
      <c r="A72" s="400"/>
      <c r="B72" s="400"/>
      <c r="C72" s="400"/>
      <c r="D72" s="400"/>
      <c r="E72" s="400"/>
      <c r="F72" s="400"/>
    </row>
    <row r="73" spans="1:6">
      <c r="A73" s="400"/>
      <c r="B73" s="400"/>
      <c r="C73" s="400"/>
      <c r="D73" s="400"/>
      <c r="E73" s="400"/>
      <c r="F73" s="400"/>
    </row>
    <row r="74" spans="1:6">
      <c r="A74" s="400"/>
      <c r="B74" s="400"/>
      <c r="C74" s="400"/>
      <c r="D74" s="400"/>
      <c r="E74" s="400"/>
      <c r="F74" s="400"/>
    </row>
    <row r="75" spans="1:6">
      <c r="A75" s="400"/>
      <c r="B75" s="400"/>
      <c r="C75" s="400"/>
      <c r="D75" s="400"/>
      <c r="E75" s="400"/>
      <c r="F75" s="400"/>
    </row>
    <row r="76" spans="1:6">
      <c r="A76" s="400"/>
      <c r="B76" s="400"/>
      <c r="C76" s="400"/>
      <c r="D76" s="400"/>
      <c r="E76" s="400"/>
      <c r="F76" s="400"/>
    </row>
    <row r="77" spans="1:6">
      <c r="A77" s="400"/>
      <c r="B77" s="400"/>
      <c r="C77" s="400"/>
      <c r="D77" s="400"/>
      <c r="E77" s="400"/>
      <c r="F77" s="400"/>
    </row>
    <row r="78" spans="1:6">
      <c r="A78" s="400"/>
      <c r="B78" s="400"/>
      <c r="C78" s="400"/>
      <c r="D78" s="400"/>
      <c r="E78" s="400"/>
      <c r="F78" s="400"/>
    </row>
    <row r="79" spans="1:6">
      <c r="A79" s="400"/>
      <c r="B79" s="400"/>
      <c r="C79" s="400"/>
      <c r="D79" s="400"/>
      <c r="E79" s="400"/>
      <c r="F79" s="400"/>
    </row>
    <row r="80" spans="1:6">
      <c r="A80" s="400"/>
      <c r="B80" s="400"/>
      <c r="C80" s="400"/>
      <c r="D80" s="400"/>
      <c r="E80" s="400"/>
      <c r="F80" s="400"/>
    </row>
    <row r="81" spans="1:6">
      <c r="A81" s="400"/>
      <c r="B81" s="400"/>
      <c r="C81" s="400"/>
      <c r="D81" s="400"/>
      <c r="E81" s="400"/>
      <c r="F81" s="400"/>
    </row>
    <row r="82" spans="1:6">
      <c r="A82" s="400"/>
      <c r="B82" s="400"/>
      <c r="C82" s="400"/>
      <c r="D82" s="400"/>
      <c r="E82" s="400"/>
      <c r="F82" s="400"/>
    </row>
    <row r="83" spans="1:6">
      <c r="A83" s="400"/>
      <c r="B83" s="400"/>
      <c r="C83" s="400"/>
      <c r="D83" s="400"/>
      <c r="E83" s="400"/>
      <c r="F83" s="400"/>
    </row>
    <row r="84" spans="1:6">
      <c r="A84" s="400"/>
      <c r="B84" s="400"/>
      <c r="C84" s="400"/>
      <c r="D84" s="400"/>
      <c r="E84" s="400"/>
      <c r="F84" s="400"/>
    </row>
    <row r="85" spans="1:6">
      <c r="A85" s="400"/>
      <c r="B85" s="400"/>
      <c r="C85" s="400"/>
      <c r="D85" s="400"/>
      <c r="E85" s="400"/>
      <c r="F85" s="400"/>
    </row>
    <row r="86" spans="1:6">
      <c r="A86" s="400"/>
      <c r="B86" s="400"/>
      <c r="C86" s="400"/>
      <c r="D86" s="400"/>
      <c r="E86" s="400"/>
      <c r="F86" s="400"/>
    </row>
    <row r="87" spans="1:6">
      <c r="A87" s="400"/>
      <c r="B87" s="400"/>
      <c r="C87" s="400"/>
      <c r="D87" s="400"/>
      <c r="E87" s="400"/>
      <c r="F87" s="400"/>
    </row>
    <row r="88" spans="1:6">
      <c r="A88" s="400"/>
      <c r="B88" s="400"/>
      <c r="C88" s="400"/>
      <c r="D88" s="400"/>
      <c r="E88" s="400"/>
      <c r="F88" s="400"/>
    </row>
    <row r="89" spans="1:6">
      <c r="A89" s="400"/>
      <c r="B89" s="400"/>
      <c r="C89" s="400"/>
      <c r="D89" s="400"/>
      <c r="E89" s="400"/>
      <c r="F89" s="400"/>
    </row>
    <row r="90" spans="1:6">
      <c r="A90" s="400"/>
      <c r="B90" s="400"/>
      <c r="C90" s="400"/>
      <c r="D90" s="400"/>
      <c r="E90" s="400"/>
      <c r="F90" s="400"/>
    </row>
    <row r="91" spans="1:6">
      <c r="A91" s="400"/>
      <c r="B91" s="400"/>
      <c r="C91" s="400"/>
      <c r="D91" s="400"/>
      <c r="E91" s="400"/>
      <c r="F91" s="400"/>
    </row>
    <row r="92" spans="1:6">
      <c r="A92" s="400"/>
      <c r="B92" s="400"/>
      <c r="C92" s="400"/>
      <c r="D92" s="400"/>
      <c r="E92" s="400"/>
      <c r="F92" s="400"/>
    </row>
    <row r="93" spans="1:6">
      <c r="A93" s="400"/>
      <c r="B93" s="400"/>
      <c r="C93" s="400"/>
      <c r="D93" s="400"/>
      <c r="E93" s="400"/>
      <c r="F93" s="400"/>
    </row>
    <row r="94" spans="1:6">
      <c r="A94" s="400"/>
      <c r="B94" s="400"/>
      <c r="C94" s="400"/>
      <c r="D94" s="400"/>
      <c r="E94" s="400"/>
      <c r="F94" s="400"/>
    </row>
    <row r="95" spans="1:6">
      <c r="A95" s="400"/>
      <c r="B95" s="400"/>
      <c r="C95" s="400"/>
      <c r="D95" s="400"/>
      <c r="E95" s="400"/>
      <c r="F95" s="400"/>
    </row>
    <row r="96" spans="1:6">
      <c r="A96" s="400"/>
      <c r="B96" s="400"/>
      <c r="C96" s="400"/>
      <c r="D96" s="400"/>
      <c r="E96" s="400"/>
      <c r="F96" s="400"/>
    </row>
    <row r="97" spans="1:6">
      <c r="A97" s="400"/>
      <c r="B97" s="400"/>
      <c r="C97" s="400"/>
      <c r="D97" s="400"/>
      <c r="E97" s="400"/>
      <c r="F97" s="400"/>
    </row>
    <row r="98" spans="1:6">
      <c r="A98" s="400"/>
      <c r="B98" s="400"/>
      <c r="C98" s="400"/>
      <c r="D98" s="400"/>
      <c r="E98" s="400"/>
      <c r="F98" s="400"/>
    </row>
    <row r="99" spans="1:6">
      <c r="A99" s="400"/>
      <c r="B99" s="400"/>
      <c r="C99" s="400"/>
      <c r="D99" s="400"/>
      <c r="E99" s="400"/>
      <c r="F99" s="400"/>
    </row>
    <row r="100" spans="1:6">
      <c r="A100" s="400"/>
      <c r="B100" s="400"/>
      <c r="C100" s="400"/>
      <c r="D100" s="400"/>
      <c r="E100" s="400"/>
      <c r="F100" s="400"/>
    </row>
    <row r="101" spans="1:6">
      <c r="A101" s="400"/>
      <c r="B101" s="400"/>
      <c r="C101" s="400"/>
      <c r="D101" s="400"/>
      <c r="E101" s="400"/>
      <c r="F101" s="400"/>
    </row>
    <row r="102" spans="1:6">
      <c r="A102" s="400"/>
      <c r="B102" s="400"/>
      <c r="C102" s="400"/>
      <c r="D102" s="400"/>
      <c r="E102" s="400"/>
      <c r="F102" s="400"/>
    </row>
    <row r="103" spans="1:6">
      <c r="A103" s="400"/>
      <c r="B103" s="400"/>
      <c r="C103" s="400"/>
      <c r="D103" s="400"/>
      <c r="E103" s="400"/>
      <c r="F103" s="400"/>
    </row>
    <row r="104" spans="1:6">
      <c r="A104" s="400"/>
      <c r="B104" s="400"/>
      <c r="C104" s="400"/>
      <c r="D104" s="400"/>
      <c r="E104" s="400"/>
      <c r="F104" s="400"/>
    </row>
    <row r="105" spans="1:6">
      <c r="A105" s="400"/>
      <c r="B105" s="400"/>
      <c r="C105" s="400"/>
      <c r="D105" s="400"/>
      <c r="E105" s="400"/>
      <c r="F105" s="400"/>
    </row>
    <row r="106" spans="1:6">
      <c r="A106" s="400"/>
      <c r="B106" s="400"/>
      <c r="C106" s="400"/>
      <c r="D106" s="400"/>
      <c r="E106" s="400"/>
      <c r="F106" s="400"/>
    </row>
    <row r="107" spans="1:6">
      <c r="A107" s="400"/>
      <c r="B107" s="400"/>
      <c r="C107" s="400"/>
      <c r="D107" s="400"/>
      <c r="E107" s="400"/>
      <c r="F107" s="400"/>
    </row>
    <row r="108" spans="1:6">
      <c r="A108" s="400"/>
      <c r="B108" s="400"/>
      <c r="C108" s="400"/>
      <c r="D108" s="400"/>
      <c r="E108" s="400"/>
      <c r="F108" s="400"/>
    </row>
    <row r="109" spans="1:6">
      <c r="A109" s="400"/>
      <c r="B109" s="400"/>
      <c r="C109" s="400"/>
      <c r="D109" s="400"/>
      <c r="E109" s="400"/>
      <c r="F109" s="400"/>
    </row>
    <row r="110" spans="1:6">
      <c r="A110" s="400"/>
      <c r="B110" s="400"/>
      <c r="C110" s="400"/>
      <c r="D110" s="400"/>
      <c r="E110" s="400"/>
      <c r="F110" s="400"/>
    </row>
    <row r="111" spans="1:6">
      <c r="A111" s="400"/>
      <c r="B111" s="400"/>
      <c r="C111" s="400"/>
      <c r="D111" s="400"/>
      <c r="E111" s="400"/>
      <c r="F111" s="400"/>
    </row>
    <row r="112" spans="1:6">
      <c r="A112" s="400"/>
      <c r="B112" s="400"/>
      <c r="C112" s="400"/>
      <c r="D112" s="400"/>
      <c r="E112" s="400"/>
      <c r="F112" s="400"/>
    </row>
    <row r="113" spans="1:6">
      <c r="A113" s="400"/>
      <c r="B113" s="400"/>
      <c r="C113" s="400"/>
      <c r="D113" s="400"/>
      <c r="E113" s="400"/>
      <c r="F113" s="400"/>
    </row>
    <row r="114" spans="1:6">
      <c r="A114" s="400"/>
      <c r="B114" s="400"/>
      <c r="C114" s="400"/>
      <c r="D114" s="400"/>
      <c r="E114" s="400"/>
      <c r="F114" s="400"/>
    </row>
    <row r="115" spans="1:6">
      <c r="A115" s="400"/>
      <c r="B115" s="400"/>
      <c r="C115" s="400"/>
      <c r="D115" s="400"/>
      <c r="E115" s="400"/>
      <c r="F115" s="400"/>
    </row>
    <row r="116" spans="1:6">
      <c r="A116" s="400"/>
      <c r="B116" s="400"/>
      <c r="C116" s="400"/>
      <c r="D116" s="400"/>
      <c r="E116" s="400"/>
      <c r="F116" s="400"/>
    </row>
    <row r="117" spans="1:6">
      <c r="A117" s="400"/>
      <c r="B117" s="400"/>
      <c r="C117" s="400"/>
      <c r="D117" s="400"/>
      <c r="E117" s="400"/>
      <c r="F117" s="400"/>
    </row>
    <row r="118" spans="1:6">
      <c r="A118" s="400"/>
      <c r="B118" s="400"/>
      <c r="C118" s="400"/>
      <c r="D118" s="400"/>
      <c r="E118" s="400"/>
      <c r="F118" s="400"/>
    </row>
    <row r="119" spans="1:6">
      <c r="A119" s="400"/>
      <c r="B119" s="400"/>
      <c r="C119" s="400"/>
      <c r="D119" s="400"/>
      <c r="E119" s="400"/>
      <c r="F119" s="400"/>
    </row>
    <row r="120" spans="1:6">
      <c r="A120" s="400"/>
      <c r="B120" s="400"/>
      <c r="C120" s="400"/>
      <c r="D120" s="400"/>
      <c r="E120" s="400"/>
      <c r="F120" s="400"/>
    </row>
    <row r="121" spans="1:6">
      <c r="A121" s="400"/>
      <c r="B121" s="400"/>
      <c r="C121" s="400"/>
      <c r="D121" s="400"/>
      <c r="E121" s="400"/>
      <c r="F121" s="400"/>
    </row>
    <row r="122" spans="1:6">
      <c r="A122" s="400"/>
      <c r="B122" s="400"/>
      <c r="C122" s="400"/>
      <c r="D122" s="400"/>
      <c r="E122" s="400"/>
      <c r="F122" s="400"/>
    </row>
    <row r="123" spans="1:6">
      <c r="A123" s="400"/>
      <c r="B123" s="400"/>
      <c r="C123" s="400"/>
      <c r="D123" s="400"/>
      <c r="E123" s="400"/>
      <c r="F123" s="400"/>
    </row>
    <row r="124" spans="1:6">
      <c r="A124" s="400"/>
      <c r="B124" s="400"/>
      <c r="C124" s="400"/>
      <c r="D124" s="400"/>
      <c r="E124" s="400"/>
      <c r="F124" s="400"/>
    </row>
    <row r="125" spans="1:6">
      <c r="A125" s="400"/>
      <c r="B125" s="400"/>
      <c r="C125" s="400"/>
      <c r="D125" s="400"/>
      <c r="E125" s="400"/>
      <c r="F125" s="400"/>
    </row>
    <row r="126" spans="1:6">
      <c r="A126" s="400"/>
      <c r="B126" s="400"/>
      <c r="C126" s="400"/>
      <c r="D126" s="400"/>
      <c r="E126" s="400"/>
      <c r="F126" s="400"/>
    </row>
    <row r="127" spans="1:6">
      <c r="A127" s="400"/>
      <c r="B127" s="400"/>
      <c r="C127" s="400"/>
      <c r="D127" s="400"/>
      <c r="E127" s="400"/>
      <c r="F127" s="400"/>
    </row>
    <row r="128" spans="1:6">
      <c r="A128" s="400"/>
      <c r="B128" s="400"/>
      <c r="C128" s="400"/>
      <c r="D128" s="400"/>
      <c r="E128" s="400"/>
      <c r="F128" s="400"/>
    </row>
    <row r="129" spans="1:6">
      <c r="A129" s="400"/>
      <c r="B129" s="400"/>
      <c r="C129" s="400"/>
      <c r="D129" s="400"/>
      <c r="E129" s="400"/>
      <c r="F129" s="400"/>
    </row>
    <row r="130" spans="1:6">
      <c r="A130" s="400"/>
      <c r="B130" s="400"/>
      <c r="C130" s="400"/>
      <c r="D130" s="400"/>
      <c r="E130" s="400"/>
      <c r="F130" s="400"/>
    </row>
    <row r="131" spans="1:6">
      <c r="A131" s="400"/>
      <c r="B131" s="400"/>
      <c r="C131" s="400"/>
      <c r="D131" s="400"/>
      <c r="E131" s="400"/>
      <c r="F131" s="400"/>
    </row>
    <row r="132" spans="1:6">
      <c r="A132" s="400"/>
      <c r="B132" s="400"/>
      <c r="C132" s="400"/>
      <c r="D132" s="400"/>
      <c r="E132" s="400"/>
      <c r="F132" s="400"/>
    </row>
    <row r="133" spans="1:6">
      <c r="A133" s="400"/>
      <c r="B133" s="400"/>
      <c r="C133" s="400"/>
      <c r="D133" s="400"/>
      <c r="E133" s="400"/>
      <c r="F133" s="400"/>
    </row>
    <row r="134" spans="1:6">
      <c r="A134" s="400"/>
      <c r="B134" s="400"/>
      <c r="C134" s="400"/>
      <c r="D134" s="400"/>
      <c r="E134" s="400"/>
      <c r="F134" s="400"/>
    </row>
    <row r="135" spans="1:6">
      <c r="A135" s="400"/>
      <c r="B135" s="400"/>
      <c r="C135" s="400"/>
      <c r="D135" s="400"/>
      <c r="E135" s="400"/>
      <c r="F135" s="400"/>
    </row>
    <row r="136" spans="1:6">
      <c r="A136" s="400"/>
      <c r="B136" s="400"/>
      <c r="C136" s="400"/>
      <c r="D136" s="400"/>
      <c r="E136" s="400"/>
      <c r="F136" s="400"/>
    </row>
    <row r="137" spans="1:6">
      <c r="A137" s="400"/>
      <c r="B137" s="400"/>
      <c r="C137" s="400"/>
      <c r="D137" s="400"/>
      <c r="E137" s="400"/>
      <c r="F137" s="400"/>
    </row>
    <row r="138" spans="1:6">
      <c r="A138" s="400"/>
      <c r="B138" s="400"/>
      <c r="C138" s="400"/>
      <c r="D138" s="400"/>
      <c r="E138" s="400"/>
      <c r="F138" s="400"/>
    </row>
    <row r="139" spans="1:6">
      <c r="A139" s="400"/>
      <c r="B139" s="400"/>
      <c r="C139" s="400"/>
      <c r="D139" s="400"/>
      <c r="E139" s="400"/>
      <c r="F139" s="400"/>
    </row>
    <row r="140" spans="1:6">
      <c r="A140" s="400"/>
      <c r="B140" s="400"/>
      <c r="C140" s="400"/>
      <c r="D140" s="400"/>
      <c r="E140" s="400"/>
      <c r="F140" s="400"/>
    </row>
    <row r="141" spans="1:6">
      <c r="A141" s="400"/>
      <c r="B141" s="400"/>
      <c r="C141" s="400"/>
      <c r="D141" s="400"/>
      <c r="E141" s="400"/>
      <c r="F141" s="400"/>
    </row>
    <row r="142" spans="1:6">
      <c r="A142" s="400"/>
      <c r="B142" s="400"/>
      <c r="C142" s="400"/>
      <c r="D142" s="400"/>
      <c r="E142" s="400"/>
      <c r="F142" s="400"/>
    </row>
    <row r="143" spans="1:6">
      <c r="A143" s="400"/>
      <c r="B143" s="400"/>
      <c r="C143" s="400"/>
      <c r="D143" s="400"/>
      <c r="E143" s="400"/>
      <c r="F143" s="400"/>
    </row>
    <row r="144" spans="1:6">
      <c r="A144" s="400"/>
      <c r="B144" s="400"/>
      <c r="C144" s="400"/>
      <c r="D144" s="400"/>
      <c r="E144" s="400"/>
      <c r="F144" s="400"/>
    </row>
    <row r="145" spans="1:6">
      <c r="A145" s="400"/>
      <c r="B145" s="400"/>
      <c r="C145" s="400"/>
      <c r="D145" s="400"/>
      <c r="E145" s="400"/>
      <c r="F145" s="400"/>
    </row>
    <row r="146" spans="1:6">
      <c r="A146" s="400"/>
      <c r="B146" s="400"/>
      <c r="C146" s="400"/>
      <c r="D146" s="400"/>
      <c r="E146" s="400"/>
      <c r="F146" s="400"/>
    </row>
    <row r="147" spans="1:6">
      <c r="A147" s="400"/>
      <c r="B147" s="400"/>
      <c r="C147" s="400"/>
      <c r="D147" s="400"/>
      <c r="E147" s="400"/>
      <c r="F147" s="400"/>
    </row>
    <row r="148" spans="1:6">
      <c r="A148" s="400"/>
      <c r="B148" s="400"/>
      <c r="C148" s="400"/>
      <c r="D148" s="400"/>
      <c r="E148" s="400"/>
      <c r="F148" s="400"/>
    </row>
    <row r="149" spans="1:6">
      <c r="A149" s="400"/>
      <c r="B149" s="400"/>
      <c r="C149" s="400"/>
      <c r="D149" s="400"/>
      <c r="E149" s="400"/>
      <c r="F149" s="400"/>
    </row>
    <row r="150" spans="1:6">
      <c r="A150" s="400"/>
      <c r="B150" s="400"/>
      <c r="C150" s="400"/>
      <c r="D150" s="400"/>
      <c r="E150" s="400"/>
      <c r="F150" s="400"/>
    </row>
    <row r="151" spans="1:6">
      <c r="A151" s="400"/>
      <c r="B151" s="400"/>
      <c r="C151" s="400"/>
      <c r="D151" s="400"/>
      <c r="E151" s="400"/>
      <c r="F151" s="400"/>
    </row>
    <row r="152" spans="1:6">
      <c r="A152" s="400"/>
      <c r="B152" s="400"/>
      <c r="C152" s="400"/>
      <c r="D152" s="400"/>
      <c r="E152" s="400"/>
      <c r="F152" s="400"/>
    </row>
    <row r="153" spans="1:6">
      <c r="A153" s="400"/>
      <c r="B153" s="400"/>
      <c r="C153" s="400"/>
      <c r="D153" s="400"/>
      <c r="E153" s="400"/>
      <c r="F153" s="400"/>
    </row>
    <row r="154" spans="1:6">
      <c r="A154" s="400"/>
      <c r="B154" s="400"/>
      <c r="C154" s="400"/>
      <c r="D154" s="400"/>
      <c r="E154" s="400"/>
      <c r="F154" s="400"/>
    </row>
    <row r="155" spans="1:6">
      <c r="A155" s="400"/>
      <c r="B155" s="400"/>
      <c r="C155" s="400"/>
      <c r="D155" s="400"/>
      <c r="E155" s="400"/>
      <c r="F155" s="400"/>
    </row>
    <row r="156" spans="1:6">
      <c r="A156" s="400"/>
      <c r="B156" s="400"/>
      <c r="C156" s="400"/>
      <c r="D156" s="400"/>
      <c r="E156" s="400"/>
      <c r="F156" s="400"/>
    </row>
    <row r="157" spans="1:6">
      <c r="A157" s="400"/>
      <c r="B157" s="400"/>
      <c r="C157" s="400"/>
      <c r="D157" s="400"/>
      <c r="E157" s="400"/>
      <c r="F157" s="400"/>
    </row>
    <row r="158" spans="1:6">
      <c r="A158" s="400"/>
      <c r="B158" s="400"/>
      <c r="C158" s="400"/>
      <c r="D158" s="400"/>
      <c r="E158" s="400"/>
      <c r="F158" s="400"/>
    </row>
    <row r="159" spans="1:6">
      <c r="A159" s="400"/>
      <c r="B159" s="400"/>
      <c r="C159" s="400"/>
      <c r="D159" s="400"/>
      <c r="E159" s="400"/>
      <c r="F159" s="400"/>
    </row>
    <row r="160" spans="1:6">
      <c r="A160" s="400"/>
      <c r="B160" s="400"/>
      <c r="C160" s="400"/>
      <c r="D160" s="400"/>
      <c r="E160" s="400"/>
      <c r="F160" s="400"/>
    </row>
    <row r="161" spans="1:6">
      <c r="A161" s="400"/>
      <c r="B161" s="400"/>
      <c r="C161" s="400"/>
      <c r="D161" s="400"/>
      <c r="E161" s="400"/>
      <c r="F161" s="400"/>
    </row>
    <row r="162" spans="1:6">
      <c r="A162" s="400"/>
      <c r="B162" s="400"/>
      <c r="C162" s="400"/>
      <c r="D162" s="400"/>
      <c r="E162" s="400"/>
      <c r="F162" s="400"/>
    </row>
    <row r="163" spans="1:6">
      <c r="A163" s="400"/>
      <c r="B163" s="400"/>
      <c r="C163" s="400"/>
      <c r="D163" s="400"/>
      <c r="E163" s="400"/>
      <c r="F163" s="400"/>
    </row>
    <row r="164" spans="1:6">
      <c r="A164" s="400"/>
      <c r="B164" s="400"/>
      <c r="C164" s="400"/>
      <c r="D164" s="400"/>
      <c r="E164" s="400"/>
      <c r="F164" s="400"/>
    </row>
    <row r="165" spans="1:6">
      <c r="A165" s="400"/>
      <c r="B165" s="400"/>
      <c r="C165" s="400"/>
      <c r="D165" s="400"/>
      <c r="E165" s="400"/>
      <c r="F165" s="400"/>
    </row>
    <row r="166" spans="1:6">
      <c r="A166" s="400"/>
      <c r="B166" s="400"/>
      <c r="C166" s="400"/>
      <c r="D166" s="400"/>
      <c r="E166" s="400"/>
      <c r="F166" s="400"/>
    </row>
    <row r="167" spans="1:6">
      <c r="A167" s="400"/>
      <c r="B167" s="400"/>
      <c r="C167" s="400"/>
      <c r="D167" s="400"/>
      <c r="E167" s="400"/>
      <c r="F167" s="400"/>
    </row>
    <row r="168" spans="1:6">
      <c r="A168" s="400"/>
      <c r="B168" s="400"/>
      <c r="C168" s="400"/>
      <c r="D168" s="400"/>
      <c r="E168" s="400"/>
      <c r="F168" s="400"/>
    </row>
    <row r="169" spans="1:6">
      <c r="A169" s="400"/>
      <c r="B169" s="400"/>
      <c r="C169" s="400"/>
      <c r="D169" s="400"/>
      <c r="E169" s="400"/>
      <c r="F169" s="400"/>
    </row>
    <row r="170" spans="1:6">
      <c r="A170" s="400"/>
      <c r="B170" s="400"/>
      <c r="C170" s="400"/>
      <c r="D170" s="400"/>
      <c r="E170" s="400"/>
      <c r="F170" s="400"/>
    </row>
    <row r="171" spans="1:6">
      <c r="A171" s="400"/>
      <c r="B171" s="400"/>
      <c r="C171" s="400"/>
      <c r="D171" s="400"/>
      <c r="E171" s="400"/>
      <c r="F171" s="400"/>
    </row>
    <row r="172" spans="1:6">
      <c r="A172" s="400"/>
      <c r="B172" s="400"/>
      <c r="C172" s="400"/>
      <c r="D172" s="400"/>
      <c r="E172" s="400"/>
      <c r="F172" s="400"/>
    </row>
    <row r="173" spans="1:6">
      <c r="A173" s="400"/>
      <c r="B173" s="400"/>
      <c r="C173" s="400"/>
      <c r="D173" s="400"/>
      <c r="E173" s="400"/>
      <c r="F173" s="400"/>
    </row>
    <row r="174" spans="1:6">
      <c r="A174" s="400"/>
      <c r="B174" s="400"/>
      <c r="C174" s="400"/>
      <c r="D174" s="400"/>
      <c r="E174" s="400"/>
      <c r="F174" s="400"/>
    </row>
    <row r="175" spans="1:6">
      <c r="A175" s="400"/>
      <c r="B175" s="400"/>
      <c r="C175" s="400"/>
      <c r="D175" s="400"/>
      <c r="E175" s="400"/>
      <c r="F175" s="400"/>
    </row>
    <row r="176" spans="1:6">
      <c r="A176" s="400"/>
      <c r="B176" s="400"/>
      <c r="C176" s="400"/>
      <c r="D176" s="400"/>
      <c r="E176" s="400"/>
      <c r="F176" s="400"/>
    </row>
    <row r="177" spans="1:6">
      <c r="A177" s="400"/>
      <c r="B177" s="400"/>
      <c r="C177" s="400"/>
      <c r="D177" s="400"/>
      <c r="E177" s="400"/>
      <c r="F177" s="400"/>
    </row>
    <row r="178" spans="1:6">
      <c r="A178" s="400"/>
      <c r="B178" s="400"/>
      <c r="C178" s="400"/>
      <c r="D178" s="400"/>
      <c r="E178" s="400"/>
      <c r="F178" s="400"/>
    </row>
    <row r="179" spans="1:6">
      <c r="A179" s="400"/>
      <c r="B179" s="400"/>
      <c r="C179" s="400"/>
      <c r="D179" s="400"/>
      <c r="E179" s="400"/>
      <c r="F179" s="400"/>
    </row>
    <row r="180" spans="1:6">
      <c r="A180" s="400"/>
      <c r="B180" s="400"/>
      <c r="C180" s="400"/>
      <c r="D180" s="400"/>
      <c r="E180" s="400"/>
      <c r="F180" s="400"/>
    </row>
    <row r="181" spans="1:6">
      <c r="A181" s="400"/>
      <c r="B181" s="400"/>
      <c r="C181" s="400"/>
      <c r="D181" s="400"/>
      <c r="E181" s="400"/>
      <c r="F181" s="400"/>
    </row>
    <row r="182" spans="1:6">
      <c r="A182" s="400"/>
      <c r="B182" s="400"/>
      <c r="C182" s="400"/>
      <c r="D182" s="400"/>
      <c r="E182" s="400"/>
      <c r="F182" s="400"/>
    </row>
    <row r="183" spans="1:6">
      <c r="A183" s="400"/>
      <c r="B183" s="400"/>
      <c r="C183" s="400"/>
      <c r="D183" s="400"/>
      <c r="E183" s="400"/>
      <c r="F183" s="400"/>
    </row>
    <row r="184" spans="1:6">
      <c r="A184" s="400"/>
      <c r="B184" s="400"/>
      <c r="C184" s="400"/>
      <c r="D184" s="400"/>
      <c r="E184" s="400"/>
      <c r="F184" s="400"/>
    </row>
    <row r="185" spans="1:6">
      <c r="A185" s="400"/>
      <c r="B185" s="400"/>
      <c r="C185" s="400"/>
      <c r="D185" s="400"/>
      <c r="E185" s="400"/>
      <c r="F185" s="400"/>
    </row>
    <row r="186" spans="1:6">
      <c r="A186" s="400"/>
      <c r="B186" s="400"/>
      <c r="C186" s="400"/>
      <c r="D186" s="400"/>
      <c r="E186" s="400"/>
      <c r="F186" s="400"/>
    </row>
    <row r="187" spans="1:6">
      <c r="A187" s="400"/>
      <c r="B187" s="400"/>
      <c r="C187" s="400"/>
      <c r="D187" s="400"/>
      <c r="E187" s="400"/>
      <c r="F187" s="400"/>
    </row>
    <row r="188" spans="1:6">
      <c r="A188" s="400"/>
      <c r="B188" s="400"/>
      <c r="C188" s="400"/>
      <c r="D188" s="400"/>
      <c r="E188" s="400"/>
      <c r="F188" s="400"/>
    </row>
    <row r="189" spans="1:6">
      <c r="A189" s="400"/>
      <c r="B189" s="400"/>
      <c r="C189" s="400"/>
      <c r="D189" s="400"/>
      <c r="E189" s="400"/>
      <c r="F189" s="400"/>
    </row>
    <row r="190" spans="1:6">
      <c r="A190" s="400"/>
      <c r="B190" s="400"/>
      <c r="C190" s="400"/>
      <c r="D190" s="400"/>
      <c r="E190" s="400"/>
      <c r="F190" s="400"/>
    </row>
    <row r="191" spans="1:6">
      <c r="A191" s="400"/>
      <c r="B191" s="400"/>
      <c r="C191" s="400"/>
      <c r="D191" s="400"/>
      <c r="E191" s="400"/>
      <c r="F191" s="400"/>
    </row>
    <row r="192" spans="1:6">
      <c r="A192" s="400"/>
      <c r="B192" s="400"/>
      <c r="C192" s="400"/>
      <c r="D192" s="400"/>
      <c r="E192" s="400"/>
      <c r="F192" s="400"/>
    </row>
    <row r="193" spans="1:6">
      <c r="A193" s="400"/>
      <c r="B193" s="400"/>
      <c r="C193" s="400"/>
      <c r="D193" s="400"/>
      <c r="E193" s="400"/>
      <c r="F193" s="400"/>
    </row>
    <row r="194" spans="1:6">
      <c r="A194" s="400"/>
      <c r="B194" s="400"/>
      <c r="C194" s="400"/>
      <c r="D194" s="400"/>
      <c r="E194" s="400"/>
      <c r="F194" s="400"/>
    </row>
    <row r="195" spans="1:6">
      <c r="A195" s="400"/>
      <c r="B195" s="400"/>
      <c r="C195" s="400"/>
      <c r="D195" s="400"/>
      <c r="E195" s="400"/>
      <c r="F195" s="400"/>
    </row>
    <row r="196" spans="1:6">
      <c r="A196" s="400"/>
      <c r="B196" s="400"/>
      <c r="C196" s="400"/>
      <c r="D196" s="400"/>
      <c r="E196" s="400"/>
      <c r="F196" s="400"/>
    </row>
    <row r="197" spans="1:6">
      <c r="A197" s="400"/>
      <c r="B197" s="400"/>
      <c r="C197" s="400"/>
      <c r="D197" s="400"/>
      <c r="E197" s="400"/>
      <c r="F197" s="400"/>
    </row>
    <row r="198" spans="1:6">
      <c r="A198" s="400"/>
      <c r="B198" s="400"/>
      <c r="C198" s="400"/>
      <c r="D198" s="400"/>
      <c r="E198" s="400"/>
      <c r="F198" s="400"/>
    </row>
    <row r="199" spans="1:6">
      <c r="A199" s="400"/>
      <c r="B199" s="400"/>
      <c r="C199" s="400"/>
      <c r="D199" s="400"/>
      <c r="E199" s="400"/>
      <c r="F199" s="400"/>
    </row>
    <row r="200" spans="1:6">
      <c r="A200" s="400"/>
      <c r="B200" s="400"/>
      <c r="C200" s="400"/>
      <c r="D200" s="400"/>
      <c r="E200" s="400"/>
      <c r="F200" s="400"/>
    </row>
    <row r="201" spans="1:6">
      <c r="A201" s="400"/>
      <c r="B201" s="400"/>
      <c r="C201" s="400"/>
      <c r="D201" s="400"/>
      <c r="E201" s="400"/>
      <c r="F201" s="400"/>
    </row>
    <row r="202" spans="1:6">
      <c r="A202" s="400"/>
      <c r="B202" s="400"/>
      <c r="C202" s="400"/>
      <c r="D202" s="400"/>
      <c r="E202" s="400"/>
      <c r="F202" s="400"/>
    </row>
    <row r="203" spans="1:6">
      <c r="A203" s="400"/>
      <c r="B203" s="400"/>
      <c r="C203" s="400"/>
      <c r="D203" s="400"/>
      <c r="E203" s="400"/>
      <c r="F203" s="400"/>
    </row>
    <row r="204" spans="1:6">
      <c r="A204" s="400"/>
      <c r="B204" s="400"/>
      <c r="C204" s="400"/>
      <c r="D204" s="400"/>
      <c r="E204" s="400"/>
      <c r="F204" s="400"/>
    </row>
    <row r="205" spans="1:6">
      <c r="A205" s="400"/>
      <c r="B205" s="400"/>
      <c r="C205" s="400"/>
      <c r="D205" s="400"/>
      <c r="E205" s="400"/>
      <c r="F205" s="400"/>
    </row>
    <row r="206" spans="1:6">
      <c r="A206" s="400"/>
      <c r="B206" s="400"/>
      <c r="C206" s="400"/>
      <c r="D206" s="400"/>
      <c r="E206" s="400"/>
      <c r="F206" s="400"/>
    </row>
    <row r="207" spans="1:6">
      <c r="A207" s="400"/>
      <c r="B207" s="400"/>
      <c r="C207" s="400"/>
      <c r="D207" s="400"/>
      <c r="E207" s="400"/>
      <c r="F207" s="400"/>
    </row>
    <row r="208" spans="1:6">
      <c r="A208" s="400"/>
      <c r="B208" s="400"/>
      <c r="C208" s="400"/>
      <c r="D208" s="400"/>
      <c r="E208" s="400"/>
      <c r="F208" s="400"/>
    </row>
    <row r="209" spans="1:6">
      <c r="A209" s="400"/>
      <c r="B209" s="400"/>
      <c r="C209" s="400"/>
      <c r="D209" s="400"/>
      <c r="E209" s="400"/>
      <c r="F209" s="400"/>
    </row>
    <row r="210" spans="1:6">
      <c r="A210" s="400"/>
      <c r="B210" s="400"/>
      <c r="C210" s="400"/>
      <c r="D210" s="400"/>
      <c r="E210" s="400"/>
      <c r="F210" s="400"/>
    </row>
    <row r="211" spans="1:6">
      <c r="A211" s="400"/>
      <c r="B211" s="400"/>
      <c r="C211" s="400"/>
      <c r="D211" s="400"/>
      <c r="E211" s="400"/>
      <c r="F211" s="400"/>
    </row>
    <row r="212" spans="1:6">
      <c r="A212" s="400"/>
      <c r="B212" s="400"/>
      <c r="C212" s="400"/>
      <c r="D212" s="400"/>
      <c r="E212" s="400"/>
      <c r="F212" s="400"/>
    </row>
    <row r="213" spans="1:6">
      <c r="A213" s="400"/>
      <c r="B213" s="400"/>
      <c r="C213" s="400"/>
      <c r="D213" s="400"/>
      <c r="E213" s="400"/>
      <c r="F213" s="400"/>
    </row>
    <row r="214" spans="1:6">
      <c r="A214" s="400"/>
      <c r="B214" s="400"/>
      <c r="C214" s="400"/>
      <c r="D214" s="400"/>
      <c r="E214" s="400"/>
      <c r="F214" s="400"/>
    </row>
    <row r="215" spans="1:6">
      <c r="A215" s="400"/>
      <c r="B215" s="400"/>
      <c r="C215" s="400"/>
      <c r="D215" s="400"/>
      <c r="E215" s="400"/>
      <c r="F215" s="400"/>
    </row>
    <row r="216" spans="1:6">
      <c r="A216" s="400"/>
      <c r="B216" s="400"/>
      <c r="C216" s="400"/>
      <c r="D216" s="400"/>
      <c r="E216" s="400"/>
      <c r="F216" s="400"/>
    </row>
    <row r="217" spans="1:6">
      <c r="A217" s="400"/>
      <c r="B217" s="400"/>
      <c r="C217" s="400"/>
      <c r="D217" s="400"/>
      <c r="E217" s="400"/>
      <c r="F217" s="400"/>
    </row>
    <row r="218" spans="1:6">
      <c r="A218" s="400"/>
      <c r="B218" s="400"/>
      <c r="C218" s="400"/>
      <c r="D218" s="400"/>
      <c r="E218" s="400"/>
      <c r="F218" s="400"/>
    </row>
    <row r="219" spans="1:6">
      <c r="A219" s="400"/>
      <c r="B219" s="400"/>
      <c r="C219" s="400"/>
      <c r="D219" s="400"/>
      <c r="E219" s="400"/>
      <c r="F219" s="400"/>
    </row>
    <row r="220" spans="1:6">
      <c r="A220" s="400"/>
      <c r="B220" s="400"/>
      <c r="C220" s="400"/>
      <c r="D220" s="400"/>
      <c r="E220" s="400"/>
      <c r="F220" s="400"/>
    </row>
    <row r="221" spans="1:6">
      <c r="A221" s="400"/>
      <c r="B221" s="400"/>
      <c r="C221" s="400"/>
      <c r="D221" s="400"/>
      <c r="E221" s="400"/>
      <c r="F221" s="400"/>
    </row>
    <row r="222" spans="1:6">
      <c r="A222" s="400"/>
      <c r="B222" s="400"/>
      <c r="C222" s="400"/>
      <c r="D222" s="400"/>
      <c r="E222" s="400"/>
      <c r="F222" s="400"/>
    </row>
    <row r="223" spans="1:6">
      <c r="A223" s="400"/>
      <c r="B223" s="400"/>
      <c r="C223" s="400"/>
      <c r="D223" s="400"/>
      <c r="E223" s="400"/>
      <c r="F223" s="400"/>
    </row>
    <row r="224" spans="1:6">
      <c r="A224" s="400"/>
      <c r="B224" s="400"/>
      <c r="C224" s="400"/>
      <c r="D224" s="400"/>
      <c r="E224" s="400"/>
      <c r="F224" s="400"/>
    </row>
    <row r="225" spans="1:6">
      <c r="A225" s="400"/>
      <c r="B225" s="400"/>
      <c r="C225" s="400"/>
      <c r="D225" s="400"/>
      <c r="E225" s="400"/>
      <c r="F225" s="400"/>
    </row>
    <row r="226" spans="1:6">
      <c r="A226" s="400"/>
      <c r="B226" s="400"/>
      <c r="C226" s="400"/>
      <c r="D226" s="400"/>
      <c r="E226" s="400"/>
      <c r="F226" s="400"/>
    </row>
    <row r="227" spans="1:6">
      <c r="A227" s="400"/>
      <c r="B227" s="400"/>
      <c r="C227" s="400"/>
      <c r="D227" s="400"/>
      <c r="E227" s="400"/>
      <c r="F227" s="400"/>
    </row>
    <row r="228" spans="1:6">
      <c r="A228" s="400"/>
      <c r="B228" s="400"/>
      <c r="C228" s="400"/>
      <c r="D228" s="400"/>
      <c r="E228" s="400"/>
      <c r="F228" s="400"/>
    </row>
    <row r="229" spans="1:6">
      <c r="A229" s="400"/>
      <c r="B229" s="400"/>
      <c r="C229" s="400"/>
      <c r="D229" s="400"/>
      <c r="E229" s="400"/>
      <c r="F229" s="400"/>
    </row>
    <row r="230" spans="1:6">
      <c r="A230" s="400"/>
      <c r="B230" s="400"/>
      <c r="C230" s="400"/>
      <c r="D230" s="400"/>
      <c r="E230" s="400"/>
      <c r="F230" s="400"/>
    </row>
    <row r="231" spans="1:6">
      <c r="A231" s="400"/>
      <c r="B231" s="400"/>
      <c r="C231" s="400"/>
      <c r="D231" s="400"/>
      <c r="E231" s="400"/>
      <c r="F231" s="400"/>
    </row>
    <row r="232" spans="1:6">
      <c r="A232" s="400"/>
      <c r="B232" s="400"/>
      <c r="C232" s="400"/>
      <c r="D232" s="400"/>
      <c r="E232" s="400"/>
      <c r="F232" s="400"/>
    </row>
    <row r="233" spans="1:6">
      <c r="A233" s="400"/>
      <c r="B233" s="400"/>
      <c r="C233" s="400"/>
      <c r="D233" s="400"/>
      <c r="E233" s="400"/>
      <c r="F233" s="400"/>
    </row>
    <row r="234" spans="1:6">
      <c r="A234" s="400"/>
      <c r="B234" s="400"/>
      <c r="C234" s="400"/>
      <c r="D234" s="400"/>
      <c r="E234" s="400"/>
      <c r="F234" s="400"/>
    </row>
    <row r="235" spans="1:6">
      <c r="A235" s="400"/>
      <c r="B235" s="400"/>
      <c r="C235" s="400"/>
      <c r="D235" s="400"/>
      <c r="E235" s="400"/>
      <c r="F235" s="400"/>
    </row>
    <row r="236" spans="1:6">
      <c r="A236" s="400"/>
      <c r="B236" s="400"/>
      <c r="C236" s="400"/>
      <c r="D236" s="400"/>
      <c r="E236" s="400"/>
      <c r="F236" s="400"/>
    </row>
    <row r="237" spans="1:6">
      <c r="A237" s="400"/>
      <c r="B237" s="400"/>
      <c r="C237" s="400"/>
      <c r="D237" s="400"/>
      <c r="E237" s="400"/>
      <c r="F237" s="400"/>
    </row>
    <row r="238" spans="1:6">
      <c r="A238" s="400"/>
      <c r="B238" s="400"/>
      <c r="C238" s="400"/>
      <c r="D238" s="400"/>
      <c r="E238" s="400"/>
      <c r="F238" s="400"/>
    </row>
    <row r="239" spans="1:6">
      <c r="A239" s="400"/>
      <c r="B239" s="400"/>
      <c r="C239" s="400"/>
      <c r="D239" s="400"/>
      <c r="E239" s="400"/>
      <c r="F239" s="400"/>
    </row>
    <row r="240" spans="1:6">
      <c r="A240" s="400"/>
      <c r="B240" s="400"/>
      <c r="C240" s="400"/>
      <c r="D240" s="400"/>
      <c r="E240" s="400"/>
      <c r="F240" s="400"/>
    </row>
    <row r="241" spans="1:6">
      <c r="A241" s="400"/>
      <c r="B241" s="400"/>
      <c r="C241" s="400"/>
      <c r="D241" s="400"/>
      <c r="E241" s="400"/>
      <c r="F241" s="400"/>
    </row>
    <row r="242" spans="1:6">
      <c r="A242" s="400"/>
      <c r="B242" s="400"/>
      <c r="C242" s="400"/>
      <c r="D242" s="400"/>
      <c r="E242" s="400"/>
      <c r="F242" s="400"/>
    </row>
    <row r="243" spans="1:6">
      <c r="A243" s="400"/>
      <c r="B243" s="400"/>
      <c r="C243" s="400"/>
      <c r="D243" s="400"/>
      <c r="E243" s="400"/>
      <c r="F243" s="400"/>
    </row>
    <row r="244" spans="1:6">
      <c r="A244" s="400"/>
      <c r="B244" s="400"/>
      <c r="C244" s="400"/>
      <c r="D244" s="400"/>
      <c r="E244" s="400"/>
      <c r="F244" s="400"/>
    </row>
    <row r="245" spans="1:6">
      <c r="A245" s="400"/>
      <c r="B245" s="400"/>
      <c r="C245" s="400"/>
      <c r="D245" s="400"/>
      <c r="E245" s="400"/>
      <c r="F245" s="400"/>
    </row>
    <row r="246" spans="1:6">
      <c r="A246" s="400"/>
      <c r="B246" s="400"/>
      <c r="C246" s="400"/>
      <c r="D246" s="400"/>
      <c r="E246" s="400"/>
      <c r="F246" s="400"/>
    </row>
    <row r="247" spans="1:6">
      <c r="A247" s="400"/>
      <c r="B247" s="400"/>
      <c r="C247" s="400"/>
      <c r="D247" s="400"/>
      <c r="E247" s="400"/>
      <c r="F247" s="400"/>
    </row>
    <row r="248" spans="1:6">
      <c r="A248" s="400"/>
      <c r="B248" s="400"/>
      <c r="C248" s="400"/>
      <c r="D248" s="400"/>
      <c r="E248" s="400"/>
      <c r="F248" s="400"/>
    </row>
    <row r="249" spans="1:6">
      <c r="A249" s="400"/>
      <c r="B249" s="400"/>
      <c r="C249" s="400"/>
      <c r="D249" s="400"/>
      <c r="E249" s="400"/>
      <c r="F249" s="400"/>
    </row>
    <row r="250" spans="1:6">
      <c r="A250" s="400"/>
      <c r="B250" s="400"/>
      <c r="C250" s="400"/>
      <c r="D250" s="400"/>
      <c r="E250" s="400"/>
      <c r="F250" s="400"/>
    </row>
    <row r="251" spans="1:6">
      <c r="A251" s="400"/>
      <c r="B251" s="400"/>
      <c r="C251" s="400"/>
      <c r="D251" s="400"/>
      <c r="E251" s="400"/>
      <c r="F251" s="400"/>
    </row>
    <row r="252" spans="1:6">
      <c r="A252" s="400"/>
      <c r="B252" s="400"/>
      <c r="C252" s="400"/>
      <c r="D252" s="400"/>
      <c r="E252" s="400"/>
      <c r="F252" s="400"/>
    </row>
    <row r="253" spans="1:6">
      <c r="A253" s="400"/>
      <c r="B253" s="400"/>
      <c r="C253" s="400"/>
      <c r="D253" s="400"/>
      <c r="E253" s="400"/>
      <c r="F253" s="400"/>
    </row>
    <row r="254" spans="1:6">
      <c r="A254" s="400"/>
      <c r="B254" s="400"/>
      <c r="C254" s="400"/>
      <c r="D254" s="400"/>
      <c r="E254" s="400"/>
      <c r="F254" s="400"/>
    </row>
    <row r="255" spans="1:6">
      <c r="A255" s="400"/>
      <c r="B255" s="400"/>
      <c r="C255" s="400"/>
      <c r="D255" s="400"/>
      <c r="E255" s="400"/>
      <c r="F255" s="400"/>
    </row>
    <row r="256" spans="1:6">
      <c r="A256" s="400"/>
      <c r="B256" s="400"/>
      <c r="C256" s="400"/>
      <c r="D256" s="400"/>
      <c r="E256" s="400"/>
      <c r="F256" s="400"/>
    </row>
    <row r="257" spans="1:6">
      <c r="A257" s="400"/>
      <c r="B257" s="400"/>
      <c r="C257" s="400"/>
      <c r="D257" s="400"/>
      <c r="E257" s="400"/>
      <c r="F257" s="400"/>
    </row>
    <row r="258" spans="1:6">
      <c r="A258" s="400"/>
      <c r="B258" s="400"/>
      <c r="C258" s="400"/>
      <c r="D258" s="400"/>
      <c r="E258" s="400"/>
      <c r="F258" s="400"/>
    </row>
    <row r="259" spans="1:6">
      <c r="A259" s="400"/>
      <c r="B259" s="400"/>
      <c r="C259" s="400"/>
      <c r="D259" s="400"/>
      <c r="E259" s="400"/>
      <c r="F259" s="400"/>
    </row>
    <row r="260" spans="1:6">
      <c r="A260" s="400"/>
      <c r="B260" s="400"/>
      <c r="C260" s="400"/>
      <c r="D260" s="400"/>
      <c r="E260" s="400"/>
      <c r="F260" s="400"/>
    </row>
    <row r="261" spans="1:6">
      <c r="A261" s="400"/>
      <c r="B261" s="400"/>
      <c r="C261" s="400"/>
      <c r="D261" s="400"/>
      <c r="E261" s="400"/>
      <c r="F261" s="400"/>
    </row>
    <row r="262" spans="1:6">
      <c r="A262" s="400"/>
      <c r="B262" s="400"/>
      <c r="C262" s="400"/>
      <c r="D262" s="400"/>
      <c r="E262" s="400"/>
      <c r="F262" s="400"/>
    </row>
    <row r="263" spans="1:6">
      <c r="A263" s="400"/>
      <c r="B263" s="400"/>
      <c r="C263" s="400"/>
      <c r="D263" s="400"/>
      <c r="E263" s="400"/>
      <c r="F263" s="400"/>
    </row>
    <row r="264" spans="1:6">
      <c r="A264" s="400"/>
      <c r="B264" s="400"/>
      <c r="C264" s="400"/>
      <c r="D264" s="400"/>
      <c r="E264" s="400"/>
      <c r="F264" s="400"/>
    </row>
    <row r="265" spans="1:6">
      <c r="A265" s="400"/>
      <c r="B265" s="400"/>
      <c r="C265" s="400"/>
      <c r="D265" s="400"/>
      <c r="E265" s="400"/>
      <c r="F265" s="400"/>
    </row>
    <row r="266" spans="1:6">
      <c r="A266" s="400"/>
      <c r="B266" s="400"/>
      <c r="C266" s="400"/>
      <c r="D266" s="400"/>
      <c r="E266" s="400"/>
      <c r="F266" s="400"/>
    </row>
    <row r="267" spans="1:6">
      <c r="A267" s="400"/>
      <c r="B267" s="400"/>
      <c r="C267" s="400"/>
      <c r="D267" s="400"/>
      <c r="E267" s="400"/>
      <c r="F267" s="400"/>
    </row>
    <row r="268" spans="1:6">
      <c r="A268" s="400"/>
      <c r="B268" s="400"/>
      <c r="C268" s="400"/>
      <c r="D268" s="400"/>
      <c r="E268" s="400"/>
      <c r="F268" s="400"/>
    </row>
    <row r="269" spans="1:6">
      <c r="A269" s="400"/>
      <c r="B269" s="400"/>
      <c r="C269" s="400"/>
      <c r="D269" s="400"/>
      <c r="E269" s="400"/>
      <c r="F269" s="400"/>
    </row>
    <row r="270" spans="1:6">
      <c r="A270" s="400"/>
      <c r="B270" s="400"/>
      <c r="C270" s="400"/>
      <c r="D270" s="400"/>
      <c r="E270" s="400"/>
      <c r="F270" s="400"/>
    </row>
    <row r="271" spans="1:6">
      <c r="A271" s="400"/>
      <c r="B271" s="400"/>
      <c r="C271" s="400"/>
      <c r="D271" s="400"/>
      <c r="E271" s="400"/>
      <c r="F271" s="400"/>
    </row>
    <row r="272" spans="1:6">
      <c r="A272" s="400"/>
      <c r="B272" s="400"/>
      <c r="C272" s="400"/>
      <c r="D272" s="400"/>
      <c r="E272" s="400"/>
      <c r="F272" s="400"/>
    </row>
    <row r="273" spans="1:6">
      <c r="A273" s="400"/>
      <c r="B273" s="400"/>
      <c r="C273" s="400"/>
      <c r="D273" s="400"/>
      <c r="E273" s="400"/>
      <c r="F273" s="400"/>
    </row>
    <row r="274" spans="1:6">
      <c r="A274" s="400"/>
      <c r="B274" s="400"/>
      <c r="C274" s="400"/>
      <c r="D274" s="400"/>
      <c r="E274" s="400"/>
      <c r="F274" s="400"/>
    </row>
    <row r="275" spans="1:6">
      <c r="A275" s="400"/>
      <c r="B275" s="400"/>
      <c r="C275" s="400"/>
      <c r="D275" s="400"/>
      <c r="E275" s="400"/>
      <c r="F275" s="400"/>
    </row>
    <row r="276" spans="1:6">
      <c r="A276" s="400"/>
      <c r="B276" s="400"/>
      <c r="C276" s="400"/>
      <c r="D276" s="400"/>
      <c r="E276" s="400"/>
      <c r="F276" s="400"/>
    </row>
    <row r="277" spans="1:6">
      <c r="A277" s="400"/>
      <c r="B277" s="400"/>
      <c r="C277" s="400"/>
      <c r="D277" s="400"/>
      <c r="E277" s="400"/>
      <c r="F277" s="400"/>
    </row>
    <row r="278" spans="1:6">
      <c r="A278" s="400"/>
      <c r="B278" s="400"/>
      <c r="C278" s="400"/>
      <c r="D278" s="400"/>
      <c r="E278" s="400"/>
      <c r="F278" s="400"/>
    </row>
    <row r="279" spans="1:6">
      <c r="A279" s="400"/>
      <c r="B279" s="400"/>
      <c r="C279" s="400"/>
      <c r="D279" s="400"/>
      <c r="E279" s="400"/>
      <c r="F279" s="400"/>
    </row>
    <row r="280" spans="1:6">
      <c r="A280" s="400"/>
      <c r="B280" s="400"/>
      <c r="C280" s="400"/>
      <c r="D280" s="400"/>
      <c r="E280" s="400"/>
      <c r="F280" s="400"/>
    </row>
    <row r="281" spans="1:6">
      <c r="A281" s="400"/>
      <c r="B281" s="400"/>
      <c r="C281" s="400"/>
      <c r="D281" s="400"/>
      <c r="E281" s="400"/>
      <c r="F281" s="400"/>
    </row>
    <row r="282" spans="1:6">
      <c r="A282" s="400"/>
      <c r="B282" s="400"/>
      <c r="C282" s="400"/>
      <c r="D282" s="400"/>
      <c r="E282" s="400"/>
      <c r="F282" s="400"/>
    </row>
    <row r="283" spans="1:6">
      <c r="A283" s="400"/>
      <c r="B283" s="400"/>
      <c r="C283" s="400"/>
      <c r="D283" s="400"/>
      <c r="E283" s="400"/>
      <c r="F283" s="400"/>
    </row>
    <row r="284" spans="1:6">
      <c r="A284" s="400"/>
      <c r="B284" s="400"/>
      <c r="C284" s="400"/>
      <c r="D284" s="400"/>
      <c r="E284" s="400"/>
      <c r="F284" s="400"/>
    </row>
    <row r="285" spans="1:6">
      <c r="A285" s="400"/>
      <c r="B285" s="400"/>
      <c r="C285" s="400"/>
      <c r="D285" s="400"/>
      <c r="E285" s="400"/>
      <c r="F285" s="400"/>
    </row>
    <row r="286" spans="1:6">
      <c r="A286" s="400"/>
      <c r="B286" s="400"/>
      <c r="C286" s="400"/>
      <c r="D286" s="400"/>
      <c r="E286" s="400"/>
      <c r="F286" s="400"/>
    </row>
    <row r="287" spans="1:6">
      <c r="A287" s="400"/>
      <c r="B287" s="400"/>
      <c r="C287" s="400"/>
      <c r="D287" s="400"/>
      <c r="E287" s="400"/>
      <c r="F287" s="400"/>
    </row>
    <row r="288" spans="1:6">
      <c r="A288" s="400"/>
      <c r="B288" s="400"/>
      <c r="C288" s="400"/>
      <c r="D288" s="400"/>
      <c r="E288" s="400"/>
      <c r="F288" s="400"/>
    </row>
    <row r="289" spans="1:6">
      <c r="A289" s="400"/>
      <c r="B289" s="400"/>
      <c r="C289" s="400"/>
      <c r="D289" s="400"/>
      <c r="E289" s="400"/>
      <c r="F289" s="400"/>
    </row>
    <row r="290" spans="1:6">
      <c r="A290" s="400"/>
      <c r="B290" s="400"/>
      <c r="C290" s="400"/>
      <c r="D290" s="400"/>
      <c r="E290" s="400"/>
      <c r="F290" s="400"/>
    </row>
    <row r="291" spans="1:6">
      <c r="A291" s="400"/>
      <c r="B291" s="400"/>
      <c r="C291" s="400"/>
      <c r="D291" s="400"/>
      <c r="E291" s="400"/>
      <c r="F291" s="400"/>
    </row>
    <row r="292" spans="1:6">
      <c r="A292" s="400"/>
      <c r="B292" s="400"/>
      <c r="C292" s="400"/>
      <c r="D292" s="400"/>
      <c r="E292" s="400"/>
      <c r="F292" s="400"/>
    </row>
    <row r="293" spans="1:6">
      <c r="A293" s="400"/>
      <c r="B293" s="400"/>
      <c r="C293" s="400"/>
      <c r="D293" s="400"/>
      <c r="E293" s="400"/>
      <c r="F293" s="400"/>
    </row>
    <row r="294" spans="1:6">
      <c r="A294" s="400"/>
      <c r="B294" s="400"/>
      <c r="C294" s="400"/>
      <c r="D294" s="400"/>
      <c r="E294" s="400"/>
      <c r="F294" s="400"/>
    </row>
    <row r="295" spans="1:6">
      <c r="A295" s="400"/>
      <c r="B295" s="400"/>
      <c r="C295" s="400"/>
      <c r="D295" s="400"/>
      <c r="E295" s="400"/>
      <c r="F295" s="400"/>
    </row>
    <row r="296" spans="1:6">
      <c r="A296" s="400"/>
      <c r="B296" s="400"/>
      <c r="C296" s="400"/>
      <c r="D296" s="400"/>
      <c r="E296" s="400"/>
      <c r="F296" s="400"/>
    </row>
    <row r="297" spans="1:6">
      <c r="A297" s="400"/>
      <c r="B297" s="400"/>
      <c r="C297" s="400"/>
      <c r="D297" s="400"/>
      <c r="E297" s="400"/>
      <c r="F297" s="400"/>
    </row>
    <row r="298" spans="1:6">
      <c r="A298" s="400"/>
      <c r="B298" s="400"/>
      <c r="C298" s="400"/>
      <c r="D298" s="400"/>
      <c r="E298" s="400"/>
      <c r="F298" s="400"/>
    </row>
    <row r="299" spans="1:6">
      <c r="A299" s="400"/>
      <c r="B299" s="400"/>
      <c r="C299" s="400"/>
      <c r="D299" s="400"/>
      <c r="E299" s="400"/>
      <c r="F299" s="400"/>
    </row>
    <row r="300" spans="1:6">
      <c r="A300" s="400"/>
      <c r="B300" s="400"/>
      <c r="C300" s="400"/>
      <c r="D300" s="400"/>
      <c r="E300" s="400"/>
      <c r="F300" s="400"/>
    </row>
    <row r="301" spans="1:6">
      <c r="A301" s="400"/>
      <c r="B301" s="400"/>
      <c r="C301" s="400"/>
      <c r="D301" s="400"/>
      <c r="E301" s="400"/>
      <c r="F301" s="400"/>
    </row>
    <row r="302" spans="1:6">
      <c r="A302" s="400"/>
      <c r="B302" s="400"/>
      <c r="C302" s="400"/>
      <c r="D302" s="400"/>
      <c r="E302" s="400"/>
      <c r="F302" s="400"/>
    </row>
    <row r="303" spans="1:6">
      <c r="A303" s="400"/>
      <c r="B303" s="400"/>
      <c r="C303" s="400"/>
      <c r="D303" s="400"/>
      <c r="E303" s="400"/>
      <c r="F303" s="400"/>
    </row>
    <row r="304" spans="1:6">
      <c r="A304" s="400"/>
      <c r="B304" s="400"/>
      <c r="C304" s="400"/>
      <c r="D304" s="400"/>
      <c r="E304" s="400"/>
      <c r="F304" s="400"/>
    </row>
    <row r="305" spans="1:6">
      <c r="A305" s="400"/>
      <c r="B305" s="400"/>
      <c r="C305" s="400"/>
      <c r="D305" s="400"/>
      <c r="E305" s="400"/>
      <c r="F305" s="400"/>
    </row>
    <row r="306" spans="1:6">
      <c r="A306" s="400"/>
      <c r="B306" s="400"/>
      <c r="C306" s="400"/>
      <c r="D306" s="400"/>
      <c r="E306" s="400"/>
      <c r="F306" s="400"/>
    </row>
    <row r="307" spans="1:6">
      <c r="A307" s="400"/>
      <c r="B307" s="400"/>
      <c r="C307" s="400"/>
      <c r="D307" s="400"/>
      <c r="E307" s="400"/>
      <c r="F307" s="400"/>
    </row>
    <row r="308" spans="1:6">
      <c r="A308" s="400"/>
      <c r="B308" s="400"/>
      <c r="C308" s="400"/>
      <c r="D308" s="400"/>
      <c r="E308" s="400"/>
      <c r="F308" s="400"/>
    </row>
    <row r="309" spans="1:6">
      <c r="A309" s="400"/>
      <c r="B309" s="400"/>
      <c r="C309" s="400"/>
      <c r="D309" s="400"/>
      <c r="E309" s="400"/>
      <c r="F309" s="400"/>
    </row>
    <row r="310" spans="1:6">
      <c r="A310" s="400"/>
      <c r="B310" s="400"/>
      <c r="C310" s="400"/>
      <c r="D310" s="400"/>
      <c r="E310" s="400"/>
      <c r="F310" s="400"/>
    </row>
    <row r="311" spans="1:6">
      <c r="A311" s="400"/>
      <c r="B311" s="400"/>
      <c r="C311" s="400"/>
      <c r="D311" s="400"/>
      <c r="E311" s="400"/>
      <c r="F311" s="400"/>
    </row>
    <row r="312" spans="1:6">
      <c r="A312" s="400"/>
      <c r="B312" s="400"/>
      <c r="C312" s="400"/>
      <c r="D312" s="400"/>
      <c r="E312" s="400"/>
      <c r="F312" s="400"/>
    </row>
    <row r="313" spans="1:6">
      <c r="A313" s="400"/>
      <c r="B313" s="400"/>
      <c r="C313" s="400"/>
      <c r="D313" s="400"/>
      <c r="E313" s="400"/>
      <c r="F313" s="400"/>
    </row>
    <row r="314" spans="1:6">
      <c r="A314" s="400"/>
      <c r="B314" s="400"/>
      <c r="C314" s="400"/>
      <c r="D314" s="400"/>
      <c r="E314" s="400"/>
      <c r="F314" s="400"/>
    </row>
    <row r="315" spans="1:6">
      <c r="A315" s="400"/>
      <c r="B315" s="400"/>
      <c r="C315" s="400"/>
      <c r="D315" s="400"/>
      <c r="E315" s="400"/>
      <c r="F315" s="400"/>
    </row>
    <row r="316" spans="1:6">
      <c r="A316" s="400"/>
      <c r="B316" s="400"/>
      <c r="C316" s="400"/>
      <c r="D316" s="400"/>
      <c r="E316" s="400"/>
      <c r="F316" s="400"/>
    </row>
    <row r="317" spans="1:6">
      <c r="A317" s="400"/>
      <c r="B317" s="400"/>
      <c r="C317" s="400"/>
      <c r="D317" s="400"/>
      <c r="E317" s="400"/>
      <c r="F317" s="400"/>
    </row>
    <row r="318" spans="1:6">
      <c r="A318" s="400"/>
      <c r="B318" s="400"/>
      <c r="C318" s="400"/>
      <c r="D318" s="400"/>
      <c r="E318" s="400"/>
      <c r="F318" s="400"/>
    </row>
    <row r="319" spans="1:6">
      <c r="A319" s="400"/>
      <c r="B319" s="400"/>
      <c r="C319" s="400"/>
      <c r="D319" s="400"/>
      <c r="E319" s="400"/>
      <c r="F319" s="400"/>
    </row>
    <row r="320" spans="1:6">
      <c r="A320" s="400"/>
      <c r="B320" s="400"/>
      <c r="C320" s="400"/>
      <c r="D320" s="400"/>
      <c r="E320" s="400"/>
      <c r="F320" s="400"/>
    </row>
    <row r="321" spans="1:6">
      <c r="A321" s="400"/>
      <c r="B321" s="400"/>
      <c r="C321" s="400"/>
      <c r="D321" s="400"/>
      <c r="E321" s="400"/>
      <c r="F321" s="400"/>
    </row>
    <row r="322" spans="1:6">
      <c r="A322" s="400"/>
      <c r="B322" s="400"/>
      <c r="C322" s="400"/>
      <c r="D322" s="400"/>
      <c r="E322" s="400"/>
      <c r="F322" s="400"/>
    </row>
    <row r="323" spans="1:6">
      <c r="A323" s="400"/>
      <c r="B323" s="400"/>
      <c r="C323" s="400"/>
      <c r="D323" s="400"/>
      <c r="E323" s="400"/>
      <c r="F323" s="400"/>
    </row>
    <row r="324" spans="1:6">
      <c r="A324" s="400"/>
      <c r="B324" s="400"/>
      <c r="C324" s="400"/>
      <c r="D324" s="400"/>
      <c r="E324" s="400"/>
      <c r="F324" s="400"/>
    </row>
    <row r="325" spans="1:6">
      <c r="A325" s="400"/>
      <c r="B325" s="400"/>
      <c r="C325" s="400"/>
      <c r="D325" s="400"/>
      <c r="E325" s="400"/>
      <c r="F325" s="400"/>
    </row>
    <row r="326" spans="1:6">
      <c r="A326" s="400"/>
      <c r="B326" s="400"/>
      <c r="C326" s="400"/>
      <c r="D326" s="400"/>
      <c r="E326" s="400"/>
      <c r="F326" s="400"/>
    </row>
    <row r="327" spans="1:6">
      <c r="A327" s="400"/>
      <c r="B327" s="400"/>
      <c r="C327" s="400"/>
      <c r="D327" s="400"/>
      <c r="E327" s="400"/>
      <c r="F327" s="400"/>
    </row>
    <row r="328" spans="1:6">
      <c r="A328" s="400"/>
      <c r="B328" s="400"/>
      <c r="C328" s="400"/>
      <c r="D328" s="400"/>
      <c r="E328" s="400"/>
      <c r="F328" s="400"/>
    </row>
    <row r="329" spans="1:6">
      <c r="A329" s="400"/>
      <c r="B329" s="400"/>
      <c r="C329" s="400"/>
      <c r="D329" s="400"/>
      <c r="E329" s="400"/>
      <c r="F329" s="400"/>
    </row>
    <row r="330" spans="1:6">
      <c r="A330" s="400"/>
      <c r="B330" s="400"/>
      <c r="C330" s="400"/>
      <c r="D330" s="400"/>
      <c r="E330" s="400"/>
      <c r="F330" s="400"/>
    </row>
    <row r="331" spans="1:6">
      <c r="A331" s="400"/>
      <c r="B331" s="400"/>
      <c r="C331" s="400"/>
      <c r="D331" s="400"/>
      <c r="E331" s="400"/>
      <c r="F331" s="400"/>
    </row>
    <row r="332" spans="1:6">
      <c r="A332" s="400"/>
      <c r="B332" s="400"/>
      <c r="C332" s="400"/>
      <c r="D332" s="400"/>
      <c r="E332" s="400"/>
      <c r="F332" s="400"/>
    </row>
    <row r="333" spans="1:6">
      <c r="A333" s="400"/>
      <c r="B333" s="400"/>
      <c r="C333" s="400"/>
      <c r="D333" s="400"/>
      <c r="E333" s="400"/>
      <c r="F333" s="400"/>
    </row>
    <row r="334" spans="1:6">
      <c r="A334" s="400"/>
      <c r="B334" s="400"/>
      <c r="C334" s="400"/>
      <c r="D334" s="400"/>
      <c r="E334" s="400"/>
      <c r="F334" s="400"/>
    </row>
    <row r="335" spans="1:6">
      <c r="A335" s="400"/>
      <c r="B335" s="400"/>
      <c r="C335" s="400"/>
      <c r="D335" s="400"/>
      <c r="E335" s="400"/>
      <c r="F335" s="400"/>
    </row>
    <row r="336" spans="1:6">
      <c r="A336" s="400"/>
      <c r="B336" s="400"/>
      <c r="C336" s="400"/>
      <c r="D336" s="400"/>
      <c r="E336" s="400"/>
      <c r="F336" s="400"/>
    </row>
    <row r="337" spans="1:6">
      <c r="A337" s="400"/>
      <c r="B337" s="400"/>
      <c r="C337" s="400"/>
      <c r="D337" s="400"/>
      <c r="E337" s="400"/>
      <c r="F337" s="400"/>
    </row>
    <row r="338" spans="1:6">
      <c r="A338" s="400"/>
      <c r="B338" s="400"/>
      <c r="C338" s="400"/>
      <c r="D338" s="400"/>
      <c r="E338" s="400"/>
      <c r="F338" s="400"/>
    </row>
    <row r="339" spans="1:6">
      <c r="A339" s="400"/>
      <c r="B339" s="400"/>
      <c r="C339" s="400"/>
      <c r="D339" s="400"/>
      <c r="E339" s="400"/>
      <c r="F339" s="400"/>
    </row>
    <row r="340" spans="1:6">
      <c r="A340" s="400"/>
      <c r="B340" s="400"/>
      <c r="C340" s="400"/>
      <c r="D340" s="400"/>
      <c r="E340" s="400"/>
      <c r="F340" s="400"/>
    </row>
    <row r="341" spans="1:6">
      <c r="A341" s="400"/>
      <c r="B341" s="400"/>
      <c r="C341" s="400"/>
      <c r="D341" s="400"/>
      <c r="E341" s="400"/>
      <c r="F341" s="400"/>
    </row>
    <row r="342" spans="1:6">
      <c r="A342" s="400"/>
      <c r="B342" s="400"/>
      <c r="C342" s="400"/>
      <c r="D342" s="400"/>
      <c r="E342" s="400"/>
      <c r="F342" s="400"/>
    </row>
    <row r="343" spans="1:6">
      <c r="A343" s="400"/>
      <c r="B343" s="400"/>
      <c r="C343" s="400"/>
      <c r="D343" s="400"/>
      <c r="E343" s="400"/>
      <c r="F343" s="400"/>
    </row>
    <row r="344" spans="1:6">
      <c r="A344" s="400"/>
      <c r="B344" s="400"/>
      <c r="C344" s="400"/>
      <c r="D344" s="400"/>
      <c r="E344" s="400"/>
      <c r="F344" s="400"/>
    </row>
    <row r="345" spans="1:6">
      <c r="A345" s="400"/>
      <c r="B345" s="400"/>
      <c r="C345" s="400"/>
      <c r="D345" s="400"/>
      <c r="E345" s="400"/>
      <c r="F345" s="400"/>
    </row>
    <row r="346" spans="1:6">
      <c r="A346" s="400"/>
      <c r="B346" s="400"/>
      <c r="C346" s="400"/>
      <c r="D346" s="400"/>
      <c r="E346" s="400"/>
      <c r="F346" s="400"/>
    </row>
    <row r="347" spans="1:6">
      <c r="A347" s="400"/>
      <c r="B347" s="400"/>
      <c r="C347" s="400"/>
      <c r="D347" s="400"/>
      <c r="E347" s="400"/>
      <c r="F347" s="400"/>
    </row>
    <row r="348" spans="1:6">
      <c r="A348" s="400"/>
      <c r="B348" s="400"/>
      <c r="C348" s="400"/>
      <c r="D348" s="400"/>
      <c r="E348" s="400"/>
      <c r="F348" s="400"/>
    </row>
    <row r="349" spans="1:6">
      <c r="A349" s="400"/>
      <c r="B349" s="400"/>
      <c r="C349" s="400"/>
      <c r="D349" s="400"/>
      <c r="E349" s="400"/>
      <c r="F349" s="400"/>
    </row>
    <row r="350" spans="1:6">
      <c r="A350" s="400"/>
      <c r="B350" s="400"/>
      <c r="C350" s="400"/>
      <c r="D350" s="400"/>
      <c r="E350" s="400"/>
      <c r="F350" s="400"/>
    </row>
    <row r="351" spans="1:6">
      <c r="A351" s="400"/>
      <c r="B351" s="400"/>
      <c r="C351" s="400"/>
      <c r="D351" s="400"/>
      <c r="E351" s="400"/>
      <c r="F351" s="400"/>
    </row>
    <row r="352" spans="1:6">
      <c r="A352" s="400"/>
      <c r="B352" s="400"/>
      <c r="C352" s="400"/>
      <c r="D352" s="400"/>
      <c r="E352" s="400"/>
      <c r="F352" s="400"/>
    </row>
    <row r="353" spans="1:6">
      <c r="A353" s="400"/>
      <c r="B353" s="400"/>
      <c r="C353" s="400"/>
      <c r="D353" s="400"/>
      <c r="E353" s="400"/>
      <c r="F353" s="400"/>
    </row>
    <row r="354" spans="1:6">
      <c r="A354" s="400"/>
      <c r="B354" s="400"/>
      <c r="C354" s="400"/>
      <c r="D354" s="400"/>
      <c r="E354" s="400"/>
      <c r="F354" s="400"/>
    </row>
    <row r="355" spans="1:6">
      <c r="A355" s="400"/>
      <c r="B355" s="400"/>
      <c r="C355" s="400"/>
      <c r="D355" s="400"/>
      <c r="E355" s="400"/>
      <c r="F355" s="400"/>
    </row>
    <row r="356" spans="1:6">
      <c r="A356" s="400"/>
      <c r="B356" s="400"/>
      <c r="C356" s="400"/>
      <c r="D356" s="400"/>
      <c r="E356" s="400"/>
      <c r="F356" s="400"/>
    </row>
    <row r="357" spans="1:6">
      <c r="A357" s="400"/>
      <c r="B357" s="400"/>
      <c r="C357" s="400"/>
      <c r="D357" s="400"/>
      <c r="E357" s="400"/>
      <c r="F357" s="400"/>
    </row>
    <row r="358" spans="1:6">
      <c r="A358" s="400"/>
      <c r="B358" s="400"/>
      <c r="C358" s="400"/>
      <c r="D358" s="400"/>
      <c r="E358" s="400"/>
      <c r="F358" s="400"/>
    </row>
    <row r="359" spans="1:6">
      <c r="A359" s="400"/>
      <c r="B359" s="400"/>
      <c r="C359" s="400"/>
      <c r="D359" s="400"/>
      <c r="E359" s="400"/>
      <c r="F359" s="400"/>
    </row>
    <row r="360" spans="1:6">
      <c r="A360" s="400"/>
      <c r="B360" s="400"/>
      <c r="C360" s="400"/>
      <c r="D360" s="400"/>
      <c r="E360" s="400"/>
      <c r="F360" s="400"/>
    </row>
    <row r="361" spans="1:6">
      <c r="A361" s="400"/>
      <c r="B361" s="400"/>
      <c r="C361" s="400"/>
      <c r="D361" s="400"/>
      <c r="E361" s="400"/>
      <c r="F361" s="400"/>
    </row>
    <row r="362" spans="1:6">
      <c r="A362" s="400"/>
      <c r="B362" s="400"/>
      <c r="C362" s="400"/>
      <c r="D362" s="400"/>
      <c r="E362" s="400"/>
      <c r="F362" s="400"/>
    </row>
    <row r="363" spans="1:6">
      <c r="A363" s="400"/>
      <c r="B363" s="400"/>
      <c r="C363" s="400"/>
      <c r="D363" s="400"/>
      <c r="E363" s="400"/>
      <c r="F363" s="400"/>
    </row>
    <row r="364" spans="1:6">
      <c r="A364" s="400"/>
      <c r="B364" s="400"/>
      <c r="C364" s="400"/>
      <c r="D364" s="400"/>
      <c r="E364" s="400"/>
      <c r="F364" s="400"/>
    </row>
    <row r="365" spans="1:6">
      <c r="A365" s="400"/>
      <c r="B365" s="400"/>
      <c r="C365" s="400"/>
      <c r="D365" s="400"/>
      <c r="E365" s="400"/>
      <c r="F365" s="400"/>
    </row>
    <row r="366" spans="1:6">
      <c r="A366" s="400"/>
      <c r="B366" s="400"/>
      <c r="C366" s="400"/>
      <c r="D366" s="400"/>
      <c r="E366" s="400"/>
      <c r="F366" s="400"/>
    </row>
    <row r="367" spans="1:6">
      <c r="A367" s="400"/>
      <c r="B367" s="400"/>
      <c r="C367" s="400"/>
      <c r="D367" s="400"/>
      <c r="E367" s="400"/>
      <c r="F367" s="400"/>
    </row>
    <row r="368" spans="1:6">
      <c r="A368" s="400"/>
      <c r="B368" s="400"/>
      <c r="C368" s="400"/>
      <c r="D368" s="400"/>
      <c r="E368" s="400"/>
      <c r="F368" s="400"/>
    </row>
    <row r="369" spans="1:6">
      <c r="A369" s="400"/>
      <c r="B369" s="400"/>
      <c r="C369" s="400"/>
      <c r="D369" s="400"/>
      <c r="E369" s="400"/>
      <c r="F369" s="400"/>
    </row>
    <row r="370" spans="1:6">
      <c r="A370" s="400"/>
      <c r="B370" s="400"/>
      <c r="C370" s="400"/>
      <c r="D370" s="400"/>
      <c r="E370" s="400"/>
      <c r="F370" s="400"/>
    </row>
    <row r="371" spans="1:6">
      <c r="A371" s="400"/>
      <c r="B371" s="400"/>
      <c r="C371" s="400"/>
      <c r="D371" s="400"/>
      <c r="E371" s="400"/>
      <c r="F371" s="400"/>
    </row>
    <row r="372" spans="1:6">
      <c r="A372" s="400"/>
      <c r="B372" s="400"/>
      <c r="C372" s="400"/>
      <c r="D372" s="400"/>
      <c r="E372" s="400"/>
      <c r="F372" s="400"/>
    </row>
    <row r="373" spans="1:6">
      <c r="A373" s="400"/>
      <c r="B373" s="400"/>
      <c r="C373" s="400"/>
      <c r="D373" s="400"/>
      <c r="E373" s="400"/>
      <c r="F373" s="400"/>
    </row>
    <row r="374" spans="1:6">
      <c r="A374" s="400"/>
      <c r="B374" s="400"/>
      <c r="C374" s="400"/>
      <c r="D374" s="400"/>
      <c r="E374" s="400"/>
      <c r="F374" s="400"/>
    </row>
    <row r="375" spans="1:6">
      <c r="A375" s="400"/>
      <c r="B375" s="400"/>
      <c r="C375" s="400"/>
      <c r="D375" s="400"/>
      <c r="E375" s="400"/>
      <c r="F375" s="400"/>
    </row>
    <row r="376" spans="1:6">
      <c r="A376" s="400"/>
      <c r="B376" s="400"/>
      <c r="C376" s="400"/>
      <c r="D376" s="400"/>
      <c r="E376" s="400"/>
      <c r="F376" s="400"/>
    </row>
    <row r="377" spans="1:6">
      <c r="A377" s="400"/>
      <c r="B377" s="400"/>
      <c r="C377" s="400"/>
      <c r="D377" s="400"/>
      <c r="E377" s="400"/>
      <c r="F377" s="400"/>
    </row>
    <row r="378" spans="1:6">
      <c r="A378" s="400"/>
      <c r="B378" s="400"/>
      <c r="C378" s="400"/>
      <c r="D378" s="400"/>
      <c r="E378" s="400"/>
      <c r="F378" s="400"/>
    </row>
    <row r="379" spans="1:6">
      <c r="A379" s="400"/>
      <c r="B379" s="400"/>
      <c r="C379" s="400"/>
      <c r="D379" s="400"/>
      <c r="E379" s="400"/>
      <c r="F379" s="400"/>
    </row>
    <row r="380" spans="1:6">
      <c r="A380" s="400"/>
      <c r="B380" s="400"/>
      <c r="C380" s="400"/>
      <c r="D380" s="400"/>
      <c r="E380" s="400"/>
      <c r="F380" s="400"/>
    </row>
    <row r="381" spans="1:6">
      <c r="A381" s="400"/>
      <c r="B381" s="400"/>
      <c r="C381" s="400"/>
      <c r="D381" s="400"/>
      <c r="E381" s="400"/>
      <c r="F381" s="400"/>
    </row>
    <row r="382" spans="1:6">
      <c r="A382" s="400"/>
      <c r="B382" s="400"/>
      <c r="C382" s="400"/>
      <c r="D382" s="400"/>
      <c r="E382" s="400"/>
      <c r="F382" s="400"/>
    </row>
    <row r="383" spans="1:6">
      <c r="A383" s="400"/>
      <c r="B383" s="400"/>
      <c r="C383" s="400"/>
      <c r="D383" s="400"/>
      <c r="E383" s="400"/>
      <c r="F383" s="400"/>
    </row>
    <row r="384" spans="1:6">
      <c r="A384" s="400"/>
      <c r="B384" s="400"/>
      <c r="C384" s="400"/>
      <c r="D384" s="400"/>
      <c r="E384" s="400"/>
      <c r="F384" s="400"/>
    </row>
    <row r="385" spans="1:6">
      <c r="A385" s="400"/>
      <c r="B385" s="400"/>
      <c r="C385" s="400"/>
      <c r="D385" s="400"/>
      <c r="E385" s="400"/>
      <c r="F385" s="400"/>
    </row>
    <row r="386" spans="1:6">
      <c r="A386" s="400"/>
      <c r="B386" s="400"/>
      <c r="C386" s="400"/>
      <c r="D386" s="400"/>
      <c r="E386" s="400"/>
      <c r="F386" s="400"/>
    </row>
    <row r="387" spans="1:6">
      <c r="A387" s="400"/>
      <c r="B387" s="400"/>
      <c r="C387" s="400"/>
      <c r="D387" s="400"/>
      <c r="E387" s="400"/>
      <c r="F387" s="400"/>
    </row>
    <row r="388" spans="1:6">
      <c r="A388" s="400"/>
      <c r="B388" s="400"/>
      <c r="C388" s="400"/>
      <c r="D388" s="400"/>
      <c r="E388" s="400"/>
      <c r="F388" s="400"/>
    </row>
    <row r="389" spans="1:6">
      <c r="A389" s="400"/>
      <c r="B389" s="400"/>
      <c r="C389" s="400"/>
      <c r="D389" s="400"/>
      <c r="E389" s="400"/>
      <c r="F389" s="400"/>
    </row>
    <row r="390" spans="1:6">
      <c r="A390" s="400"/>
      <c r="B390" s="400"/>
      <c r="C390" s="400"/>
      <c r="D390" s="400"/>
      <c r="E390" s="400"/>
      <c r="F390" s="400"/>
    </row>
    <row r="391" spans="1:6">
      <c r="A391" s="400"/>
      <c r="B391" s="400"/>
      <c r="C391" s="400"/>
      <c r="D391" s="400"/>
      <c r="E391" s="400"/>
      <c r="F391" s="400"/>
    </row>
    <row r="392" spans="1:6">
      <c r="A392" s="400"/>
      <c r="B392" s="400"/>
      <c r="C392" s="400"/>
      <c r="D392" s="400"/>
      <c r="E392" s="400"/>
      <c r="F392" s="400"/>
    </row>
    <row r="393" spans="1:6">
      <c r="A393" s="400"/>
      <c r="B393" s="400"/>
      <c r="C393" s="400"/>
      <c r="D393" s="400"/>
      <c r="E393" s="400"/>
      <c r="F393" s="400"/>
    </row>
    <row r="394" spans="1:6">
      <c r="A394" s="400"/>
      <c r="B394" s="400"/>
      <c r="C394" s="400"/>
      <c r="D394" s="400"/>
      <c r="E394" s="400"/>
      <c r="F394" s="400"/>
    </row>
    <row r="395" spans="1:6">
      <c r="A395" s="400"/>
      <c r="B395" s="400"/>
      <c r="C395" s="400"/>
      <c r="D395" s="400"/>
      <c r="E395" s="400"/>
      <c r="F395" s="400"/>
    </row>
    <row r="396" spans="1:6">
      <c r="A396" s="400"/>
      <c r="B396" s="400"/>
      <c r="C396" s="400"/>
      <c r="D396" s="400"/>
      <c r="E396" s="400"/>
      <c r="F396" s="400"/>
    </row>
    <row r="397" spans="1:6">
      <c r="A397" s="400"/>
      <c r="B397" s="400"/>
      <c r="C397" s="400"/>
      <c r="D397" s="400"/>
      <c r="E397" s="400"/>
      <c r="F397" s="400"/>
    </row>
    <row r="398" spans="1:6">
      <c r="A398" s="400"/>
      <c r="B398" s="400"/>
      <c r="C398" s="400"/>
      <c r="D398" s="400"/>
      <c r="E398" s="400"/>
      <c r="F398" s="400"/>
    </row>
    <row r="399" spans="1:6">
      <c r="A399" s="400"/>
      <c r="B399" s="400"/>
      <c r="C399" s="400"/>
      <c r="D399" s="400"/>
      <c r="E399" s="400"/>
      <c r="F399" s="400"/>
    </row>
    <row r="400" spans="1:6">
      <c r="A400" s="400"/>
      <c r="B400" s="400"/>
      <c r="C400" s="400"/>
      <c r="D400" s="400"/>
      <c r="E400" s="400"/>
      <c r="F400" s="400"/>
    </row>
    <row r="401" spans="1:6">
      <c r="A401" s="400"/>
      <c r="B401" s="400"/>
      <c r="C401" s="400"/>
      <c r="D401" s="400"/>
      <c r="E401" s="400"/>
      <c r="F401" s="400"/>
    </row>
    <row r="402" spans="1:6">
      <c r="A402" s="400"/>
      <c r="B402" s="400"/>
      <c r="C402" s="400"/>
      <c r="D402" s="400"/>
      <c r="E402" s="400"/>
      <c r="F402" s="400"/>
    </row>
    <row r="403" spans="1:6">
      <c r="A403" s="400"/>
      <c r="B403" s="400"/>
      <c r="C403" s="400"/>
      <c r="D403" s="400"/>
      <c r="E403" s="400"/>
      <c r="F403" s="400"/>
    </row>
    <row r="404" spans="1:6">
      <c r="A404" s="400"/>
      <c r="B404" s="400"/>
      <c r="C404" s="400"/>
      <c r="D404" s="400"/>
      <c r="E404" s="400"/>
      <c r="F404" s="400"/>
    </row>
    <row r="405" spans="1:6">
      <c r="A405" s="400"/>
      <c r="B405" s="400"/>
      <c r="C405" s="400"/>
      <c r="D405" s="400"/>
      <c r="E405" s="400"/>
      <c r="F405" s="400"/>
    </row>
    <row r="406" spans="1:6">
      <c r="A406" s="400"/>
      <c r="B406" s="400"/>
      <c r="C406" s="400"/>
      <c r="D406" s="400"/>
      <c r="E406" s="400"/>
      <c r="F406" s="400"/>
    </row>
    <row r="407" spans="1:6">
      <c r="A407" s="400"/>
      <c r="B407" s="400"/>
      <c r="C407" s="400"/>
      <c r="D407" s="400"/>
      <c r="E407" s="400"/>
      <c r="F407" s="400"/>
    </row>
    <row r="408" spans="1:6">
      <c r="A408" s="400"/>
      <c r="B408" s="400"/>
      <c r="C408" s="400"/>
      <c r="D408" s="400"/>
      <c r="E408" s="400"/>
      <c r="F408" s="400"/>
    </row>
    <row r="409" spans="1:6">
      <c r="A409" s="400"/>
      <c r="B409" s="400"/>
      <c r="C409" s="400"/>
      <c r="D409" s="400"/>
      <c r="E409" s="400"/>
      <c r="F409" s="400"/>
    </row>
    <row r="410" spans="1:6">
      <c r="A410" s="400"/>
      <c r="B410" s="400"/>
      <c r="C410" s="400"/>
      <c r="D410" s="400"/>
      <c r="E410" s="400"/>
      <c r="F410" s="400"/>
    </row>
    <row r="411" spans="1:6">
      <c r="A411" s="400"/>
      <c r="B411" s="400"/>
      <c r="C411" s="400"/>
      <c r="D411" s="400"/>
      <c r="E411" s="400"/>
      <c r="F411" s="400"/>
    </row>
    <row r="412" spans="1:6">
      <c r="A412" s="400"/>
      <c r="B412" s="400"/>
      <c r="C412" s="400"/>
      <c r="D412" s="400"/>
      <c r="E412" s="400"/>
      <c r="F412" s="400"/>
    </row>
    <row r="413" spans="1:6">
      <c r="A413" s="400"/>
      <c r="B413" s="400"/>
      <c r="C413" s="400"/>
      <c r="D413" s="400"/>
      <c r="E413" s="400"/>
      <c r="F413" s="400"/>
    </row>
    <row r="414" spans="1:6">
      <c r="A414" s="400"/>
      <c r="B414" s="400"/>
      <c r="C414" s="400"/>
      <c r="D414" s="400"/>
      <c r="E414" s="400"/>
      <c r="F414" s="400"/>
    </row>
    <row r="415" spans="1:6">
      <c r="A415" s="400"/>
      <c r="B415" s="400"/>
      <c r="C415" s="400"/>
      <c r="D415" s="400"/>
      <c r="E415" s="400"/>
      <c r="F415" s="400"/>
    </row>
    <row r="416" spans="1:6">
      <c r="A416" s="400"/>
      <c r="B416" s="400"/>
      <c r="C416" s="400"/>
      <c r="D416" s="400"/>
      <c r="E416" s="400"/>
      <c r="F416" s="400"/>
    </row>
    <row r="417" spans="1:6">
      <c r="A417" s="400"/>
      <c r="B417" s="400"/>
      <c r="C417" s="400"/>
      <c r="D417" s="400"/>
      <c r="E417" s="400"/>
      <c r="F417" s="400"/>
    </row>
    <row r="418" spans="1:6">
      <c r="A418" s="400"/>
      <c r="B418" s="400"/>
      <c r="C418" s="400"/>
      <c r="D418" s="400"/>
      <c r="E418" s="400"/>
      <c r="F418" s="400"/>
    </row>
    <row r="419" spans="1:6">
      <c r="A419" s="400"/>
      <c r="B419" s="400"/>
      <c r="C419" s="400"/>
      <c r="D419" s="400"/>
      <c r="E419" s="400"/>
      <c r="F419" s="400"/>
    </row>
    <row r="420" spans="1:6">
      <c r="A420" s="400"/>
      <c r="B420" s="400"/>
      <c r="C420" s="400"/>
      <c r="D420" s="400"/>
      <c r="E420" s="400"/>
      <c r="F420" s="400"/>
    </row>
    <row r="421" spans="1:6">
      <c r="A421" s="400"/>
      <c r="B421" s="400"/>
      <c r="C421" s="400"/>
      <c r="D421" s="400"/>
      <c r="E421" s="400"/>
      <c r="F421" s="400"/>
    </row>
    <row r="422" spans="1:6">
      <c r="A422" s="400"/>
      <c r="B422" s="400"/>
      <c r="C422" s="400"/>
      <c r="D422" s="400"/>
      <c r="E422" s="400"/>
      <c r="F422" s="400"/>
    </row>
    <row r="423" spans="1:6">
      <c r="A423" s="400"/>
      <c r="B423" s="400"/>
      <c r="C423" s="400"/>
      <c r="D423" s="400"/>
      <c r="E423" s="400"/>
      <c r="F423" s="400"/>
    </row>
    <row r="424" spans="1:6">
      <c r="A424" s="400"/>
      <c r="B424" s="400"/>
      <c r="C424" s="400"/>
      <c r="D424" s="400"/>
      <c r="E424" s="400"/>
      <c r="F424" s="400"/>
    </row>
    <row r="425" spans="1:6">
      <c r="A425" s="400"/>
      <c r="B425" s="400"/>
      <c r="C425" s="400"/>
      <c r="D425" s="400"/>
      <c r="E425" s="400"/>
      <c r="F425" s="400"/>
    </row>
    <row r="426" spans="1:6">
      <c r="A426" s="400"/>
      <c r="B426" s="400"/>
      <c r="C426" s="400"/>
      <c r="D426" s="400"/>
      <c r="E426" s="400"/>
      <c r="F426" s="400"/>
    </row>
    <row r="427" spans="1:6">
      <c r="A427" s="400"/>
      <c r="B427" s="400"/>
      <c r="C427" s="400"/>
      <c r="D427" s="400"/>
      <c r="E427" s="400"/>
      <c r="F427" s="400"/>
    </row>
    <row r="428" spans="1:6">
      <c r="A428" s="400"/>
      <c r="B428" s="400"/>
      <c r="C428" s="400"/>
      <c r="D428" s="400"/>
      <c r="E428" s="400"/>
      <c r="F428" s="400"/>
    </row>
    <row r="429" spans="1:6">
      <c r="A429" s="400"/>
      <c r="B429" s="400"/>
      <c r="C429" s="400"/>
      <c r="D429" s="400"/>
      <c r="E429" s="400"/>
      <c r="F429" s="400"/>
    </row>
    <row r="430" spans="1:6">
      <c r="A430" s="400"/>
      <c r="B430" s="400"/>
      <c r="C430" s="400"/>
      <c r="D430" s="400"/>
      <c r="E430" s="400"/>
      <c r="F430" s="400"/>
    </row>
    <row r="431" spans="1:6">
      <c r="A431" s="400"/>
      <c r="B431" s="400"/>
      <c r="C431" s="400"/>
      <c r="D431" s="400"/>
      <c r="E431" s="400"/>
      <c r="F431" s="400"/>
    </row>
    <row r="432" spans="1:6">
      <c r="A432" s="400"/>
      <c r="B432" s="400"/>
      <c r="C432" s="400"/>
      <c r="D432" s="400"/>
      <c r="E432" s="400"/>
      <c r="F432" s="400"/>
    </row>
    <row r="433" spans="1:6">
      <c r="A433" s="400"/>
      <c r="B433" s="400"/>
      <c r="C433" s="400"/>
      <c r="D433" s="400"/>
      <c r="E433" s="400"/>
      <c r="F433" s="400"/>
    </row>
    <row r="434" spans="1:6">
      <c r="A434" s="400"/>
      <c r="B434" s="400"/>
      <c r="C434" s="400"/>
      <c r="D434" s="400"/>
      <c r="E434" s="400"/>
      <c r="F434" s="400"/>
    </row>
    <row r="435" spans="1:6">
      <c r="A435" s="400"/>
      <c r="B435" s="400"/>
      <c r="C435" s="400"/>
      <c r="D435" s="400"/>
      <c r="E435" s="400"/>
      <c r="F435" s="400"/>
    </row>
    <row r="436" spans="1:6">
      <c r="A436" s="400"/>
      <c r="B436" s="400"/>
      <c r="C436" s="400"/>
      <c r="D436" s="400"/>
      <c r="E436" s="400"/>
      <c r="F436" s="400"/>
    </row>
    <row r="437" spans="1:6">
      <c r="A437" s="400"/>
      <c r="B437" s="400"/>
      <c r="C437" s="400"/>
      <c r="D437" s="400"/>
      <c r="E437" s="400"/>
      <c r="F437" s="400"/>
    </row>
    <row r="438" spans="1:6">
      <c r="A438" s="400"/>
      <c r="B438" s="400"/>
      <c r="C438" s="400"/>
      <c r="D438" s="400"/>
      <c r="E438" s="400"/>
      <c r="F438" s="400"/>
    </row>
    <row r="439" spans="1:6">
      <c r="A439" s="400"/>
      <c r="B439" s="400"/>
      <c r="C439" s="400"/>
      <c r="D439" s="400"/>
      <c r="E439" s="400"/>
      <c r="F439" s="400"/>
    </row>
    <row r="440" spans="1:6">
      <c r="A440" s="400"/>
      <c r="B440" s="400"/>
      <c r="C440" s="400"/>
      <c r="D440" s="400"/>
      <c r="E440" s="400"/>
      <c r="F440" s="400"/>
    </row>
    <row r="441" spans="1:6">
      <c r="A441" s="400"/>
      <c r="B441" s="400"/>
      <c r="C441" s="400"/>
      <c r="D441" s="400"/>
      <c r="E441" s="400"/>
      <c r="F441" s="400"/>
    </row>
    <row r="442" spans="1:6">
      <c r="A442" s="400"/>
      <c r="B442" s="400"/>
      <c r="C442" s="400"/>
      <c r="D442" s="400"/>
      <c r="E442" s="400"/>
      <c r="F442" s="400"/>
    </row>
    <row r="443" spans="1:6">
      <c r="A443" s="400"/>
      <c r="B443" s="400"/>
      <c r="C443" s="400"/>
      <c r="D443" s="400"/>
      <c r="E443" s="400"/>
      <c r="F443" s="400"/>
    </row>
    <row r="444" spans="1:6">
      <c r="A444" s="400"/>
      <c r="B444" s="400"/>
      <c r="C444" s="400"/>
      <c r="D444" s="400"/>
      <c r="E444" s="400"/>
      <c r="F444" s="400"/>
    </row>
    <row r="445" spans="1:6">
      <c r="A445" s="400"/>
      <c r="B445" s="400"/>
      <c r="C445" s="400"/>
      <c r="D445" s="400"/>
      <c r="E445" s="400"/>
      <c r="F445" s="400"/>
    </row>
    <row r="446" spans="1:6">
      <c r="A446" s="400"/>
      <c r="B446" s="400"/>
      <c r="C446" s="400"/>
      <c r="D446" s="400"/>
      <c r="E446" s="400"/>
      <c r="F446" s="400"/>
    </row>
    <row r="447" spans="1:6">
      <c r="A447" s="400"/>
      <c r="B447" s="400"/>
      <c r="C447" s="400"/>
      <c r="D447" s="400"/>
      <c r="E447" s="400"/>
      <c r="F447" s="400"/>
    </row>
    <row r="448" spans="1:6">
      <c r="A448" s="400"/>
      <c r="B448" s="400"/>
      <c r="C448" s="400"/>
      <c r="D448" s="400"/>
      <c r="E448" s="400"/>
      <c r="F448" s="400"/>
    </row>
    <row r="449" spans="1:6">
      <c r="A449" s="400"/>
      <c r="B449" s="400"/>
      <c r="C449" s="400"/>
      <c r="D449" s="400"/>
      <c r="E449" s="400"/>
      <c r="F449" s="400"/>
    </row>
    <row r="450" spans="1:6">
      <c r="A450" s="400"/>
      <c r="B450" s="400"/>
      <c r="C450" s="400"/>
      <c r="D450" s="400"/>
      <c r="E450" s="400"/>
      <c r="F450" s="400"/>
    </row>
    <row r="451" spans="1:6">
      <c r="A451" s="400"/>
      <c r="B451" s="400"/>
      <c r="C451" s="400"/>
      <c r="D451" s="400"/>
      <c r="E451" s="400"/>
      <c r="F451" s="400"/>
    </row>
    <row r="452" spans="1:6">
      <c r="A452" s="400"/>
      <c r="B452" s="400"/>
      <c r="C452" s="400"/>
      <c r="D452" s="400"/>
      <c r="E452" s="400"/>
      <c r="F452" s="400"/>
    </row>
    <row r="453" spans="1:6">
      <c r="A453" s="400"/>
      <c r="B453" s="400"/>
      <c r="C453" s="400"/>
      <c r="D453" s="400"/>
      <c r="E453" s="400"/>
      <c r="F453" s="400"/>
    </row>
    <row r="454" spans="1:6">
      <c r="A454" s="400"/>
      <c r="B454" s="400"/>
      <c r="C454" s="400"/>
      <c r="D454" s="400"/>
      <c r="E454" s="400"/>
      <c r="F454" s="400"/>
    </row>
    <row r="455" spans="1:6">
      <c r="A455" s="400"/>
      <c r="B455" s="400"/>
      <c r="C455" s="400"/>
      <c r="D455" s="400"/>
      <c r="E455" s="400"/>
      <c r="F455" s="400"/>
    </row>
    <row r="456" spans="1:6">
      <c r="A456" s="400"/>
      <c r="B456" s="400"/>
      <c r="C456" s="400"/>
      <c r="D456" s="400"/>
      <c r="E456" s="400"/>
      <c r="F456" s="400"/>
    </row>
    <row r="457" spans="1:6">
      <c r="A457" s="400"/>
      <c r="B457" s="400"/>
      <c r="C457" s="400"/>
      <c r="D457" s="400"/>
      <c r="E457" s="400"/>
      <c r="F457" s="400"/>
    </row>
    <row r="458" spans="1:6">
      <c r="A458" s="400"/>
      <c r="B458" s="400"/>
      <c r="C458" s="400"/>
      <c r="D458" s="400"/>
      <c r="E458" s="400"/>
      <c r="F458" s="400"/>
    </row>
    <row r="459" spans="1:6">
      <c r="A459" s="400"/>
      <c r="B459" s="400"/>
      <c r="C459" s="400"/>
      <c r="D459" s="400"/>
      <c r="E459" s="400"/>
      <c r="F459" s="400"/>
    </row>
    <row r="460" spans="1:6">
      <c r="A460" s="400"/>
      <c r="B460" s="400"/>
      <c r="C460" s="400"/>
      <c r="D460" s="400"/>
      <c r="E460" s="400"/>
      <c r="F460" s="400"/>
    </row>
    <row r="461" spans="1:6">
      <c r="A461" s="400"/>
      <c r="B461" s="400"/>
      <c r="C461" s="400"/>
      <c r="D461" s="400"/>
      <c r="E461" s="400"/>
      <c r="F461" s="400"/>
    </row>
    <row r="462" spans="1:6">
      <c r="A462" s="400"/>
      <c r="B462" s="400"/>
      <c r="C462" s="400"/>
      <c r="D462" s="400"/>
      <c r="E462" s="400"/>
      <c r="F462" s="400"/>
    </row>
    <row r="463" spans="1:6">
      <c r="A463" s="400"/>
      <c r="B463" s="400"/>
      <c r="C463" s="400"/>
      <c r="D463" s="400"/>
      <c r="E463" s="400"/>
      <c r="F463" s="400"/>
    </row>
    <row r="464" spans="1:6">
      <c r="A464" s="400"/>
      <c r="B464" s="400"/>
      <c r="C464" s="400"/>
      <c r="D464" s="400"/>
      <c r="E464" s="400"/>
      <c r="F464" s="400"/>
    </row>
    <row r="465" spans="1:6">
      <c r="A465" s="400"/>
      <c r="B465" s="400"/>
      <c r="C465" s="400"/>
      <c r="D465" s="400"/>
      <c r="E465" s="400"/>
      <c r="F465" s="400"/>
    </row>
    <row r="466" spans="1:6">
      <c r="A466" s="400"/>
      <c r="B466" s="400"/>
      <c r="C466" s="400"/>
      <c r="D466" s="400"/>
      <c r="E466" s="400"/>
      <c r="F466" s="400"/>
    </row>
    <row r="467" spans="1:6">
      <c r="A467" s="400"/>
      <c r="B467" s="400"/>
      <c r="C467" s="400"/>
      <c r="D467" s="400"/>
      <c r="E467" s="400"/>
      <c r="F467" s="400"/>
    </row>
    <row r="468" spans="1:6">
      <c r="A468" s="400"/>
      <c r="B468" s="400"/>
      <c r="C468" s="400"/>
      <c r="D468" s="400"/>
      <c r="E468" s="400"/>
      <c r="F468" s="400"/>
    </row>
    <row r="469" spans="1:6">
      <c r="A469" s="400"/>
      <c r="B469" s="400"/>
      <c r="C469" s="400"/>
      <c r="D469" s="400"/>
      <c r="E469" s="400"/>
      <c r="F469" s="400"/>
    </row>
    <row r="470" spans="1:6">
      <c r="A470" s="400"/>
      <c r="B470" s="400"/>
      <c r="C470" s="400"/>
      <c r="D470" s="400"/>
      <c r="E470" s="400"/>
      <c r="F470" s="400"/>
    </row>
    <row r="471" spans="1:6">
      <c r="A471" s="400"/>
      <c r="B471" s="400"/>
      <c r="C471" s="400"/>
      <c r="D471" s="400"/>
      <c r="E471" s="400"/>
      <c r="F471" s="400"/>
    </row>
    <row r="472" spans="1:6">
      <c r="A472" s="400"/>
      <c r="B472" s="400"/>
      <c r="C472" s="400"/>
      <c r="D472" s="400"/>
      <c r="E472" s="400"/>
      <c r="F472" s="400"/>
    </row>
    <row r="473" spans="1:6">
      <c r="A473" s="400"/>
      <c r="B473" s="400"/>
      <c r="C473" s="400"/>
      <c r="D473" s="400"/>
      <c r="E473" s="400"/>
      <c r="F473" s="400"/>
    </row>
    <row r="474" spans="1:6">
      <c r="A474" s="400"/>
      <c r="B474" s="400"/>
      <c r="C474" s="400"/>
      <c r="D474" s="400"/>
      <c r="E474" s="400"/>
      <c r="F474" s="400"/>
    </row>
    <row r="475" spans="1:6">
      <c r="A475" s="400"/>
      <c r="B475" s="400"/>
      <c r="C475" s="400"/>
      <c r="D475" s="400"/>
      <c r="E475" s="400"/>
      <c r="F475" s="400"/>
    </row>
    <row r="476" spans="1:6">
      <c r="A476" s="400"/>
      <c r="B476" s="400"/>
      <c r="C476" s="400"/>
      <c r="D476" s="400"/>
      <c r="E476" s="400"/>
      <c r="F476" s="400"/>
    </row>
    <row r="477" spans="1:6">
      <c r="A477" s="400"/>
      <c r="B477" s="400"/>
      <c r="C477" s="400"/>
      <c r="D477" s="400"/>
      <c r="E477" s="400"/>
      <c r="F477" s="400"/>
    </row>
    <row r="478" spans="1:6">
      <c r="A478" s="400"/>
      <c r="B478" s="400"/>
      <c r="C478" s="400"/>
      <c r="D478" s="400"/>
      <c r="E478" s="400"/>
      <c r="F478" s="400"/>
    </row>
    <row r="479" spans="1:6">
      <c r="A479" s="400"/>
      <c r="B479" s="400"/>
      <c r="C479" s="400"/>
      <c r="D479" s="400"/>
      <c r="E479" s="400"/>
      <c r="F479" s="400"/>
    </row>
    <row r="480" spans="1:6">
      <c r="A480" s="400"/>
      <c r="B480" s="400"/>
      <c r="C480" s="400"/>
      <c r="D480" s="400"/>
      <c r="E480" s="400"/>
      <c r="F480" s="400"/>
    </row>
    <row r="481" spans="1:6">
      <c r="A481" s="400"/>
      <c r="B481" s="400"/>
      <c r="C481" s="400"/>
      <c r="D481" s="400"/>
      <c r="E481" s="400"/>
      <c r="F481" s="400"/>
    </row>
    <row r="482" spans="1:6">
      <c r="A482" s="400"/>
      <c r="B482" s="400"/>
      <c r="C482" s="400"/>
      <c r="D482" s="400"/>
      <c r="E482" s="400"/>
      <c r="F482" s="400"/>
    </row>
    <row r="483" spans="1:6">
      <c r="A483" s="400"/>
      <c r="B483" s="400"/>
      <c r="C483" s="400"/>
      <c r="D483" s="400"/>
      <c r="E483" s="400"/>
      <c r="F483" s="400"/>
    </row>
    <row r="484" spans="1:6">
      <c r="A484" s="400"/>
      <c r="B484" s="400"/>
      <c r="C484" s="400"/>
      <c r="D484" s="400"/>
      <c r="E484" s="400"/>
      <c r="F484" s="400"/>
    </row>
    <row r="485" spans="1:6">
      <c r="A485" s="400"/>
      <c r="B485" s="400"/>
      <c r="C485" s="400"/>
      <c r="D485" s="400"/>
      <c r="E485" s="400"/>
      <c r="F485" s="400"/>
    </row>
    <row r="486" spans="1:6">
      <c r="A486" s="400"/>
      <c r="B486" s="400"/>
      <c r="C486" s="400"/>
      <c r="D486" s="400"/>
      <c r="E486" s="400"/>
      <c r="F486" s="400"/>
    </row>
    <row r="487" spans="1:6">
      <c r="A487" s="400"/>
      <c r="B487" s="400"/>
      <c r="C487" s="400"/>
      <c r="D487" s="400"/>
      <c r="E487" s="400"/>
      <c r="F487" s="400"/>
    </row>
    <row r="488" spans="1:6">
      <c r="A488" s="400"/>
      <c r="B488" s="400"/>
      <c r="C488" s="400"/>
      <c r="D488" s="400"/>
      <c r="E488" s="400"/>
      <c r="F488" s="400"/>
    </row>
    <row r="489" spans="1:6">
      <c r="A489" s="400"/>
      <c r="B489" s="400"/>
      <c r="C489" s="400"/>
      <c r="D489" s="400"/>
      <c r="E489" s="400"/>
      <c r="F489" s="400"/>
    </row>
    <row r="490" spans="1:6">
      <c r="A490" s="400"/>
      <c r="B490" s="400"/>
      <c r="C490" s="400"/>
      <c r="D490" s="400"/>
      <c r="E490" s="400"/>
      <c r="F490" s="400"/>
    </row>
    <row r="491" spans="1:6">
      <c r="A491" s="400"/>
      <c r="B491" s="400"/>
      <c r="C491" s="400"/>
      <c r="D491" s="400"/>
      <c r="E491" s="400"/>
      <c r="F491" s="400"/>
    </row>
    <row r="492" spans="1:6">
      <c r="A492" s="400"/>
      <c r="B492" s="400"/>
      <c r="C492" s="400"/>
      <c r="D492" s="400"/>
      <c r="E492" s="400"/>
      <c r="F492" s="400"/>
    </row>
    <row r="493" spans="1:6">
      <c r="A493" s="400"/>
      <c r="B493" s="400"/>
      <c r="C493" s="400"/>
      <c r="D493" s="400"/>
      <c r="E493" s="400"/>
      <c r="F493" s="400"/>
    </row>
    <row r="494" spans="1:6">
      <c r="A494" s="400"/>
      <c r="B494" s="400"/>
      <c r="C494" s="400"/>
      <c r="D494" s="400"/>
      <c r="E494" s="400"/>
      <c r="F494" s="400"/>
    </row>
    <row r="495" spans="1:6">
      <c r="A495" s="400"/>
      <c r="B495" s="400"/>
      <c r="C495" s="400"/>
      <c r="D495" s="400"/>
      <c r="E495" s="400"/>
      <c r="F495" s="400"/>
    </row>
    <row r="496" spans="1:6">
      <c r="A496" s="400"/>
      <c r="B496" s="400"/>
      <c r="C496" s="400"/>
      <c r="D496" s="400"/>
      <c r="E496" s="400"/>
      <c r="F496" s="400"/>
    </row>
    <row r="497" spans="1:6">
      <c r="A497" s="400"/>
      <c r="B497" s="400"/>
      <c r="C497" s="400"/>
      <c r="D497" s="400"/>
      <c r="E497" s="400"/>
      <c r="F497" s="400"/>
    </row>
    <row r="498" spans="1:6">
      <c r="A498" s="400"/>
      <c r="B498" s="400"/>
      <c r="C498" s="400"/>
      <c r="D498" s="400"/>
      <c r="E498" s="400"/>
      <c r="F498" s="400"/>
    </row>
    <row r="499" spans="1:6">
      <c r="A499" s="400"/>
      <c r="B499" s="400"/>
      <c r="C499" s="400"/>
      <c r="D499" s="400"/>
      <c r="E499" s="400"/>
      <c r="F499" s="400"/>
    </row>
    <row r="500" spans="1:6">
      <c r="A500" s="400"/>
      <c r="B500" s="400"/>
      <c r="C500" s="400"/>
      <c r="D500" s="400"/>
      <c r="E500" s="400"/>
      <c r="F500" s="400"/>
    </row>
    <row r="501" spans="1:6">
      <c r="A501" s="400"/>
      <c r="B501" s="400"/>
      <c r="C501" s="400"/>
      <c r="D501" s="400"/>
      <c r="E501" s="400"/>
      <c r="F501" s="400"/>
    </row>
    <row r="502" spans="1:6">
      <c r="A502" s="400"/>
      <c r="B502" s="400"/>
      <c r="C502" s="400"/>
      <c r="D502" s="400"/>
      <c r="E502" s="400"/>
      <c r="F502" s="400"/>
    </row>
    <row r="503" spans="1:6">
      <c r="A503" s="400"/>
      <c r="B503" s="400"/>
      <c r="C503" s="400"/>
      <c r="D503" s="400"/>
      <c r="E503" s="400"/>
      <c r="F503" s="400"/>
    </row>
    <row r="504" spans="1:6">
      <c r="A504" s="400"/>
      <c r="B504" s="400"/>
      <c r="C504" s="400"/>
      <c r="D504" s="400"/>
      <c r="E504" s="400"/>
      <c r="F504" s="400"/>
    </row>
    <row r="505" spans="1:6">
      <c r="A505" s="400"/>
      <c r="B505" s="400"/>
      <c r="C505" s="400"/>
      <c r="D505" s="400"/>
      <c r="E505" s="400"/>
      <c r="F505" s="400"/>
    </row>
    <row r="506" spans="1:6">
      <c r="A506" s="400"/>
      <c r="B506" s="400"/>
      <c r="C506" s="400"/>
      <c r="D506" s="400"/>
      <c r="E506" s="400"/>
      <c r="F506" s="400"/>
    </row>
    <row r="507" spans="1:6">
      <c r="A507" s="400"/>
      <c r="B507" s="400"/>
      <c r="C507" s="400"/>
      <c r="D507" s="400"/>
      <c r="E507" s="400"/>
      <c r="F507" s="400"/>
    </row>
    <row r="508" spans="1:6">
      <c r="A508" s="400"/>
      <c r="B508" s="400"/>
      <c r="C508" s="400"/>
      <c r="D508" s="400"/>
      <c r="E508" s="400"/>
      <c r="F508" s="400"/>
    </row>
    <row r="509" spans="1:6">
      <c r="A509" s="400"/>
      <c r="B509" s="400"/>
      <c r="C509" s="400"/>
      <c r="D509" s="400"/>
      <c r="E509" s="400"/>
      <c r="F509" s="400"/>
    </row>
    <row r="510" spans="1:6">
      <c r="A510" s="400"/>
      <c r="B510" s="400"/>
      <c r="C510" s="400"/>
      <c r="D510" s="400"/>
      <c r="E510" s="400"/>
      <c r="F510" s="400"/>
    </row>
    <row r="511" spans="1:6">
      <c r="A511" s="400"/>
      <c r="B511" s="400"/>
      <c r="C511" s="400"/>
      <c r="D511" s="400"/>
      <c r="E511" s="400"/>
      <c r="F511" s="400"/>
    </row>
    <row r="512" spans="1:6">
      <c r="A512" s="400"/>
      <c r="B512" s="400"/>
      <c r="C512" s="400"/>
      <c r="D512" s="400"/>
      <c r="E512" s="400"/>
      <c r="F512" s="400"/>
    </row>
    <row r="513" spans="1:6">
      <c r="A513" s="400"/>
      <c r="B513" s="400"/>
      <c r="C513" s="400"/>
      <c r="D513" s="400"/>
      <c r="E513" s="400"/>
      <c r="F513" s="400"/>
    </row>
    <row r="514" spans="1:6">
      <c r="A514" s="400"/>
      <c r="B514" s="400"/>
      <c r="C514" s="400"/>
      <c r="D514" s="400"/>
      <c r="E514" s="400"/>
      <c r="F514" s="400"/>
    </row>
    <row r="515" spans="1:6">
      <c r="A515" s="400"/>
      <c r="B515" s="400"/>
      <c r="C515" s="400"/>
      <c r="D515" s="400"/>
      <c r="E515" s="400"/>
      <c r="F515" s="400"/>
    </row>
    <row r="516" spans="1:6">
      <c r="A516" s="400"/>
      <c r="B516" s="400"/>
      <c r="C516" s="400"/>
      <c r="D516" s="400"/>
      <c r="E516" s="400"/>
      <c r="F516" s="400"/>
    </row>
    <row r="517" spans="1:6">
      <c r="A517" s="400"/>
      <c r="B517" s="400"/>
      <c r="C517" s="400"/>
      <c r="D517" s="400"/>
      <c r="E517" s="400"/>
      <c r="F517" s="400"/>
    </row>
    <row r="518" spans="1:6">
      <c r="A518" s="400"/>
      <c r="B518" s="400"/>
      <c r="C518" s="400"/>
      <c r="D518" s="400"/>
      <c r="E518" s="400"/>
      <c r="F518" s="400"/>
    </row>
    <row r="519" spans="1:6">
      <c r="A519" s="400"/>
      <c r="B519" s="400"/>
      <c r="C519" s="400"/>
      <c r="D519" s="400"/>
      <c r="E519" s="400"/>
      <c r="F519" s="400"/>
    </row>
    <row r="520" spans="1:6">
      <c r="A520" s="400"/>
      <c r="B520" s="400"/>
      <c r="C520" s="400"/>
      <c r="D520" s="400"/>
      <c r="E520" s="400"/>
      <c r="F520" s="400"/>
    </row>
    <row r="521" spans="1:6">
      <c r="A521" s="400"/>
      <c r="B521" s="400"/>
      <c r="C521" s="400"/>
      <c r="D521" s="400"/>
      <c r="E521" s="400"/>
      <c r="F521" s="400"/>
    </row>
    <row r="522" spans="1:6">
      <c r="A522" s="400"/>
      <c r="B522" s="400"/>
      <c r="C522" s="400"/>
      <c r="D522" s="400"/>
      <c r="E522" s="400"/>
      <c r="F522" s="400"/>
    </row>
    <row r="523" spans="1:6">
      <c r="A523" s="400"/>
      <c r="B523" s="400"/>
      <c r="C523" s="400"/>
      <c r="D523" s="400"/>
      <c r="E523" s="400"/>
      <c r="F523" s="400"/>
    </row>
    <row r="524" spans="1:6">
      <c r="A524" s="400"/>
      <c r="B524" s="400"/>
      <c r="C524" s="400"/>
      <c r="D524" s="400"/>
      <c r="E524" s="400"/>
      <c r="F524" s="400"/>
    </row>
    <row r="525" spans="1:6">
      <c r="A525" s="400"/>
      <c r="B525" s="400"/>
      <c r="C525" s="400"/>
      <c r="D525" s="400"/>
      <c r="E525" s="400"/>
      <c r="F525" s="400"/>
    </row>
    <row r="526" spans="1:6">
      <c r="A526" s="400"/>
      <c r="B526" s="400"/>
      <c r="C526" s="400"/>
      <c r="D526" s="400"/>
      <c r="E526" s="400"/>
      <c r="F526" s="400"/>
    </row>
    <row r="527" spans="1:6">
      <c r="A527" s="400"/>
      <c r="B527" s="400"/>
      <c r="C527" s="400"/>
      <c r="D527" s="400"/>
      <c r="E527" s="400"/>
      <c r="F527" s="400"/>
    </row>
    <row r="528" spans="1:6">
      <c r="A528" s="400"/>
      <c r="B528" s="400"/>
      <c r="C528" s="400"/>
      <c r="D528" s="400"/>
      <c r="E528" s="400"/>
      <c r="F528" s="400"/>
    </row>
    <row r="529" spans="1:6">
      <c r="A529" s="400"/>
      <c r="B529" s="400"/>
      <c r="C529" s="400"/>
      <c r="D529" s="400"/>
      <c r="E529" s="400"/>
      <c r="F529" s="400"/>
    </row>
    <row r="530" spans="1:6">
      <c r="A530" s="400"/>
      <c r="B530" s="400"/>
      <c r="C530" s="400"/>
      <c r="D530" s="400"/>
      <c r="E530" s="400"/>
      <c r="F530" s="400"/>
    </row>
    <row r="531" spans="1:6">
      <c r="A531" s="400"/>
      <c r="B531" s="400"/>
      <c r="C531" s="400"/>
      <c r="D531" s="400"/>
      <c r="E531" s="400"/>
      <c r="F531" s="400"/>
    </row>
    <row r="532" spans="1:6">
      <c r="A532" s="400"/>
      <c r="B532" s="400"/>
      <c r="C532" s="400"/>
      <c r="D532" s="400"/>
      <c r="E532" s="400"/>
      <c r="F532" s="400"/>
    </row>
    <row r="533" spans="1:6">
      <c r="A533" s="400"/>
      <c r="B533" s="400"/>
      <c r="C533" s="400"/>
      <c r="D533" s="400"/>
      <c r="E533" s="400"/>
      <c r="F533" s="400"/>
    </row>
    <row r="534" spans="1:6">
      <c r="A534" s="400"/>
      <c r="B534" s="400"/>
      <c r="C534" s="400"/>
      <c r="D534" s="400"/>
      <c r="E534" s="400"/>
      <c r="F534" s="400"/>
    </row>
    <row r="535" spans="1:6">
      <c r="A535" s="400"/>
      <c r="B535" s="400"/>
      <c r="C535" s="400"/>
      <c r="D535" s="400"/>
      <c r="E535" s="400"/>
      <c r="F535" s="400"/>
    </row>
    <row r="536" spans="1:6">
      <c r="A536" s="400"/>
      <c r="B536" s="400"/>
      <c r="C536" s="400"/>
      <c r="D536" s="400"/>
      <c r="E536" s="400"/>
      <c r="F536" s="400"/>
    </row>
    <row r="537" spans="1:6">
      <c r="A537" s="400"/>
      <c r="B537" s="400"/>
      <c r="C537" s="400"/>
      <c r="D537" s="400"/>
      <c r="E537" s="400"/>
      <c r="F537" s="400"/>
    </row>
    <row r="538" spans="1:6">
      <c r="A538" s="400"/>
      <c r="B538" s="400"/>
      <c r="C538" s="400"/>
      <c r="D538" s="400"/>
      <c r="E538" s="400"/>
      <c r="F538" s="400"/>
    </row>
    <row r="539" spans="1:6">
      <c r="A539" s="400"/>
      <c r="B539" s="400"/>
      <c r="C539" s="400"/>
      <c r="D539" s="400"/>
      <c r="E539" s="400"/>
      <c r="F539" s="400"/>
    </row>
    <row r="540" spans="1:6">
      <c r="A540" s="400"/>
      <c r="B540" s="400"/>
      <c r="C540" s="400"/>
      <c r="D540" s="400"/>
      <c r="E540" s="400"/>
      <c r="F540" s="400"/>
    </row>
    <row r="541" spans="1:6">
      <c r="A541" s="400"/>
      <c r="B541" s="400"/>
      <c r="C541" s="400"/>
      <c r="D541" s="400"/>
      <c r="E541" s="400"/>
      <c r="F541" s="400"/>
    </row>
    <row r="542" spans="1:6">
      <c r="A542" s="400"/>
      <c r="B542" s="400"/>
      <c r="C542" s="400"/>
      <c r="D542" s="400"/>
      <c r="E542" s="400"/>
      <c r="F542" s="400"/>
    </row>
    <row r="543" spans="1:6">
      <c r="A543" s="400"/>
      <c r="B543" s="400"/>
      <c r="C543" s="400"/>
      <c r="D543" s="400"/>
      <c r="E543" s="400"/>
      <c r="F543" s="400"/>
    </row>
    <row r="544" spans="1:6">
      <c r="A544" s="400"/>
      <c r="B544" s="400"/>
      <c r="C544" s="400"/>
      <c r="D544" s="400"/>
      <c r="E544" s="400"/>
      <c r="F544" s="400"/>
    </row>
    <row r="545" spans="1:6">
      <c r="A545" s="400"/>
      <c r="B545" s="400"/>
      <c r="C545" s="400"/>
      <c r="D545" s="400"/>
      <c r="E545" s="400"/>
      <c r="F545" s="400"/>
    </row>
    <row r="546" spans="1:6">
      <c r="A546" s="400"/>
      <c r="B546" s="400"/>
      <c r="C546" s="400"/>
      <c r="D546" s="400"/>
      <c r="E546" s="400"/>
      <c r="F546" s="400"/>
    </row>
    <row r="547" spans="1:6">
      <c r="A547" s="400"/>
      <c r="B547" s="400"/>
      <c r="C547" s="400"/>
      <c r="D547" s="400"/>
      <c r="E547" s="400"/>
      <c r="F547" s="400"/>
    </row>
    <row r="548" spans="1:6">
      <c r="A548" s="400"/>
      <c r="B548" s="400"/>
      <c r="C548" s="400"/>
      <c r="D548" s="400"/>
      <c r="E548" s="400"/>
      <c r="F548" s="400"/>
    </row>
    <row r="549" spans="1:6">
      <c r="A549" s="400"/>
      <c r="B549" s="400"/>
      <c r="C549" s="400"/>
      <c r="D549" s="400"/>
      <c r="E549" s="400"/>
      <c r="F549" s="400"/>
    </row>
    <row r="550" spans="1:6">
      <c r="A550" s="400"/>
      <c r="B550" s="400"/>
      <c r="C550" s="400"/>
      <c r="D550" s="400"/>
      <c r="E550" s="400"/>
      <c r="F550" s="400"/>
    </row>
    <row r="551" spans="1:6">
      <c r="A551" s="400"/>
      <c r="B551" s="400"/>
      <c r="C551" s="400"/>
      <c r="D551" s="400"/>
      <c r="E551" s="400"/>
      <c r="F551" s="400"/>
    </row>
  </sheetData>
  <mergeCells count="4">
    <mergeCell ref="A5:F5"/>
    <mergeCell ref="B10:F10"/>
    <mergeCell ref="B27:F27"/>
    <mergeCell ref="B44:F44"/>
  </mergeCells>
  <pageMargins left="0.59055118110236227" right="0.59055118110236227" top="0.78740157480314965" bottom="0.78740157480314965" header="0" footer="0"/>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3"/>
  <sheetViews>
    <sheetView workbookViewId="0"/>
  </sheetViews>
  <sheetFormatPr defaultRowHeight="15"/>
  <cols>
    <col min="1" max="1" width="29.140625" style="474" customWidth="1"/>
    <col min="2" max="2" width="12.7109375" style="474" customWidth="1"/>
    <col min="3" max="3" width="0.85546875" style="474" customWidth="1"/>
    <col min="4" max="4" width="12.7109375" style="474" customWidth="1"/>
    <col min="5" max="5" width="0.85546875" style="474" customWidth="1"/>
    <col min="6" max="6" width="12.140625" style="474" customWidth="1"/>
    <col min="7" max="7" width="0.85546875" style="474" customWidth="1"/>
    <col min="8" max="9" width="9" style="474" customWidth="1"/>
    <col min="10" max="225" width="9.140625" style="474"/>
    <col min="226" max="226" width="13" style="474" customWidth="1"/>
    <col min="227" max="227" width="6.85546875" style="474" bestFit="1" customWidth="1"/>
    <col min="228" max="228" width="7.140625" style="474" bestFit="1" customWidth="1"/>
    <col min="229" max="229" width="0.85546875" style="474" customWidth="1"/>
    <col min="230" max="230" width="5.7109375" style="474" customWidth="1"/>
    <col min="231" max="231" width="6.85546875" style="474" bestFit="1" customWidth="1"/>
    <col min="232" max="232" width="0.85546875" style="474" customWidth="1"/>
    <col min="233" max="233" width="6.140625" style="474" customWidth="1"/>
    <col min="234" max="234" width="0.85546875" style="474" customWidth="1"/>
    <col min="235" max="235" width="5.42578125" style="474" bestFit="1" customWidth="1"/>
    <col min="236" max="236" width="5.5703125" style="474" customWidth="1"/>
    <col min="237" max="237" width="0.85546875" style="474" customWidth="1"/>
    <col min="238" max="238" width="6.5703125" style="474" customWidth="1"/>
    <col min="239" max="239" width="5" style="474" customWidth="1"/>
    <col min="240" max="240" width="0.85546875" style="474" customWidth="1"/>
    <col min="241" max="241" width="5.7109375" style="474" bestFit="1" customWidth="1"/>
    <col min="242" max="242" width="5.42578125" style="474" customWidth="1"/>
    <col min="243" max="243" width="7.28515625" style="474" bestFit="1" customWidth="1"/>
    <col min="244" max="244" width="0.85546875" style="474" customWidth="1"/>
    <col min="245" max="245" width="5.42578125" style="474" customWidth="1"/>
    <col min="246" max="256" width="9.140625" style="474"/>
    <col min="257" max="257" width="29.140625" style="474" customWidth="1"/>
    <col min="258" max="258" width="12.7109375" style="474" customWidth="1"/>
    <col min="259" max="259" width="0.85546875" style="474" customWidth="1"/>
    <col min="260" max="260" width="12.7109375" style="474" customWidth="1"/>
    <col min="261" max="261" width="0.85546875" style="474" customWidth="1"/>
    <col min="262" max="262" width="12.7109375" style="474" customWidth="1"/>
    <col min="263" max="263" width="0.85546875" style="474" customWidth="1"/>
    <col min="264" max="264" width="12.7109375" style="474" customWidth="1"/>
    <col min="265" max="481" width="9.140625" style="474"/>
    <col min="482" max="482" width="13" style="474" customWidth="1"/>
    <col min="483" max="483" width="6.85546875" style="474" bestFit="1" customWidth="1"/>
    <col min="484" max="484" width="7.140625" style="474" bestFit="1" customWidth="1"/>
    <col min="485" max="485" width="0.85546875" style="474" customWidth="1"/>
    <col min="486" max="486" width="5.7109375" style="474" customWidth="1"/>
    <col min="487" max="487" width="6.85546875" style="474" bestFit="1" customWidth="1"/>
    <col min="488" max="488" width="0.85546875" style="474" customWidth="1"/>
    <col min="489" max="489" width="6.140625" style="474" customWidth="1"/>
    <col min="490" max="490" width="0.85546875" style="474" customWidth="1"/>
    <col min="491" max="491" width="5.42578125" style="474" bestFit="1" customWidth="1"/>
    <col min="492" max="492" width="5.5703125" style="474" customWidth="1"/>
    <col min="493" max="493" width="0.85546875" style="474" customWidth="1"/>
    <col min="494" max="494" width="6.5703125" style="474" customWidth="1"/>
    <col min="495" max="495" width="5" style="474" customWidth="1"/>
    <col min="496" max="496" width="0.85546875" style="474" customWidth="1"/>
    <col min="497" max="497" width="5.7109375" style="474" bestFit="1" customWidth="1"/>
    <col min="498" max="498" width="5.42578125" style="474" customWidth="1"/>
    <col min="499" max="499" width="7.28515625" style="474" bestFit="1" customWidth="1"/>
    <col min="500" max="500" width="0.85546875" style="474" customWidth="1"/>
    <col min="501" max="501" width="5.42578125" style="474" customWidth="1"/>
    <col min="502" max="512" width="9.140625" style="474"/>
    <col min="513" max="513" width="29.140625" style="474" customWidth="1"/>
    <col min="514" max="514" width="12.7109375" style="474" customWidth="1"/>
    <col min="515" max="515" width="0.85546875" style="474" customWidth="1"/>
    <col min="516" max="516" width="12.7109375" style="474" customWidth="1"/>
    <col min="517" max="517" width="0.85546875" style="474" customWidth="1"/>
    <col min="518" max="518" width="12.7109375" style="474" customWidth="1"/>
    <col min="519" max="519" width="0.85546875" style="474" customWidth="1"/>
    <col min="520" max="520" width="12.7109375" style="474" customWidth="1"/>
    <col min="521" max="737" width="9.140625" style="474"/>
    <col min="738" max="738" width="13" style="474" customWidth="1"/>
    <col min="739" max="739" width="6.85546875" style="474" bestFit="1" customWidth="1"/>
    <col min="740" max="740" width="7.140625" style="474" bestFit="1" customWidth="1"/>
    <col min="741" max="741" width="0.85546875" style="474" customWidth="1"/>
    <col min="742" max="742" width="5.7109375" style="474" customWidth="1"/>
    <col min="743" max="743" width="6.85546875" style="474" bestFit="1" customWidth="1"/>
    <col min="744" max="744" width="0.85546875" style="474" customWidth="1"/>
    <col min="745" max="745" width="6.140625" style="474" customWidth="1"/>
    <col min="746" max="746" width="0.85546875" style="474" customWidth="1"/>
    <col min="747" max="747" width="5.42578125" style="474" bestFit="1" customWidth="1"/>
    <col min="748" max="748" width="5.5703125" style="474" customWidth="1"/>
    <col min="749" max="749" width="0.85546875" style="474" customWidth="1"/>
    <col min="750" max="750" width="6.5703125" style="474" customWidth="1"/>
    <col min="751" max="751" width="5" style="474" customWidth="1"/>
    <col min="752" max="752" width="0.85546875" style="474" customWidth="1"/>
    <col min="753" max="753" width="5.7109375" style="474" bestFit="1" customWidth="1"/>
    <col min="754" max="754" width="5.42578125" style="474" customWidth="1"/>
    <col min="755" max="755" width="7.28515625" style="474" bestFit="1" customWidth="1"/>
    <col min="756" max="756" width="0.85546875" style="474" customWidth="1"/>
    <col min="757" max="757" width="5.42578125" style="474" customWidth="1"/>
    <col min="758" max="768" width="9.140625" style="474"/>
    <col min="769" max="769" width="29.140625" style="474" customWidth="1"/>
    <col min="770" max="770" width="12.7109375" style="474" customWidth="1"/>
    <col min="771" max="771" width="0.85546875" style="474" customWidth="1"/>
    <col min="772" max="772" width="12.7109375" style="474" customWidth="1"/>
    <col min="773" max="773" width="0.85546875" style="474" customWidth="1"/>
    <col min="774" max="774" width="12.7109375" style="474" customWidth="1"/>
    <col min="775" max="775" width="0.85546875" style="474" customWidth="1"/>
    <col min="776" max="776" width="12.7109375" style="474" customWidth="1"/>
    <col min="777" max="993" width="9.140625" style="474"/>
    <col min="994" max="994" width="13" style="474" customWidth="1"/>
    <col min="995" max="995" width="6.85546875" style="474" bestFit="1" customWidth="1"/>
    <col min="996" max="996" width="7.140625" style="474" bestFit="1" customWidth="1"/>
    <col min="997" max="997" width="0.85546875" style="474" customWidth="1"/>
    <col min="998" max="998" width="5.7109375" style="474" customWidth="1"/>
    <col min="999" max="999" width="6.85546875" style="474" bestFit="1" customWidth="1"/>
    <col min="1000" max="1000" width="0.85546875" style="474" customWidth="1"/>
    <col min="1001" max="1001" width="6.140625" style="474" customWidth="1"/>
    <col min="1002" max="1002" width="0.85546875" style="474" customWidth="1"/>
    <col min="1003" max="1003" width="5.42578125" style="474" bestFit="1" customWidth="1"/>
    <col min="1004" max="1004" width="5.5703125" style="474" customWidth="1"/>
    <col min="1005" max="1005" width="0.85546875" style="474" customWidth="1"/>
    <col min="1006" max="1006" width="6.5703125" style="474" customWidth="1"/>
    <col min="1007" max="1007" width="5" style="474" customWidth="1"/>
    <col min="1008" max="1008" width="0.85546875" style="474" customWidth="1"/>
    <col min="1009" max="1009" width="5.7109375" style="474" bestFit="1" customWidth="1"/>
    <col min="1010" max="1010" width="5.42578125" style="474" customWidth="1"/>
    <col min="1011" max="1011" width="7.28515625" style="474" bestFit="1" customWidth="1"/>
    <col min="1012" max="1012" width="0.85546875" style="474" customWidth="1"/>
    <col min="1013" max="1013" width="5.42578125" style="474" customWidth="1"/>
    <col min="1014" max="1024" width="9.140625" style="474"/>
    <col min="1025" max="1025" width="29.140625" style="474" customWidth="1"/>
    <col min="1026" max="1026" width="12.7109375" style="474" customWidth="1"/>
    <col min="1027" max="1027" width="0.85546875" style="474" customWidth="1"/>
    <col min="1028" max="1028" width="12.7109375" style="474" customWidth="1"/>
    <col min="1029" max="1029" width="0.85546875" style="474" customWidth="1"/>
    <col min="1030" max="1030" width="12.7109375" style="474" customWidth="1"/>
    <col min="1031" max="1031" width="0.85546875" style="474" customWidth="1"/>
    <col min="1032" max="1032" width="12.7109375" style="474" customWidth="1"/>
    <col min="1033" max="1249" width="9.140625" style="474"/>
    <col min="1250" max="1250" width="13" style="474" customWidth="1"/>
    <col min="1251" max="1251" width="6.85546875" style="474" bestFit="1" customWidth="1"/>
    <col min="1252" max="1252" width="7.140625" style="474" bestFit="1" customWidth="1"/>
    <col min="1253" max="1253" width="0.85546875" style="474" customWidth="1"/>
    <col min="1254" max="1254" width="5.7109375" style="474" customWidth="1"/>
    <col min="1255" max="1255" width="6.85546875" style="474" bestFit="1" customWidth="1"/>
    <col min="1256" max="1256" width="0.85546875" style="474" customWidth="1"/>
    <col min="1257" max="1257" width="6.140625" style="474" customWidth="1"/>
    <col min="1258" max="1258" width="0.85546875" style="474" customWidth="1"/>
    <col min="1259" max="1259" width="5.42578125" style="474" bestFit="1" customWidth="1"/>
    <col min="1260" max="1260" width="5.5703125" style="474" customWidth="1"/>
    <col min="1261" max="1261" width="0.85546875" style="474" customWidth="1"/>
    <col min="1262" max="1262" width="6.5703125" style="474" customWidth="1"/>
    <col min="1263" max="1263" width="5" style="474" customWidth="1"/>
    <col min="1264" max="1264" width="0.85546875" style="474" customWidth="1"/>
    <col min="1265" max="1265" width="5.7109375" style="474" bestFit="1" customWidth="1"/>
    <col min="1266" max="1266" width="5.42578125" style="474" customWidth="1"/>
    <col min="1267" max="1267" width="7.28515625" style="474" bestFit="1" customWidth="1"/>
    <col min="1268" max="1268" width="0.85546875" style="474" customWidth="1"/>
    <col min="1269" max="1269" width="5.42578125" style="474" customWidth="1"/>
    <col min="1270" max="1280" width="9.140625" style="474"/>
    <col min="1281" max="1281" width="29.140625" style="474" customWidth="1"/>
    <col min="1282" max="1282" width="12.7109375" style="474" customWidth="1"/>
    <col min="1283" max="1283" width="0.85546875" style="474" customWidth="1"/>
    <col min="1284" max="1284" width="12.7109375" style="474" customWidth="1"/>
    <col min="1285" max="1285" width="0.85546875" style="474" customWidth="1"/>
    <col min="1286" max="1286" width="12.7109375" style="474" customWidth="1"/>
    <col min="1287" max="1287" width="0.85546875" style="474" customWidth="1"/>
    <col min="1288" max="1288" width="12.7109375" style="474" customWidth="1"/>
    <col min="1289" max="1505" width="9.140625" style="474"/>
    <col min="1506" max="1506" width="13" style="474" customWidth="1"/>
    <col min="1507" max="1507" width="6.85546875" style="474" bestFit="1" customWidth="1"/>
    <col min="1508" max="1508" width="7.140625" style="474" bestFit="1" customWidth="1"/>
    <col min="1509" max="1509" width="0.85546875" style="474" customWidth="1"/>
    <col min="1510" max="1510" width="5.7109375" style="474" customWidth="1"/>
    <col min="1511" max="1511" width="6.85546875" style="474" bestFit="1" customWidth="1"/>
    <col min="1512" max="1512" width="0.85546875" style="474" customWidth="1"/>
    <col min="1513" max="1513" width="6.140625" style="474" customWidth="1"/>
    <col min="1514" max="1514" width="0.85546875" style="474" customWidth="1"/>
    <col min="1515" max="1515" width="5.42578125" style="474" bestFit="1" customWidth="1"/>
    <col min="1516" max="1516" width="5.5703125" style="474" customWidth="1"/>
    <col min="1517" max="1517" width="0.85546875" style="474" customWidth="1"/>
    <col min="1518" max="1518" width="6.5703125" style="474" customWidth="1"/>
    <col min="1519" max="1519" width="5" style="474" customWidth="1"/>
    <col min="1520" max="1520" width="0.85546875" style="474" customWidth="1"/>
    <col min="1521" max="1521" width="5.7109375" style="474" bestFit="1" customWidth="1"/>
    <col min="1522" max="1522" width="5.42578125" style="474" customWidth="1"/>
    <col min="1523" max="1523" width="7.28515625" style="474" bestFit="1" customWidth="1"/>
    <col min="1524" max="1524" width="0.85546875" style="474" customWidth="1"/>
    <col min="1525" max="1525" width="5.42578125" style="474" customWidth="1"/>
    <col min="1526" max="1536" width="9.140625" style="474"/>
    <col min="1537" max="1537" width="29.140625" style="474" customWidth="1"/>
    <col min="1538" max="1538" width="12.7109375" style="474" customWidth="1"/>
    <col min="1539" max="1539" width="0.85546875" style="474" customWidth="1"/>
    <col min="1540" max="1540" width="12.7109375" style="474" customWidth="1"/>
    <col min="1541" max="1541" width="0.85546875" style="474" customWidth="1"/>
    <col min="1542" max="1542" width="12.7109375" style="474" customWidth="1"/>
    <col min="1543" max="1543" width="0.85546875" style="474" customWidth="1"/>
    <col min="1544" max="1544" width="12.7109375" style="474" customWidth="1"/>
    <col min="1545" max="1761" width="9.140625" style="474"/>
    <col min="1762" max="1762" width="13" style="474" customWidth="1"/>
    <col min="1763" max="1763" width="6.85546875" style="474" bestFit="1" customWidth="1"/>
    <col min="1764" max="1764" width="7.140625" style="474" bestFit="1" customWidth="1"/>
    <col min="1765" max="1765" width="0.85546875" style="474" customWidth="1"/>
    <col min="1766" max="1766" width="5.7109375" style="474" customWidth="1"/>
    <col min="1767" max="1767" width="6.85546875" style="474" bestFit="1" customWidth="1"/>
    <col min="1768" max="1768" width="0.85546875" style="474" customWidth="1"/>
    <col min="1769" max="1769" width="6.140625" style="474" customWidth="1"/>
    <col min="1770" max="1770" width="0.85546875" style="474" customWidth="1"/>
    <col min="1771" max="1771" width="5.42578125" style="474" bestFit="1" customWidth="1"/>
    <col min="1772" max="1772" width="5.5703125" style="474" customWidth="1"/>
    <col min="1773" max="1773" width="0.85546875" style="474" customWidth="1"/>
    <col min="1774" max="1774" width="6.5703125" style="474" customWidth="1"/>
    <col min="1775" max="1775" width="5" style="474" customWidth="1"/>
    <col min="1776" max="1776" width="0.85546875" style="474" customWidth="1"/>
    <col min="1777" max="1777" width="5.7109375" style="474" bestFit="1" customWidth="1"/>
    <col min="1778" max="1778" width="5.42578125" style="474" customWidth="1"/>
    <col min="1779" max="1779" width="7.28515625" style="474" bestFit="1" customWidth="1"/>
    <col min="1780" max="1780" width="0.85546875" style="474" customWidth="1"/>
    <col min="1781" max="1781" width="5.42578125" style="474" customWidth="1"/>
    <col min="1782" max="1792" width="9.140625" style="474"/>
    <col min="1793" max="1793" width="29.140625" style="474" customWidth="1"/>
    <col min="1794" max="1794" width="12.7109375" style="474" customWidth="1"/>
    <col min="1795" max="1795" width="0.85546875" style="474" customWidth="1"/>
    <col min="1796" max="1796" width="12.7109375" style="474" customWidth="1"/>
    <col min="1797" max="1797" width="0.85546875" style="474" customWidth="1"/>
    <col min="1798" max="1798" width="12.7109375" style="474" customWidth="1"/>
    <col min="1799" max="1799" width="0.85546875" style="474" customWidth="1"/>
    <col min="1800" max="1800" width="12.7109375" style="474" customWidth="1"/>
    <col min="1801" max="2017" width="9.140625" style="474"/>
    <col min="2018" max="2018" width="13" style="474" customWidth="1"/>
    <col min="2019" max="2019" width="6.85546875" style="474" bestFit="1" customWidth="1"/>
    <col min="2020" max="2020" width="7.140625" style="474" bestFit="1" customWidth="1"/>
    <col min="2021" max="2021" width="0.85546875" style="474" customWidth="1"/>
    <col min="2022" max="2022" width="5.7109375" style="474" customWidth="1"/>
    <col min="2023" max="2023" width="6.85546875" style="474" bestFit="1" customWidth="1"/>
    <col min="2024" max="2024" width="0.85546875" style="474" customWidth="1"/>
    <col min="2025" max="2025" width="6.140625" style="474" customWidth="1"/>
    <col min="2026" max="2026" width="0.85546875" style="474" customWidth="1"/>
    <col min="2027" max="2027" width="5.42578125" style="474" bestFit="1" customWidth="1"/>
    <col min="2028" max="2028" width="5.5703125" style="474" customWidth="1"/>
    <col min="2029" max="2029" width="0.85546875" style="474" customWidth="1"/>
    <col min="2030" max="2030" width="6.5703125" style="474" customWidth="1"/>
    <col min="2031" max="2031" width="5" style="474" customWidth="1"/>
    <col min="2032" max="2032" width="0.85546875" style="474" customWidth="1"/>
    <col min="2033" max="2033" width="5.7109375" style="474" bestFit="1" customWidth="1"/>
    <col min="2034" max="2034" width="5.42578125" style="474" customWidth="1"/>
    <col min="2035" max="2035" width="7.28515625" style="474" bestFit="1" customWidth="1"/>
    <col min="2036" max="2036" width="0.85546875" style="474" customWidth="1"/>
    <col min="2037" max="2037" width="5.42578125" style="474" customWidth="1"/>
    <col min="2038" max="2048" width="9.140625" style="474"/>
    <col min="2049" max="2049" width="29.140625" style="474" customWidth="1"/>
    <col min="2050" max="2050" width="12.7109375" style="474" customWidth="1"/>
    <col min="2051" max="2051" width="0.85546875" style="474" customWidth="1"/>
    <col min="2052" max="2052" width="12.7109375" style="474" customWidth="1"/>
    <col min="2053" max="2053" width="0.85546875" style="474" customWidth="1"/>
    <col min="2054" max="2054" width="12.7109375" style="474" customWidth="1"/>
    <col min="2055" max="2055" width="0.85546875" style="474" customWidth="1"/>
    <col min="2056" max="2056" width="12.7109375" style="474" customWidth="1"/>
    <col min="2057" max="2273" width="9.140625" style="474"/>
    <col min="2274" max="2274" width="13" style="474" customWidth="1"/>
    <col min="2275" max="2275" width="6.85546875" style="474" bestFit="1" customWidth="1"/>
    <col min="2276" max="2276" width="7.140625" style="474" bestFit="1" customWidth="1"/>
    <col min="2277" max="2277" width="0.85546875" style="474" customWidth="1"/>
    <col min="2278" max="2278" width="5.7109375" style="474" customWidth="1"/>
    <col min="2279" max="2279" width="6.85546875" style="474" bestFit="1" customWidth="1"/>
    <col min="2280" max="2280" width="0.85546875" style="474" customWidth="1"/>
    <col min="2281" max="2281" width="6.140625" style="474" customWidth="1"/>
    <col min="2282" max="2282" width="0.85546875" style="474" customWidth="1"/>
    <col min="2283" max="2283" width="5.42578125" style="474" bestFit="1" customWidth="1"/>
    <col min="2284" max="2284" width="5.5703125" style="474" customWidth="1"/>
    <col min="2285" max="2285" width="0.85546875" style="474" customWidth="1"/>
    <col min="2286" max="2286" width="6.5703125" style="474" customWidth="1"/>
    <col min="2287" max="2287" width="5" style="474" customWidth="1"/>
    <col min="2288" max="2288" width="0.85546875" style="474" customWidth="1"/>
    <col min="2289" max="2289" width="5.7109375" style="474" bestFit="1" customWidth="1"/>
    <col min="2290" max="2290" width="5.42578125" style="474" customWidth="1"/>
    <col min="2291" max="2291" width="7.28515625" style="474" bestFit="1" customWidth="1"/>
    <col min="2292" max="2292" width="0.85546875" style="474" customWidth="1"/>
    <col min="2293" max="2293" width="5.42578125" style="474" customWidth="1"/>
    <col min="2294" max="2304" width="9.140625" style="474"/>
    <col min="2305" max="2305" width="29.140625" style="474" customWidth="1"/>
    <col min="2306" max="2306" width="12.7109375" style="474" customWidth="1"/>
    <col min="2307" max="2307" width="0.85546875" style="474" customWidth="1"/>
    <col min="2308" max="2308" width="12.7109375" style="474" customWidth="1"/>
    <col min="2309" max="2309" width="0.85546875" style="474" customWidth="1"/>
    <col min="2310" max="2310" width="12.7109375" style="474" customWidth="1"/>
    <col min="2311" max="2311" width="0.85546875" style="474" customWidth="1"/>
    <col min="2312" max="2312" width="12.7109375" style="474" customWidth="1"/>
    <col min="2313" max="2529" width="9.140625" style="474"/>
    <col min="2530" max="2530" width="13" style="474" customWidth="1"/>
    <col min="2531" max="2531" width="6.85546875" style="474" bestFit="1" customWidth="1"/>
    <col min="2532" max="2532" width="7.140625" style="474" bestFit="1" customWidth="1"/>
    <col min="2533" max="2533" width="0.85546875" style="474" customWidth="1"/>
    <col min="2534" max="2534" width="5.7109375" style="474" customWidth="1"/>
    <col min="2535" max="2535" width="6.85546875" style="474" bestFit="1" customWidth="1"/>
    <col min="2536" max="2536" width="0.85546875" style="474" customWidth="1"/>
    <col min="2537" max="2537" width="6.140625" style="474" customWidth="1"/>
    <col min="2538" max="2538" width="0.85546875" style="474" customWidth="1"/>
    <col min="2539" max="2539" width="5.42578125" style="474" bestFit="1" customWidth="1"/>
    <col min="2540" max="2540" width="5.5703125" style="474" customWidth="1"/>
    <col min="2541" max="2541" width="0.85546875" style="474" customWidth="1"/>
    <col min="2542" max="2542" width="6.5703125" style="474" customWidth="1"/>
    <col min="2543" max="2543" width="5" style="474" customWidth="1"/>
    <col min="2544" max="2544" width="0.85546875" style="474" customWidth="1"/>
    <col min="2545" max="2545" width="5.7109375" style="474" bestFit="1" customWidth="1"/>
    <col min="2546" max="2546" width="5.42578125" style="474" customWidth="1"/>
    <col min="2547" max="2547" width="7.28515625" style="474" bestFit="1" customWidth="1"/>
    <col min="2548" max="2548" width="0.85546875" style="474" customWidth="1"/>
    <col min="2549" max="2549" width="5.42578125" style="474" customWidth="1"/>
    <col min="2550" max="2560" width="9.140625" style="474"/>
    <col min="2561" max="2561" width="29.140625" style="474" customWidth="1"/>
    <col min="2562" max="2562" width="12.7109375" style="474" customWidth="1"/>
    <col min="2563" max="2563" width="0.85546875" style="474" customWidth="1"/>
    <col min="2564" max="2564" width="12.7109375" style="474" customWidth="1"/>
    <col min="2565" max="2565" width="0.85546875" style="474" customWidth="1"/>
    <col min="2566" max="2566" width="12.7109375" style="474" customWidth="1"/>
    <col min="2567" max="2567" width="0.85546875" style="474" customWidth="1"/>
    <col min="2568" max="2568" width="12.7109375" style="474" customWidth="1"/>
    <col min="2569" max="2785" width="9.140625" style="474"/>
    <col min="2786" max="2786" width="13" style="474" customWidth="1"/>
    <col min="2787" max="2787" width="6.85546875" style="474" bestFit="1" customWidth="1"/>
    <col min="2788" max="2788" width="7.140625" style="474" bestFit="1" customWidth="1"/>
    <col min="2789" max="2789" width="0.85546875" style="474" customWidth="1"/>
    <col min="2790" max="2790" width="5.7109375" style="474" customWidth="1"/>
    <col min="2791" max="2791" width="6.85546875" style="474" bestFit="1" customWidth="1"/>
    <col min="2792" max="2792" width="0.85546875" style="474" customWidth="1"/>
    <col min="2793" max="2793" width="6.140625" style="474" customWidth="1"/>
    <col min="2794" max="2794" width="0.85546875" style="474" customWidth="1"/>
    <col min="2795" max="2795" width="5.42578125" style="474" bestFit="1" customWidth="1"/>
    <col min="2796" max="2796" width="5.5703125" style="474" customWidth="1"/>
    <col min="2797" max="2797" width="0.85546875" style="474" customWidth="1"/>
    <col min="2798" max="2798" width="6.5703125" style="474" customWidth="1"/>
    <col min="2799" max="2799" width="5" style="474" customWidth="1"/>
    <col min="2800" max="2800" width="0.85546875" style="474" customWidth="1"/>
    <col min="2801" max="2801" width="5.7109375" style="474" bestFit="1" customWidth="1"/>
    <col min="2802" max="2802" width="5.42578125" style="474" customWidth="1"/>
    <col min="2803" max="2803" width="7.28515625" style="474" bestFit="1" customWidth="1"/>
    <col min="2804" max="2804" width="0.85546875" style="474" customWidth="1"/>
    <col min="2805" max="2805" width="5.42578125" style="474" customWidth="1"/>
    <col min="2806" max="2816" width="9.140625" style="474"/>
    <col min="2817" max="2817" width="29.140625" style="474" customWidth="1"/>
    <col min="2818" max="2818" width="12.7109375" style="474" customWidth="1"/>
    <col min="2819" max="2819" width="0.85546875" style="474" customWidth="1"/>
    <col min="2820" max="2820" width="12.7109375" style="474" customWidth="1"/>
    <col min="2821" max="2821" width="0.85546875" style="474" customWidth="1"/>
    <col min="2822" max="2822" width="12.7109375" style="474" customWidth="1"/>
    <col min="2823" max="2823" width="0.85546875" style="474" customWidth="1"/>
    <col min="2824" max="2824" width="12.7109375" style="474" customWidth="1"/>
    <col min="2825" max="3041" width="9.140625" style="474"/>
    <col min="3042" max="3042" width="13" style="474" customWidth="1"/>
    <col min="3043" max="3043" width="6.85546875" style="474" bestFit="1" customWidth="1"/>
    <col min="3044" max="3044" width="7.140625" style="474" bestFit="1" customWidth="1"/>
    <col min="3045" max="3045" width="0.85546875" style="474" customWidth="1"/>
    <col min="3046" max="3046" width="5.7109375" style="474" customWidth="1"/>
    <col min="3047" max="3047" width="6.85546875" style="474" bestFit="1" customWidth="1"/>
    <col min="3048" max="3048" width="0.85546875" style="474" customWidth="1"/>
    <col min="3049" max="3049" width="6.140625" style="474" customWidth="1"/>
    <col min="3050" max="3050" width="0.85546875" style="474" customWidth="1"/>
    <col min="3051" max="3051" width="5.42578125" style="474" bestFit="1" customWidth="1"/>
    <col min="3052" max="3052" width="5.5703125" style="474" customWidth="1"/>
    <col min="3053" max="3053" width="0.85546875" style="474" customWidth="1"/>
    <col min="3054" max="3054" width="6.5703125" style="474" customWidth="1"/>
    <col min="3055" max="3055" width="5" style="474" customWidth="1"/>
    <col min="3056" max="3056" width="0.85546875" style="474" customWidth="1"/>
    <col min="3057" max="3057" width="5.7109375" style="474" bestFit="1" customWidth="1"/>
    <col min="3058" max="3058" width="5.42578125" style="474" customWidth="1"/>
    <col min="3059" max="3059" width="7.28515625" style="474" bestFit="1" customWidth="1"/>
    <col min="3060" max="3060" width="0.85546875" style="474" customWidth="1"/>
    <col min="3061" max="3061" width="5.42578125" style="474" customWidth="1"/>
    <col min="3062" max="3072" width="9.140625" style="474"/>
    <col min="3073" max="3073" width="29.140625" style="474" customWidth="1"/>
    <col min="3074" max="3074" width="12.7109375" style="474" customWidth="1"/>
    <col min="3075" max="3075" width="0.85546875" style="474" customWidth="1"/>
    <col min="3076" max="3076" width="12.7109375" style="474" customWidth="1"/>
    <col min="3077" max="3077" width="0.85546875" style="474" customWidth="1"/>
    <col min="3078" max="3078" width="12.7109375" style="474" customWidth="1"/>
    <col min="3079" max="3079" width="0.85546875" style="474" customWidth="1"/>
    <col min="3080" max="3080" width="12.7109375" style="474" customWidth="1"/>
    <col min="3081" max="3297" width="9.140625" style="474"/>
    <col min="3298" max="3298" width="13" style="474" customWidth="1"/>
    <col min="3299" max="3299" width="6.85546875" style="474" bestFit="1" customWidth="1"/>
    <col min="3300" max="3300" width="7.140625" style="474" bestFit="1" customWidth="1"/>
    <col min="3301" max="3301" width="0.85546875" style="474" customWidth="1"/>
    <col min="3302" max="3302" width="5.7109375" style="474" customWidth="1"/>
    <col min="3303" max="3303" width="6.85546875" style="474" bestFit="1" customWidth="1"/>
    <col min="3304" max="3304" width="0.85546875" style="474" customWidth="1"/>
    <col min="3305" max="3305" width="6.140625" style="474" customWidth="1"/>
    <col min="3306" max="3306" width="0.85546875" style="474" customWidth="1"/>
    <col min="3307" max="3307" width="5.42578125" style="474" bestFit="1" customWidth="1"/>
    <col min="3308" max="3308" width="5.5703125" style="474" customWidth="1"/>
    <col min="3309" max="3309" width="0.85546875" style="474" customWidth="1"/>
    <col min="3310" max="3310" width="6.5703125" style="474" customWidth="1"/>
    <col min="3311" max="3311" width="5" style="474" customWidth="1"/>
    <col min="3312" max="3312" width="0.85546875" style="474" customWidth="1"/>
    <col min="3313" max="3313" width="5.7109375" style="474" bestFit="1" customWidth="1"/>
    <col min="3314" max="3314" width="5.42578125" style="474" customWidth="1"/>
    <col min="3315" max="3315" width="7.28515625" style="474" bestFit="1" customWidth="1"/>
    <col min="3316" max="3316" width="0.85546875" style="474" customWidth="1"/>
    <col min="3317" max="3317" width="5.42578125" style="474" customWidth="1"/>
    <col min="3318" max="3328" width="9.140625" style="474"/>
    <col min="3329" max="3329" width="29.140625" style="474" customWidth="1"/>
    <col min="3330" max="3330" width="12.7109375" style="474" customWidth="1"/>
    <col min="3331" max="3331" width="0.85546875" style="474" customWidth="1"/>
    <col min="3332" max="3332" width="12.7109375" style="474" customWidth="1"/>
    <col min="3333" max="3333" width="0.85546875" style="474" customWidth="1"/>
    <col min="3334" max="3334" width="12.7109375" style="474" customWidth="1"/>
    <col min="3335" max="3335" width="0.85546875" style="474" customWidth="1"/>
    <col min="3336" max="3336" width="12.7109375" style="474" customWidth="1"/>
    <col min="3337" max="3553" width="9.140625" style="474"/>
    <col min="3554" max="3554" width="13" style="474" customWidth="1"/>
    <col min="3555" max="3555" width="6.85546875" style="474" bestFit="1" customWidth="1"/>
    <col min="3556" max="3556" width="7.140625" style="474" bestFit="1" customWidth="1"/>
    <col min="3557" max="3557" width="0.85546875" style="474" customWidth="1"/>
    <col min="3558" max="3558" width="5.7109375" style="474" customWidth="1"/>
    <col min="3559" max="3559" width="6.85546875" style="474" bestFit="1" customWidth="1"/>
    <col min="3560" max="3560" width="0.85546875" style="474" customWidth="1"/>
    <col min="3561" max="3561" width="6.140625" style="474" customWidth="1"/>
    <col min="3562" max="3562" width="0.85546875" style="474" customWidth="1"/>
    <col min="3563" max="3563" width="5.42578125" style="474" bestFit="1" customWidth="1"/>
    <col min="3564" max="3564" width="5.5703125" style="474" customWidth="1"/>
    <col min="3565" max="3565" width="0.85546875" style="474" customWidth="1"/>
    <col min="3566" max="3566" width="6.5703125" style="474" customWidth="1"/>
    <col min="3567" max="3567" width="5" style="474" customWidth="1"/>
    <col min="3568" max="3568" width="0.85546875" style="474" customWidth="1"/>
    <col min="3569" max="3569" width="5.7109375" style="474" bestFit="1" customWidth="1"/>
    <col min="3570" max="3570" width="5.42578125" style="474" customWidth="1"/>
    <col min="3571" max="3571" width="7.28515625" style="474" bestFit="1" customWidth="1"/>
    <col min="3572" max="3572" width="0.85546875" style="474" customWidth="1"/>
    <col min="3573" max="3573" width="5.42578125" style="474" customWidth="1"/>
    <col min="3574" max="3584" width="9.140625" style="474"/>
    <col min="3585" max="3585" width="29.140625" style="474" customWidth="1"/>
    <col min="3586" max="3586" width="12.7109375" style="474" customWidth="1"/>
    <col min="3587" max="3587" width="0.85546875" style="474" customWidth="1"/>
    <col min="3588" max="3588" width="12.7109375" style="474" customWidth="1"/>
    <col min="3589" max="3589" width="0.85546875" style="474" customWidth="1"/>
    <col min="3590" max="3590" width="12.7109375" style="474" customWidth="1"/>
    <col min="3591" max="3591" width="0.85546875" style="474" customWidth="1"/>
    <col min="3592" max="3592" width="12.7109375" style="474" customWidth="1"/>
    <col min="3593" max="3809" width="9.140625" style="474"/>
    <col min="3810" max="3810" width="13" style="474" customWidth="1"/>
    <col min="3811" max="3811" width="6.85546875" style="474" bestFit="1" customWidth="1"/>
    <col min="3812" max="3812" width="7.140625" style="474" bestFit="1" customWidth="1"/>
    <col min="3813" max="3813" width="0.85546875" style="474" customWidth="1"/>
    <col min="3814" max="3814" width="5.7109375" style="474" customWidth="1"/>
    <col min="3815" max="3815" width="6.85546875" style="474" bestFit="1" customWidth="1"/>
    <col min="3816" max="3816" width="0.85546875" style="474" customWidth="1"/>
    <col min="3817" max="3817" width="6.140625" style="474" customWidth="1"/>
    <col min="3818" max="3818" width="0.85546875" style="474" customWidth="1"/>
    <col min="3819" max="3819" width="5.42578125" style="474" bestFit="1" customWidth="1"/>
    <col min="3820" max="3820" width="5.5703125" style="474" customWidth="1"/>
    <col min="3821" max="3821" width="0.85546875" style="474" customWidth="1"/>
    <col min="3822" max="3822" width="6.5703125" style="474" customWidth="1"/>
    <col min="3823" max="3823" width="5" style="474" customWidth="1"/>
    <col min="3824" max="3824" width="0.85546875" style="474" customWidth="1"/>
    <col min="3825" max="3825" width="5.7109375" style="474" bestFit="1" customWidth="1"/>
    <col min="3826" max="3826" width="5.42578125" style="474" customWidth="1"/>
    <col min="3827" max="3827" width="7.28515625" style="474" bestFit="1" customWidth="1"/>
    <col min="3828" max="3828" width="0.85546875" style="474" customWidth="1"/>
    <col min="3829" max="3829" width="5.42578125" style="474" customWidth="1"/>
    <col min="3830" max="3840" width="9.140625" style="474"/>
    <col min="3841" max="3841" width="29.140625" style="474" customWidth="1"/>
    <col min="3842" max="3842" width="12.7109375" style="474" customWidth="1"/>
    <col min="3843" max="3843" width="0.85546875" style="474" customWidth="1"/>
    <col min="3844" max="3844" width="12.7109375" style="474" customWidth="1"/>
    <col min="3845" max="3845" width="0.85546875" style="474" customWidth="1"/>
    <col min="3846" max="3846" width="12.7109375" style="474" customWidth="1"/>
    <col min="3847" max="3847" width="0.85546875" style="474" customWidth="1"/>
    <col min="3848" max="3848" width="12.7109375" style="474" customWidth="1"/>
    <col min="3849" max="4065" width="9.140625" style="474"/>
    <col min="4066" max="4066" width="13" style="474" customWidth="1"/>
    <col min="4067" max="4067" width="6.85546875" style="474" bestFit="1" customWidth="1"/>
    <col min="4068" max="4068" width="7.140625" style="474" bestFit="1" customWidth="1"/>
    <col min="4069" max="4069" width="0.85546875" style="474" customWidth="1"/>
    <col min="4070" max="4070" width="5.7109375" style="474" customWidth="1"/>
    <col min="4071" max="4071" width="6.85546875" style="474" bestFit="1" customWidth="1"/>
    <col min="4072" max="4072" width="0.85546875" style="474" customWidth="1"/>
    <col min="4073" max="4073" width="6.140625" style="474" customWidth="1"/>
    <col min="4074" max="4074" width="0.85546875" style="474" customWidth="1"/>
    <col min="4075" max="4075" width="5.42578125" style="474" bestFit="1" customWidth="1"/>
    <col min="4076" max="4076" width="5.5703125" style="474" customWidth="1"/>
    <col min="4077" max="4077" width="0.85546875" style="474" customWidth="1"/>
    <col min="4078" max="4078" width="6.5703125" style="474" customWidth="1"/>
    <col min="4079" max="4079" width="5" style="474" customWidth="1"/>
    <col min="4080" max="4080" width="0.85546875" style="474" customWidth="1"/>
    <col min="4081" max="4081" width="5.7109375" style="474" bestFit="1" customWidth="1"/>
    <col min="4082" max="4082" width="5.42578125" style="474" customWidth="1"/>
    <col min="4083" max="4083" width="7.28515625" style="474" bestFit="1" customWidth="1"/>
    <col min="4084" max="4084" width="0.85546875" style="474" customWidth="1"/>
    <col min="4085" max="4085" width="5.42578125" style="474" customWidth="1"/>
    <col min="4086" max="4096" width="9.140625" style="474"/>
    <col min="4097" max="4097" width="29.140625" style="474" customWidth="1"/>
    <col min="4098" max="4098" width="12.7109375" style="474" customWidth="1"/>
    <col min="4099" max="4099" width="0.85546875" style="474" customWidth="1"/>
    <col min="4100" max="4100" width="12.7109375" style="474" customWidth="1"/>
    <col min="4101" max="4101" width="0.85546875" style="474" customWidth="1"/>
    <col min="4102" max="4102" width="12.7109375" style="474" customWidth="1"/>
    <col min="4103" max="4103" width="0.85546875" style="474" customWidth="1"/>
    <col min="4104" max="4104" width="12.7109375" style="474" customWidth="1"/>
    <col min="4105" max="4321" width="9.140625" style="474"/>
    <col min="4322" max="4322" width="13" style="474" customWidth="1"/>
    <col min="4323" max="4323" width="6.85546875" style="474" bestFit="1" customWidth="1"/>
    <col min="4324" max="4324" width="7.140625" style="474" bestFit="1" customWidth="1"/>
    <col min="4325" max="4325" width="0.85546875" style="474" customWidth="1"/>
    <col min="4326" max="4326" width="5.7109375" style="474" customWidth="1"/>
    <col min="4327" max="4327" width="6.85546875" style="474" bestFit="1" customWidth="1"/>
    <col min="4328" max="4328" width="0.85546875" style="474" customWidth="1"/>
    <col min="4329" max="4329" width="6.140625" style="474" customWidth="1"/>
    <col min="4330" max="4330" width="0.85546875" style="474" customWidth="1"/>
    <col min="4331" max="4331" width="5.42578125" style="474" bestFit="1" customWidth="1"/>
    <col min="4332" max="4332" width="5.5703125" style="474" customWidth="1"/>
    <col min="4333" max="4333" width="0.85546875" style="474" customWidth="1"/>
    <col min="4334" max="4334" width="6.5703125" style="474" customWidth="1"/>
    <col min="4335" max="4335" width="5" style="474" customWidth="1"/>
    <col min="4336" max="4336" width="0.85546875" style="474" customWidth="1"/>
    <col min="4337" max="4337" width="5.7109375" style="474" bestFit="1" customWidth="1"/>
    <col min="4338" max="4338" width="5.42578125" style="474" customWidth="1"/>
    <col min="4339" max="4339" width="7.28515625" style="474" bestFit="1" customWidth="1"/>
    <col min="4340" max="4340" width="0.85546875" style="474" customWidth="1"/>
    <col min="4341" max="4341" width="5.42578125" style="474" customWidth="1"/>
    <col min="4342" max="4352" width="9.140625" style="474"/>
    <col min="4353" max="4353" width="29.140625" style="474" customWidth="1"/>
    <col min="4354" max="4354" width="12.7109375" style="474" customWidth="1"/>
    <col min="4355" max="4355" width="0.85546875" style="474" customWidth="1"/>
    <col min="4356" max="4356" width="12.7109375" style="474" customWidth="1"/>
    <col min="4357" max="4357" width="0.85546875" style="474" customWidth="1"/>
    <col min="4358" max="4358" width="12.7109375" style="474" customWidth="1"/>
    <col min="4359" max="4359" width="0.85546875" style="474" customWidth="1"/>
    <col min="4360" max="4360" width="12.7109375" style="474" customWidth="1"/>
    <col min="4361" max="4577" width="9.140625" style="474"/>
    <col min="4578" max="4578" width="13" style="474" customWidth="1"/>
    <col min="4579" max="4579" width="6.85546875" style="474" bestFit="1" customWidth="1"/>
    <col min="4580" max="4580" width="7.140625" style="474" bestFit="1" customWidth="1"/>
    <col min="4581" max="4581" width="0.85546875" style="474" customWidth="1"/>
    <col min="4582" max="4582" width="5.7109375" style="474" customWidth="1"/>
    <col min="4583" max="4583" width="6.85546875" style="474" bestFit="1" customWidth="1"/>
    <col min="4584" max="4584" width="0.85546875" style="474" customWidth="1"/>
    <col min="4585" max="4585" width="6.140625" style="474" customWidth="1"/>
    <col min="4586" max="4586" width="0.85546875" style="474" customWidth="1"/>
    <col min="4587" max="4587" width="5.42578125" style="474" bestFit="1" customWidth="1"/>
    <col min="4588" max="4588" width="5.5703125" style="474" customWidth="1"/>
    <col min="4589" max="4589" width="0.85546875" style="474" customWidth="1"/>
    <col min="4590" max="4590" width="6.5703125" style="474" customWidth="1"/>
    <col min="4591" max="4591" width="5" style="474" customWidth="1"/>
    <col min="4592" max="4592" width="0.85546875" style="474" customWidth="1"/>
    <col min="4593" max="4593" width="5.7109375" style="474" bestFit="1" customWidth="1"/>
    <col min="4594" max="4594" width="5.42578125" style="474" customWidth="1"/>
    <col min="4595" max="4595" width="7.28515625" style="474" bestFit="1" customWidth="1"/>
    <col min="4596" max="4596" width="0.85546875" style="474" customWidth="1"/>
    <col min="4597" max="4597" width="5.42578125" style="474" customWidth="1"/>
    <col min="4598" max="4608" width="9.140625" style="474"/>
    <col min="4609" max="4609" width="29.140625" style="474" customWidth="1"/>
    <col min="4610" max="4610" width="12.7109375" style="474" customWidth="1"/>
    <col min="4611" max="4611" width="0.85546875" style="474" customWidth="1"/>
    <col min="4612" max="4612" width="12.7109375" style="474" customWidth="1"/>
    <col min="4613" max="4613" width="0.85546875" style="474" customWidth="1"/>
    <col min="4614" max="4614" width="12.7109375" style="474" customWidth="1"/>
    <col min="4615" max="4615" width="0.85546875" style="474" customWidth="1"/>
    <col min="4616" max="4616" width="12.7109375" style="474" customWidth="1"/>
    <col min="4617" max="4833" width="9.140625" style="474"/>
    <col min="4834" max="4834" width="13" style="474" customWidth="1"/>
    <col min="4835" max="4835" width="6.85546875" style="474" bestFit="1" customWidth="1"/>
    <col min="4836" max="4836" width="7.140625" style="474" bestFit="1" customWidth="1"/>
    <col min="4837" max="4837" width="0.85546875" style="474" customWidth="1"/>
    <col min="4838" max="4838" width="5.7109375" style="474" customWidth="1"/>
    <col min="4839" max="4839" width="6.85546875" style="474" bestFit="1" customWidth="1"/>
    <col min="4840" max="4840" width="0.85546875" style="474" customWidth="1"/>
    <col min="4841" max="4841" width="6.140625" style="474" customWidth="1"/>
    <col min="4842" max="4842" width="0.85546875" style="474" customWidth="1"/>
    <col min="4843" max="4843" width="5.42578125" style="474" bestFit="1" customWidth="1"/>
    <col min="4844" max="4844" width="5.5703125" style="474" customWidth="1"/>
    <col min="4845" max="4845" width="0.85546875" style="474" customWidth="1"/>
    <col min="4846" max="4846" width="6.5703125" style="474" customWidth="1"/>
    <col min="4847" max="4847" width="5" style="474" customWidth="1"/>
    <col min="4848" max="4848" width="0.85546875" style="474" customWidth="1"/>
    <col min="4849" max="4849" width="5.7109375" style="474" bestFit="1" customWidth="1"/>
    <col min="4850" max="4850" width="5.42578125" style="474" customWidth="1"/>
    <col min="4851" max="4851" width="7.28515625" style="474" bestFit="1" customWidth="1"/>
    <col min="4852" max="4852" width="0.85546875" style="474" customWidth="1"/>
    <col min="4853" max="4853" width="5.42578125" style="474" customWidth="1"/>
    <col min="4854" max="4864" width="9.140625" style="474"/>
    <col min="4865" max="4865" width="29.140625" style="474" customWidth="1"/>
    <col min="4866" max="4866" width="12.7109375" style="474" customWidth="1"/>
    <col min="4867" max="4867" width="0.85546875" style="474" customWidth="1"/>
    <col min="4868" max="4868" width="12.7109375" style="474" customWidth="1"/>
    <col min="4869" max="4869" width="0.85546875" style="474" customWidth="1"/>
    <col min="4870" max="4870" width="12.7109375" style="474" customWidth="1"/>
    <col min="4871" max="4871" width="0.85546875" style="474" customWidth="1"/>
    <col min="4872" max="4872" width="12.7109375" style="474" customWidth="1"/>
    <col min="4873" max="5089" width="9.140625" style="474"/>
    <col min="5090" max="5090" width="13" style="474" customWidth="1"/>
    <col min="5091" max="5091" width="6.85546875" style="474" bestFit="1" customWidth="1"/>
    <col min="5092" max="5092" width="7.140625" style="474" bestFit="1" customWidth="1"/>
    <col min="5093" max="5093" width="0.85546875" style="474" customWidth="1"/>
    <col min="5094" max="5094" width="5.7109375" style="474" customWidth="1"/>
    <col min="5095" max="5095" width="6.85546875" style="474" bestFit="1" customWidth="1"/>
    <col min="5096" max="5096" width="0.85546875" style="474" customWidth="1"/>
    <col min="5097" max="5097" width="6.140625" style="474" customWidth="1"/>
    <col min="5098" max="5098" width="0.85546875" style="474" customWidth="1"/>
    <col min="5099" max="5099" width="5.42578125" style="474" bestFit="1" customWidth="1"/>
    <col min="5100" max="5100" width="5.5703125" style="474" customWidth="1"/>
    <col min="5101" max="5101" width="0.85546875" style="474" customWidth="1"/>
    <col min="5102" max="5102" width="6.5703125" style="474" customWidth="1"/>
    <col min="5103" max="5103" width="5" style="474" customWidth="1"/>
    <col min="5104" max="5104" width="0.85546875" style="474" customWidth="1"/>
    <col min="5105" max="5105" width="5.7109375" style="474" bestFit="1" customWidth="1"/>
    <col min="5106" max="5106" width="5.42578125" style="474" customWidth="1"/>
    <col min="5107" max="5107" width="7.28515625" style="474" bestFit="1" customWidth="1"/>
    <col min="5108" max="5108" width="0.85546875" style="474" customWidth="1"/>
    <col min="5109" max="5109" width="5.42578125" style="474" customWidth="1"/>
    <col min="5110" max="5120" width="9.140625" style="474"/>
    <col min="5121" max="5121" width="29.140625" style="474" customWidth="1"/>
    <col min="5122" max="5122" width="12.7109375" style="474" customWidth="1"/>
    <col min="5123" max="5123" width="0.85546875" style="474" customWidth="1"/>
    <col min="5124" max="5124" width="12.7109375" style="474" customWidth="1"/>
    <col min="5125" max="5125" width="0.85546875" style="474" customWidth="1"/>
    <col min="5126" max="5126" width="12.7109375" style="474" customWidth="1"/>
    <col min="5127" max="5127" width="0.85546875" style="474" customWidth="1"/>
    <col min="5128" max="5128" width="12.7109375" style="474" customWidth="1"/>
    <col min="5129" max="5345" width="9.140625" style="474"/>
    <col min="5346" max="5346" width="13" style="474" customWidth="1"/>
    <col min="5347" max="5347" width="6.85546875" style="474" bestFit="1" customWidth="1"/>
    <col min="5348" max="5348" width="7.140625" style="474" bestFit="1" customWidth="1"/>
    <col min="5349" max="5349" width="0.85546875" style="474" customWidth="1"/>
    <col min="5350" max="5350" width="5.7109375" style="474" customWidth="1"/>
    <col min="5351" max="5351" width="6.85546875" style="474" bestFit="1" customWidth="1"/>
    <col min="5352" max="5352" width="0.85546875" style="474" customWidth="1"/>
    <col min="5353" max="5353" width="6.140625" style="474" customWidth="1"/>
    <col min="5354" max="5354" width="0.85546875" style="474" customWidth="1"/>
    <col min="5355" max="5355" width="5.42578125" style="474" bestFit="1" customWidth="1"/>
    <col min="5356" max="5356" width="5.5703125" style="474" customWidth="1"/>
    <col min="5357" max="5357" width="0.85546875" style="474" customWidth="1"/>
    <col min="5358" max="5358" width="6.5703125" style="474" customWidth="1"/>
    <col min="5359" max="5359" width="5" style="474" customWidth="1"/>
    <col min="5360" max="5360" width="0.85546875" style="474" customWidth="1"/>
    <col min="5361" max="5361" width="5.7109375" style="474" bestFit="1" customWidth="1"/>
    <col min="5362" max="5362" width="5.42578125" style="474" customWidth="1"/>
    <col min="5363" max="5363" width="7.28515625" style="474" bestFit="1" customWidth="1"/>
    <col min="5364" max="5364" width="0.85546875" style="474" customWidth="1"/>
    <col min="5365" max="5365" width="5.42578125" style="474" customWidth="1"/>
    <col min="5366" max="5376" width="9.140625" style="474"/>
    <col min="5377" max="5377" width="29.140625" style="474" customWidth="1"/>
    <col min="5378" max="5378" width="12.7109375" style="474" customWidth="1"/>
    <col min="5379" max="5379" width="0.85546875" style="474" customWidth="1"/>
    <col min="5380" max="5380" width="12.7109375" style="474" customWidth="1"/>
    <col min="5381" max="5381" width="0.85546875" style="474" customWidth="1"/>
    <col min="5382" max="5382" width="12.7109375" style="474" customWidth="1"/>
    <col min="5383" max="5383" width="0.85546875" style="474" customWidth="1"/>
    <col min="5384" max="5384" width="12.7109375" style="474" customWidth="1"/>
    <col min="5385" max="5601" width="9.140625" style="474"/>
    <col min="5602" max="5602" width="13" style="474" customWidth="1"/>
    <col min="5603" max="5603" width="6.85546875" style="474" bestFit="1" customWidth="1"/>
    <col min="5604" max="5604" width="7.140625" style="474" bestFit="1" customWidth="1"/>
    <col min="5605" max="5605" width="0.85546875" style="474" customWidth="1"/>
    <col min="5606" max="5606" width="5.7109375" style="474" customWidth="1"/>
    <col min="5607" max="5607" width="6.85546875" style="474" bestFit="1" customWidth="1"/>
    <col min="5608" max="5608" width="0.85546875" style="474" customWidth="1"/>
    <col min="5609" max="5609" width="6.140625" style="474" customWidth="1"/>
    <col min="5610" max="5610" width="0.85546875" style="474" customWidth="1"/>
    <col min="5611" max="5611" width="5.42578125" style="474" bestFit="1" customWidth="1"/>
    <col min="5612" max="5612" width="5.5703125" style="474" customWidth="1"/>
    <col min="5613" max="5613" width="0.85546875" style="474" customWidth="1"/>
    <col min="5614" max="5614" width="6.5703125" style="474" customWidth="1"/>
    <col min="5615" max="5615" width="5" style="474" customWidth="1"/>
    <col min="5616" max="5616" width="0.85546875" style="474" customWidth="1"/>
    <col min="5617" max="5617" width="5.7109375" style="474" bestFit="1" customWidth="1"/>
    <col min="5618" max="5618" width="5.42578125" style="474" customWidth="1"/>
    <col min="5619" max="5619" width="7.28515625" style="474" bestFit="1" customWidth="1"/>
    <col min="5620" max="5620" width="0.85546875" style="474" customWidth="1"/>
    <col min="5621" max="5621" width="5.42578125" style="474" customWidth="1"/>
    <col min="5622" max="5632" width="9.140625" style="474"/>
    <col min="5633" max="5633" width="29.140625" style="474" customWidth="1"/>
    <col min="5634" max="5634" width="12.7109375" style="474" customWidth="1"/>
    <col min="5635" max="5635" width="0.85546875" style="474" customWidth="1"/>
    <col min="5636" max="5636" width="12.7109375" style="474" customWidth="1"/>
    <col min="5637" max="5637" width="0.85546875" style="474" customWidth="1"/>
    <col min="5638" max="5638" width="12.7109375" style="474" customWidth="1"/>
    <col min="5639" max="5639" width="0.85546875" style="474" customWidth="1"/>
    <col min="5640" max="5640" width="12.7109375" style="474" customWidth="1"/>
    <col min="5641" max="5857" width="9.140625" style="474"/>
    <col min="5858" max="5858" width="13" style="474" customWidth="1"/>
    <col min="5859" max="5859" width="6.85546875" style="474" bestFit="1" customWidth="1"/>
    <col min="5860" max="5860" width="7.140625" style="474" bestFit="1" customWidth="1"/>
    <col min="5861" max="5861" width="0.85546875" style="474" customWidth="1"/>
    <col min="5862" max="5862" width="5.7109375" style="474" customWidth="1"/>
    <col min="5863" max="5863" width="6.85546875" style="474" bestFit="1" customWidth="1"/>
    <col min="5864" max="5864" width="0.85546875" style="474" customWidth="1"/>
    <col min="5865" max="5865" width="6.140625" style="474" customWidth="1"/>
    <col min="5866" max="5866" width="0.85546875" style="474" customWidth="1"/>
    <col min="5867" max="5867" width="5.42578125" style="474" bestFit="1" customWidth="1"/>
    <col min="5868" max="5868" width="5.5703125" style="474" customWidth="1"/>
    <col min="5869" max="5869" width="0.85546875" style="474" customWidth="1"/>
    <col min="5870" max="5870" width="6.5703125" style="474" customWidth="1"/>
    <col min="5871" max="5871" width="5" style="474" customWidth="1"/>
    <col min="5872" max="5872" width="0.85546875" style="474" customWidth="1"/>
    <col min="5873" max="5873" width="5.7109375" style="474" bestFit="1" customWidth="1"/>
    <col min="5874" max="5874" width="5.42578125" style="474" customWidth="1"/>
    <col min="5875" max="5875" width="7.28515625" style="474" bestFit="1" customWidth="1"/>
    <col min="5876" max="5876" width="0.85546875" style="474" customWidth="1"/>
    <col min="5877" max="5877" width="5.42578125" style="474" customWidth="1"/>
    <col min="5878" max="5888" width="9.140625" style="474"/>
    <col min="5889" max="5889" width="29.140625" style="474" customWidth="1"/>
    <col min="5890" max="5890" width="12.7109375" style="474" customWidth="1"/>
    <col min="5891" max="5891" width="0.85546875" style="474" customWidth="1"/>
    <col min="5892" max="5892" width="12.7109375" style="474" customWidth="1"/>
    <col min="5893" max="5893" width="0.85546875" style="474" customWidth="1"/>
    <col min="5894" max="5894" width="12.7109375" style="474" customWidth="1"/>
    <col min="5895" max="5895" width="0.85546875" style="474" customWidth="1"/>
    <col min="5896" max="5896" width="12.7109375" style="474" customWidth="1"/>
    <col min="5897" max="6113" width="9.140625" style="474"/>
    <col min="6114" max="6114" width="13" style="474" customWidth="1"/>
    <col min="6115" max="6115" width="6.85546875" style="474" bestFit="1" customWidth="1"/>
    <col min="6116" max="6116" width="7.140625" style="474" bestFit="1" customWidth="1"/>
    <col min="6117" max="6117" width="0.85546875" style="474" customWidth="1"/>
    <col min="6118" max="6118" width="5.7109375" style="474" customWidth="1"/>
    <col min="6119" max="6119" width="6.85546875" style="474" bestFit="1" customWidth="1"/>
    <col min="6120" max="6120" width="0.85546875" style="474" customWidth="1"/>
    <col min="6121" max="6121" width="6.140625" style="474" customWidth="1"/>
    <col min="6122" max="6122" width="0.85546875" style="474" customWidth="1"/>
    <col min="6123" max="6123" width="5.42578125" style="474" bestFit="1" customWidth="1"/>
    <col min="6124" max="6124" width="5.5703125" style="474" customWidth="1"/>
    <col min="6125" max="6125" width="0.85546875" style="474" customWidth="1"/>
    <col min="6126" max="6126" width="6.5703125" style="474" customWidth="1"/>
    <col min="6127" max="6127" width="5" style="474" customWidth="1"/>
    <col min="6128" max="6128" width="0.85546875" style="474" customWidth="1"/>
    <col min="6129" max="6129" width="5.7109375" style="474" bestFit="1" customWidth="1"/>
    <col min="6130" max="6130" width="5.42578125" style="474" customWidth="1"/>
    <col min="6131" max="6131" width="7.28515625" style="474" bestFit="1" customWidth="1"/>
    <col min="6132" max="6132" width="0.85546875" style="474" customWidth="1"/>
    <col min="6133" max="6133" width="5.42578125" style="474" customWidth="1"/>
    <col min="6134" max="6144" width="9.140625" style="474"/>
    <col min="6145" max="6145" width="29.140625" style="474" customWidth="1"/>
    <col min="6146" max="6146" width="12.7109375" style="474" customWidth="1"/>
    <col min="6147" max="6147" width="0.85546875" style="474" customWidth="1"/>
    <col min="6148" max="6148" width="12.7109375" style="474" customWidth="1"/>
    <col min="6149" max="6149" width="0.85546875" style="474" customWidth="1"/>
    <col min="6150" max="6150" width="12.7109375" style="474" customWidth="1"/>
    <col min="6151" max="6151" width="0.85546875" style="474" customWidth="1"/>
    <col min="6152" max="6152" width="12.7109375" style="474" customWidth="1"/>
    <col min="6153" max="6369" width="9.140625" style="474"/>
    <col min="6370" max="6370" width="13" style="474" customWidth="1"/>
    <col min="6371" max="6371" width="6.85546875" style="474" bestFit="1" customWidth="1"/>
    <col min="6372" max="6372" width="7.140625" style="474" bestFit="1" customWidth="1"/>
    <col min="6373" max="6373" width="0.85546875" style="474" customWidth="1"/>
    <col min="6374" max="6374" width="5.7109375" style="474" customWidth="1"/>
    <col min="6375" max="6375" width="6.85546875" style="474" bestFit="1" customWidth="1"/>
    <col min="6376" max="6376" width="0.85546875" style="474" customWidth="1"/>
    <col min="6377" max="6377" width="6.140625" style="474" customWidth="1"/>
    <col min="6378" max="6378" width="0.85546875" style="474" customWidth="1"/>
    <col min="6379" max="6379" width="5.42578125" style="474" bestFit="1" customWidth="1"/>
    <col min="6380" max="6380" width="5.5703125" style="474" customWidth="1"/>
    <col min="6381" max="6381" width="0.85546875" style="474" customWidth="1"/>
    <col min="6382" max="6382" width="6.5703125" style="474" customWidth="1"/>
    <col min="6383" max="6383" width="5" style="474" customWidth="1"/>
    <col min="6384" max="6384" width="0.85546875" style="474" customWidth="1"/>
    <col min="6385" max="6385" width="5.7109375" style="474" bestFit="1" customWidth="1"/>
    <col min="6386" max="6386" width="5.42578125" style="474" customWidth="1"/>
    <col min="6387" max="6387" width="7.28515625" style="474" bestFit="1" customWidth="1"/>
    <col min="6388" max="6388" width="0.85546875" style="474" customWidth="1"/>
    <col min="6389" max="6389" width="5.42578125" style="474" customWidth="1"/>
    <col min="6390" max="6400" width="9.140625" style="474"/>
    <col min="6401" max="6401" width="29.140625" style="474" customWidth="1"/>
    <col min="6402" max="6402" width="12.7109375" style="474" customWidth="1"/>
    <col min="6403" max="6403" width="0.85546875" style="474" customWidth="1"/>
    <col min="6404" max="6404" width="12.7109375" style="474" customWidth="1"/>
    <col min="6405" max="6405" width="0.85546875" style="474" customWidth="1"/>
    <col min="6406" max="6406" width="12.7109375" style="474" customWidth="1"/>
    <col min="6407" max="6407" width="0.85546875" style="474" customWidth="1"/>
    <col min="6408" max="6408" width="12.7109375" style="474" customWidth="1"/>
    <col min="6409" max="6625" width="9.140625" style="474"/>
    <col min="6626" max="6626" width="13" style="474" customWidth="1"/>
    <col min="6627" max="6627" width="6.85546875" style="474" bestFit="1" customWidth="1"/>
    <col min="6628" max="6628" width="7.140625" style="474" bestFit="1" customWidth="1"/>
    <col min="6629" max="6629" width="0.85546875" style="474" customWidth="1"/>
    <col min="6630" max="6630" width="5.7109375" style="474" customWidth="1"/>
    <col min="6631" max="6631" width="6.85546875" style="474" bestFit="1" customWidth="1"/>
    <col min="6632" max="6632" width="0.85546875" style="474" customWidth="1"/>
    <col min="6633" max="6633" width="6.140625" style="474" customWidth="1"/>
    <col min="6634" max="6634" width="0.85546875" style="474" customWidth="1"/>
    <col min="6635" max="6635" width="5.42578125" style="474" bestFit="1" customWidth="1"/>
    <col min="6636" max="6636" width="5.5703125" style="474" customWidth="1"/>
    <col min="6637" max="6637" width="0.85546875" style="474" customWidth="1"/>
    <col min="6638" max="6638" width="6.5703125" style="474" customWidth="1"/>
    <col min="6639" max="6639" width="5" style="474" customWidth="1"/>
    <col min="6640" max="6640" width="0.85546875" style="474" customWidth="1"/>
    <col min="6641" max="6641" width="5.7109375" style="474" bestFit="1" customWidth="1"/>
    <col min="6642" max="6642" width="5.42578125" style="474" customWidth="1"/>
    <col min="6643" max="6643" width="7.28515625" style="474" bestFit="1" customWidth="1"/>
    <col min="6644" max="6644" width="0.85546875" style="474" customWidth="1"/>
    <col min="6645" max="6645" width="5.42578125" style="474" customWidth="1"/>
    <col min="6646" max="6656" width="9.140625" style="474"/>
    <col min="6657" max="6657" width="29.140625" style="474" customWidth="1"/>
    <col min="6658" max="6658" width="12.7109375" style="474" customWidth="1"/>
    <col min="6659" max="6659" width="0.85546875" style="474" customWidth="1"/>
    <col min="6660" max="6660" width="12.7109375" style="474" customWidth="1"/>
    <col min="6661" max="6661" width="0.85546875" style="474" customWidth="1"/>
    <col min="6662" max="6662" width="12.7109375" style="474" customWidth="1"/>
    <col min="6663" max="6663" width="0.85546875" style="474" customWidth="1"/>
    <col min="6664" max="6664" width="12.7109375" style="474" customWidth="1"/>
    <col min="6665" max="6881" width="9.140625" style="474"/>
    <col min="6882" max="6882" width="13" style="474" customWidth="1"/>
    <col min="6883" max="6883" width="6.85546875" style="474" bestFit="1" customWidth="1"/>
    <col min="6884" max="6884" width="7.140625" style="474" bestFit="1" customWidth="1"/>
    <col min="6885" max="6885" width="0.85546875" style="474" customWidth="1"/>
    <col min="6886" max="6886" width="5.7109375" style="474" customWidth="1"/>
    <col min="6887" max="6887" width="6.85546875" style="474" bestFit="1" customWidth="1"/>
    <col min="6888" max="6888" width="0.85546875" style="474" customWidth="1"/>
    <col min="6889" max="6889" width="6.140625" style="474" customWidth="1"/>
    <col min="6890" max="6890" width="0.85546875" style="474" customWidth="1"/>
    <col min="6891" max="6891" width="5.42578125" style="474" bestFit="1" customWidth="1"/>
    <col min="6892" max="6892" width="5.5703125" style="474" customWidth="1"/>
    <col min="6893" max="6893" width="0.85546875" style="474" customWidth="1"/>
    <col min="6894" max="6894" width="6.5703125" style="474" customWidth="1"/>
    <col min="6895" max="6895" width="5" style="474" customWidth="1"/>
    <col min="6896" max="6896" width="0.85546875" style="474" customWidth="1"/>
    <col min="6897" max="6897" width="5.7109375" style="474" bestFit="1" customWidth="1"/>
    <col min="6898" max="6898" width="5.42578125" style="474" customWidth="1"/>
    <col min="6899" max="6899" width="7.28515625" style="474" bestFit="1" customWidth="1"/>
    <col min="6900" max="6900" width="0.85546875" style="474" customWidth="1"/>
    <col min="6901" max="6901" width="5.42578125" style="474" customWidth="1"/>
    <col min="6902" max="6912" width="9.140625" style="474"/>
    <col min="6913" max="6913" width="29.140625" style="474" customWidth="1"/>
    <col min="6914" max="6914" width="12.7109375" style="474" customWidth="1"/>
    <col min="6915" max="6915" width="0.85546875" style="474" customWidth="1"/>
    <col min="6916" max="6916" width="12.7109375" style="474" customWidth="1"/>
    <col min="6917" max="6917" width="0.85546875" style="474" customWidth="1"/>
    <col min="6918" max="6918" width="12.7109375" style="474" customWidth="1"/>
    <col min="6919" max="6919" width="0.85546875" style="474" customWidth="1"/>
    <col min="6920" max="6920" width="12.7109375" style="474" customWidth="1"/>
    <col min="6921" max="7137" width="9.140625" style="474"/>
    <col min="7138" max="7138" width="13" style="474" customWidth="1"/>
    <col min="7139" max="7139" width="6.85546875" style="474" bestFit="1" customWidth="1"/>
    <col min="7140" max="7140" width="7.140625" style="474" bestFit="1" customWidth="1"/>
    <col min="7141" max="7141" width="0.85546875" style="474" customWidth="1"/>
    <col min="7142" max="7142" width="5.7109375" style="474" customWidth="1"/>
    <col min="7143" max="7143" width="6.85546875" style="474" bestFit="1" customWidth="1"/>
    <col min="7144" max="7144" width="0.85546875" style="474" customWidth="1"/>
    <col min="7145" max="7145" width="6.140625" style="474" customWidth="1"/>
    <col min="7146" max="7146" width="0.85546875" style="474" customWidth="1"/>
    <col min="7147" max="7147" width="5.42578125" style="474" bestFit="1" customWidth="1"/>
    <col min="7148" max="7148" width="5.5703125" style="474" customWidth="1"/>
    <col min="7149" max="7149" width="0.85546875" style="474" customWidth="1"/>
    <col min="7150" max="7150" width="6.5703125" style="474" customWidth="1"/>
    <col min="7151" max="7151" width="5" style="474" customWidth="1"/>
    <col min="7152" max="7152" width="0.85546875" style="474" customWidth="1"/>
    <col min="7153" max="7153" width="5.7109375" style="474" bestFit="1" customWidth="1"/>
    <col min="7154" max="7154" width="5.42578125" style="474" customWidth="1"/>
    <col min="7155" max="7155" width="7.28515625" style="474" bestFit="1" customWidth="1"/>
    <col min="7156" max="7156" width="0.85546875" style="474" customWidth="1"/>
    <col min="7157" max="7157" width="5.42578125" style="474" customWidth="1"/>
    <col min="7158" max="7168" width="9.140625" style="474"/>
    <col min="7169" max="7169" width="29.140625" style="474" customWidth="1"/>
    <col min="7170" max="7170" width="12.7109375" style="474" customWidth="1"/>
    <col min="7171" max="7171" width="0.85546875" style="474" customWidth="1"/>
    <col min="7172" max="7172" width="12.7109375" style="474" customWidth="1"/>
    <col min="7173" max="7173" width="0.85546875" style="474" customWidth="1"/>
    <col min="7174" max="7174" width="12.7109375" style="474" customWidth="1"/>
    <col min="7175" max="7175" width="0.85546875" style="474" customWidth="1"/>
    <col min="7176" max="7176" width="12.7109375" style="474" customWidth="1"/>
    <col min="7177" max="7393" width="9.140625" style="474"/>
    <col min="7394" max="7394" width="13" style="474" customWidth="1"/>
    <col min="7395" max="7395" width="6.85546875" style="474" bestFit="1" customWidth="1"/>
    <col min="7396" max="7396" width="7.140625" style="474" bestFit="1" customWidth="1"/>
    <col min="7397" max="7397" width="0.85546875" style="474" customWidth="1"/>
    <col min="7398" max="7398" width="5.7109375" style="474" customWidth="1"/>
    <col min="7399" max="7399" width="6.85546875" style="474" bestFit="1" customWidth="1"/>
    <col min="7400" max="7400" width="0.85546875" style="474" customWidth="1"/>
    <col min="7401" max="7401" width="6.140625" style="474" customWidth="1"/>
    <col min="7402" max="7402" width="0.85546875" style="474" customWidth="1"/>
    <col min="7403" max="7403" width="5.42578125" style="474" bestFit="1" customWidth="1"/>
    <col min="7404" max="7404" width="5.5703125" style="474" customWidth="1"/>
    <col min="7405" max="7405" width="0.85546875" style="474" customWidth="1"/>
    <col min="7406" max="7406" width="6.5703125" style="474" customWidth="1"/>
    <col min="7407" max="7407" width="5" style="474" customWidth="1"/>
    <col min="7408" max="7408" width="0.85546875" style="474" customWidth="1"/>
    <col min="7409" max="7409" width="5.7109375" style="474" bestFit="1" customWidth="1"/>
    <col min="7410" max="7410" width="5.42578125" style="474" customWidth="1"/>
    <col min="7411" max="7411" width="7.28515625" style="474" bestFit="1" customWidth="1"/>
    <col min="7412" max="7412" width="0.85546875" style="474" customWidth="1"/>
    <col min="7413" max="7413" width="5.42578125" style="474" customWidth="1"/>
    <col min="7414" max="7424" width="9.140625" style="474"/>
    <col min="7425" max="7425" width="29.140625" style="474" customWidth="1"/>
    <col min="7426" max="7426" width="12.7109375" style="474" customWidth="1"/>
    <col min="7427" max="7427" width="0.85546875" style="474" customWidth="1"/>
    <col min="7428" max="7428" width="12.7109375" style="474" customWidth="1"/>
    <col min="7429" max="7429" width="0.85546875" style="474" customWidth="1"/>
    <col min="7430" max="7430" width="12.7109375" style="474" customWidth="1"/>
    <col min="7431" max="7431" width="0.85546875" style="474" customWidth="1"/>
    <col min="7432" max="7432" width="12.7109375" style="474" customWidth="1"/>
    <col min="7433" max="7649" width="9.140625" style="474"/>
    <col min="7650" max="7650" width="13" style="474" customWidth="1"/>
    <col min="7651" max="7651" width="6.85546875" style="474" bestFit="1" customWidth="1"/>
    <col min="7652" max="7652" width="7.140625" style="474" bestFit="1" customWidth="1"/>
    <col min="7653" max="7653" width="0.85546875" style="474" customWidth="1"/>
    <col min="7654" max="7654" width="5.7109375" style="474" customWidth="1"/>
    <col min="7655" max="7655" width="6.85546875" style="474" bestFit="1" customWidth="1"/>
    <col min="7656" max="7656" width="0.85546875" style="474" customWidth="1"/>
    <col min="7657" max="7657" width="6.140625" style="474" customWidth="1"/>
    <col min="7658" max="7658" width="0.85546875" style="474" customWidth="1"/>
    <col min="7659" max="7659" width="5.42578125" style="474" bestFit="1" customWidth="1"/>
    <col min="7660" max="7660" width="5.5703125" style="474" customWidth="1"/>
    <col min="7661" max="7661" width="0.85546875" style="474" customWidth="1"/>
    <col min="7662" max="7662" width="6.5703125" style="474" customWidth="1"/>
    <col min="7663" max="7663" width="5" style="474" customWidth="1"/>
    <col min="7664" max="7664" width="0.85546875" style="474" customWidth="1"/>
    <col min="7665" max="7665" width="5.7109375" style="474" bestFit="1" customWidth="1"/>
    <col min="7666" max="7666" width="5.42578125" style="474" customWidth="1"/>
    <col min="7667" max="7667" width="7.28515625" style="474" bestFit="1" customWidth="1"/>
    <col min="7668" max="7668" width="0.85546875" style="474" customWidth="1"/>
    <col min="7669" max="7669" width="5.42578125" style="474" customWidth="1"/>
    <col min="7670" max="7680" width="9.140625" style="474"/>
    <col min="7681" max="7681" width="29.140625" style="474" customWidth="1"/>
    <col min="7682" max="7682" width="12.7109375" style="474" customWidth="1"/>
    <col min="7683" max="7683" width="0.85546875" style="474" customWidth="1"/>
    <col min="7684" max="7684" width="12.7109375" style="474" customWidth="1"/>
    <col min="7685" max="7685" width="0.85546875" style="474" customWidth="1"/>
    <col min="7686" max="7686" width="12.7109375" style="474" customWidth="1"/>
    <col min="7687" max="7687" width="0.85546875" style="474" customWidth="1"/>
    <col min="7688" max="7688" width="12.7109375" style="474" customWidth="1"/>
    <col min="7689" max="7905" width="9.140625" style="474"/>
    <col min="7906" max="7906" width="13" style="474" customWidth="1"/>
    <col min="7907" max="7907" width="6.85546875" style="474" bestFit="1" customWidth="1"/>
    <col min="7908" max="7908" width="7.140625" style="474" bestFit="1" customWidth="1"/>
    <col min="7909" max="7909" width="0.85546875" style="474" customWidth="1"/>
    <col min="7910" max="7910" width="5.7109375" style="474" customWidth="1"/>
    <col min="7911" max="7911" width="6.85546875" style="474" bestFit="1" customWidth="1"/>
    <col min="7912" max="7912" width="0.85546875" style="474" customWidth="1"/>
    <col min="7913" max="7913" width="6.140625" style="474" customWidth="1"/>
    <col min="7914" max="7914" width="0.85546875" style="474" customWidth="1"/>
    <col min="7915" max="7915" width="5.42578125" style="474" bestFit="1" customWidth="1"/>
    <col min="7916" max="7916" width="5.5703125" style="474" customWidth="1"/>
    <col min="7917" max="7917" width="0.85546875" style="474" customWidth="1"/>
    <col min="7918" max="7918" width="6.5703125" style="474" customWidth="1"/>
    <col min="7919" max="7919" width="5" style="474" customWidth="1"/>
    <col min="7920" max="7920" width="0.85546875" style="474" customWidth="1"/>
    <col min="7921" max="7921" width="5.7109375" style="474" bestFit="1" customWidth="1"/>
    <col min="7922" max="7922" width="5.42578125" style="474" customWidth="1"/>
    <col min="7923" max="7923" width="7.28515625" style="474" bestFit="1" customWidth="1"/>
    <col min="7924" max="7924" width="0.85546875" style="474" customWidth="1"/>
    <col min="7925" max="7925" width="5.42578125" style="474" customWidth="1"/>
    <col min="7926" max="7936" width="9.140625" style="474"/>
    <col min="7937" max="7937" width="29.140625" style="474" customWidth="1"/>
    <col min="7938" max="7938" width="12.7109375" style="474" customWidth="1"/>
    <col min="7939" max="7939" width="0.85546875" style="474" customWidth="1"/>
    <col min="7940" max="7940" width="12.7109375" style="474" customWidth="1"/>
    <col min="7941" max="7941" width="0.85546875" style="474" customWidth="1"/>
    <col min="7942" max="7942" width="12.7109375" style="474" customWidth="1"/>
    <col min="7943" max="7943" width="0.85546875" style="474" customWidth="1"/>
    <col min="7944" max="7944" width="12.7109375" style="474" customWidth="1"/>
    <col min="7945" max="8161" width="9.140625" style="474"/>
    <col min="8162" max="8162" width="13" style="474" customWidth="1"/>
    <col min="8163" max="8163" width="6.85546875" style="474" bestFit="1" customWidth="1"/>
    <col min="8164" max="8164" width="7.140625" style="474" bestFit="1" customWidth="1"/>
    <col min="8165" max="8165" width="0.85546875" style="474" customWidth="1"/>
    <col min="8166" max="8166" width="5.7109375" style="474" customWidth="1"/>
    <col min="8167" max="8167" width="6.85546875" style="474" bestFit="1" customWidth="1"/>
    <col min="8168" max="8168" width="0.85546875" style="474" customWidth="1"/>
    <col min="8169" max="8169" width="6.140625" style="474" customWidth="1"/>
    <col min="8170" max="8170" width="0.85546875" style="474" customWidth="1"/>
    <col min="8171" max="8171" width="5.42578125" style="474" bestFit="1" customWidth="1"/>
    <col min="8172" max="8172" width="5.5703125" style="474" customWidth="1"/>
    <col min="8173" max="8173" width="0.85546875" style="474" customWidth="1"/>
    <col min="8174" max="8174" width="6.5703125" style="474" customWidth="1"/>
    <col min="8175" max="8175" width="5" style="474" customWidth="1"/>
    <col min="8176" max="8176" width="0.85546875" style="474" customWidth="1"/>
    <col min="8177" max="8177" width="5.7109375" style="474" bestFit="1" customWidth="1"/>
    <col min="8178" max="8178" width="5.42578125" style="474" customWidth="1"/>
    <col min="8179" max="8179" width="7.28515625" style="474" bestFit="1" customWidth="1"/>
    <col min="8180" max="8180" width="0.85546875" style="474" customWidth="1"/>
    <col min="8181" max="8181" width="5.42578125" style="474" customWidth="1"/>
    <col min="8182" max="8192" width="9.140625" style="474"/>
    <col min="8193" max="8193" width="29.140625" style="474" customWidth="1"/>
    <col min="8194" max="8194" width="12.7109375" style="474" customWidth="1"/>
    <col min="8195" max="8195" width="0.85546875" style="474" customWidth="1"/>
    <col min="8196" max="8196" width="12.7109375" style="474" customWidth="1"/>
    <col min="8197" max="8197" width="0.85546875" style="474" customWidth="1"/>
    <col min="8198" max="8198" width="12.7109375" style="474" customWidth="1"/>
    <col min="8199" max="8199" width="0.85546875" style="474" customWidth="1"/>
    <col min="8200" max="8200" width="12.7109375" style="474" customWidth="1"/>
    <col min="8201" max="8417" width="9.140625" style="474"/>
    <col min="8418" max="8418" width="13" style="474" customWidth="1"/>
    <col min="8419" max="8419" width="6.85546875" style="474" bestFit="1" customWidth="1"/>
    <col min="8420" max="8420" width="7.140625" style="474" bestFit="1" customWidth="1"/>
    <col min="8421" max="8421" width="0.85546875" style="474" customWidth="1"/>
    <col min="8422" max="8422" width="5.7109375" style="474" customWidth="1"/>
    <col min="8423" max="8423" width="6.85546875" style="474" bestFit="1" customWidth="1"/>
    <col min="8424" max="8424" width="0.85546875" style="474" customWidth="1"/>
    <col min="8425" max="8425" width="6.140625" style="474" customWidth="1"/>
    <col min="8426" max="8426" width="0.85546875" style="474" customWidth="1"/>
    <col min="8427" max="8427" width="5.42578125" style="474" bestFit="1" customWidth="1"/>
    <col min="8428" max="8428" width="5.5703125" style="474" customWidth="1"/>
    <col min="8429" max="8429" width="0.85546875" style="474" customWidth="1"/>
    <col min="8430" max="8430" width="6.5703125" style="474" customWidth="1"/>
    <col min="8431" max="8431" width="5" style="474" customWidth="1"/>
    <col min="8432" max="8432" width="0.85546875" style="474" customWidth="1"/>
    <col min="8433" max="8433" width="5.7109375" style="474" bestFit="1" customWidth="1"/>
    <col min="8434" max="8434" width="5.42578125" style="474" customWidth="1"/>
    <col min="8435" max="8435" width="7.28515625" style="474" bestFit="1" customWidth="1"/>
    <col min="8436" max="8436" width="0.85546875" style="474" customWidth="1"/>
    <col min="8437" max="8437" width="5.42578125" style="474" customWidth="1"/>
    <col min="8438" max="8448" width="9.140625" style="474"/>
    <col min="8449" max="8449" width="29.140625" style="474" customWidth="1"/>
    <col min="8450" max="8450" width="12.7109375" style="474" customWidth="1"/>
    <col min="8451" max="8451" width="0.85546875" style="474" customWidth="1"/>
    <col min="8452" max="8452" width="12.7109375" style="474" customWidth="1"/>
    <col min="8453" max="8453" width="0.85546875" style="474" customWidth="1"/>
    <col min="8454" max="8454" width="12.7109375" style="474" customWidth="1"/>
    <col min="8455" max="8455" width="0.85546875" style="474" customWidth="1"/>
    <col min="8456" max="8456" width="12.7109375" style="474" customWidth="1"/>
    <col min="8457" max="8673" width="9.140625" style="474"/>
    <col min="8674" max="8674" width="13" style="474" customWidth="1"/>
    <col min="8675" max="8675" width="6.85546875" style="474" bestFit="1" customWidth="1"/>
    <col min="8676" max="8676" width="7.140625" style="474" bestFit="1" customWidth="1"/>
    <col min="8677" max="8677" width="0.85546875" style="474" customWidth="1"/>
    <col min="8678" max="8678" width="5.7109375" style="474" customWidth="1"/>
    <col min="8679" max="8679" width="6.85546875" style="474" bestFit="1" customWidth="1"/>
    <col min="8680" max="8680" width="0.85546875" style="474" customWidth="1"/>
    <col min="8681" max="8681" width="6.140625" style="474" customWidth="1"/>
    <col min="8682" max="8682" width="0.85546875" style="474" customWidth="1"/>
    <col min="8683" max="8683" width="5.42578125" style="474" bestFit="1" customWidth="1"/>
    <col min="8684" max="8684" width="5.5703125" style="474" customWidth="1"/>
    <col min="8685" max="8685" width="0.85546875" style="474" customWidth="1"/>
    <col min="8686" max="8686" width="6.5703125" style="474" customWidth="1"/>
    <col min="8687" max="8687" width="5" style="474" customWidth="1"/>
    <col min="8688" max="8688" width="0.85546875" style="474" customWidth="1"/>
    <col min="8689" max="8689" width="5.7109375" style="474" bestFit="1" customWidth="1"/>
    <col min="8690" max="8690" width="5.42578125" style="474" customWidth="1"/>
    <col min="8691" max="8691" width="7.28515625" style="474" bestFit="1" customWidth="1"/>
    <col min="8692" max="8692" width="0.85546875" style="474" customWidth="1"/>
    <col min="8693" max="8693" width="5.42578125" style="474" customWidth="1"/>
    <col min="8694" max="8704" width="9.140625" style="474"/>
    <col min="8705" max="8705" width="29.140625" style="474" customWidth="1"/>
    <col min="8706" max="8706" width="12.7109375" style="474" customWidth="1"/>
    <col min="8707" max="8707" width="0.85546875" style="474" customWidth="1"/>
    <col min="8708" max="8708" width="12.7109375" style="474" customWidth="1"/>
    <col min="8709" max="8709" width="0.85546875" style="474" customWidth="1"/>
    <col min="8710" max="8710" width="12.7109375" style="474" customWidth="1"/>
    <col min="8711" max="8711" width="0.85546875" style="474" customWidth="1"/>
    <col min="8712" max="8712" width="12.7109375" style="474" customWidth="1"/>
    <col min="8713" max="8929" width="9.140625" style="474"/>
    <col min="8930" max="8930" width="13" style="474" customWidth="1"/>
    <col min="8931" max="8931" width="6.85546875" style="474" bestFit="1" customWidth="1"/>
    <col min="8932" max="8932" width="7.140625" style="474" bestFit="1" customWidth="1"/>
    <col min="8933" max="8933" width="0.85546875" style="474" customWidth="1"/>
    <col min="8934" max="8934" width="5.7109375" style="474" customWidth="1"/>
    <col min="8935" max="8935" width="6.85546875" style="474" bestFit="1" customWidth="1"/>
    <col min="8936" max="8936" width="0.85546875" style="474" customWidth="1"/>
    <col min="8937" max="8937" width="6.140625" style="474" customWidth="1"/>
    <col min="8938" max="8938" width="0.85546875" style="474" customWidth="1"/>
    <col min="8939" max="8939" width="5.42578125" style="474" bestFit="1" customWidth="1"/>
    <col min="8940" max="8940" width="5.5703125" style="474" customWidth="1"/>
    <col min="8941" max="8941" width="0.85546875" style="474" customWidth="1"/>
    <col min="8942" max="8942" width="6.5703125" style="474" customWidth="1"/>
    <col min="8943" max="8943" width="5" style="474" customWidth="1"/>
    <col min="8944" max="8944" width="0.85546875" style="474" customWidth="1"/>
    <col min="8945" max="8945" width="5.7109375" style="474" bestFit="1" customWidth="1"/>
    <col min="8946" max="8946" width="5.42578125" style="474" customWidth="1"/>
    <col min="8947" max="8947" width="7.28515625" style="474" bestFit="1" customWidth="1"/>
    <col min="8948" max="8948" width="0.85546875" style="474" customWidth="1"/>
    <col min="8949" max="8949" width="5.42578125" style="474" customWidth="1"/>
    <col min="8950" max="8960" width="9.140625" style="474"/>
    <col min="8961" max="8961" width="29.140625" style="474" customWidth="1"/>
    <col min="8962" max="8962" width="12.7109375" style="474" customWidth="1"/>
    <col min="8963" max="8963" width="0.85546875" style="474" customWidth="1"/>
    <col min="8964" max="8964" width="12.7109375" style="474" customWidth="1"/>
    <col min="8965" max="8965" width="0.85546875" style="474" customWidth="1"/>
    <col min="8966" max="8966" width="12.7109375" style="474" customWidth="1"/>
    <col min="8967" max="8967" width="0.85546875" style="474" customWidth="1"/>
    <col min="8968" max="8968" width="12.7109375" style="474" customWidth="1"/>
    <col min="8969" max="9185" width="9.140625" style="474"/>
    <col min="9186" max="9186" width="13" style="474" customWidth="1"/>
    <col min="9187" max="9187" width="6.85546875" style="474" bestFit="1" customWidth="1"/>
    <col min="9188" max="9188" width="7.140625" style="474" bestFit="1" customWidth="1"/>
    <col min="9189" max="9189" width="0.85546875" style="474" customWidth="1"/>
    <col min="9190" max="9190" width="5.7109375" style="474" customWidth="1"/>
    <col min="9191" max="9191" width="6.85546875" style="474" bestFit="1" customWidth="1"/>
    <col min="9192" max="9192" width="0.85546875" style="474" customWidth="1"/>
    <col min="9193" max="9193" width="6.140625" style="474" customWidth="1"/>
    <col min="9194" max="9194" width="0.85546875" style="474" customWidth="1"/>
    <col min="9195" max="9195" width="5.42578125" style="474" bestFit="1" customWidth="1"/>
    <col min="9196" max="9196" width="5.5703125" style="474" customWidth="1"/>
    <col min="9197" max="9197" width="0.85546875" style="474" customWidth="1"/>
    <col min="9198" max="9198" width="6.5703125" style="474" customWidth="1"/>
    <col min="9199" max="9199" width="5" style="474" customWidth="1"/>
    <col min="9200" max="9200" width="0.85546875" style="474" customWidth="1"/>
    <col min="9201" max="9201" width="5.7109375" style="474" bestFit="1" customWidth="1"/>
    <col min="9202" max="9202" width="5.42578125" style="474" customWidth="1"/>
    <col min="9203" max="9203" width="7.28515625" style="474" bestFit="1" customWidth="1"/>
    <col min="9204" max="9204" width="0.85546875" style="474" customWidth="1"/>
    <col min="9205" max="9205" width="5.42578125" style="474" customWidth="1"/>
    <col min="9206" max="9216" width="9.140625" style="474"/>
    <col min="9217" max="9217" width="29.140625" style="474" customWidth="1"/>
    <col min="9218" max="9218" width="12.7109375" style="474" customWidth="1"/>
    <col min="9219" max="9219" width="0.85546875" style="474" customWidth="1"/>
    <col min="9220" max="9220" width="12.7109375" style="474" customWidth="1"/>
    <col min="9221" max="9221" width="0.85546875" style="474" customWidth="1"/>
    <col min="9222" max="9222" width="12.7109375" style="474" customWidth="1"/>
    <col min="9223" max="9223" width="0.85546875" style="474" customWidth="1"/>
    <col min="9224" max="9224" width="12.7109375" style="474" customWidth="1"/>
    <col min="9225" max="9441" width="9.140625" style="474"/>
    <col min="9442" max="9442" width="13" style="474" customWidth="1"/>
    <col min="9443" max="9443" width="6.85546875" style="474" bestFit="1" customWidth="1"/>
    <col min="9444" max="9444" width="7.140625" style="474" bestFit="1" customWidth="1"/>
    <col min="9445" max="9445" width="0.85546875" style="474" customWidth="1"/>
    <col min="9446" max="9446" width="5.7109375" style="474" customWidth="1"/>
    <col min="9447" max="9447" width="6.85546875" style="474" bestFit="1" customWidth="1"/>
    <col min="9448" max="9448" width="0.85546875" style="474" customWidth="1"/>
    <col min="9449" max="9449" width="6.140625" style="474" customWidth="1"/>
    <col min="9450" max="9450" width="0.85546875" style="474" customWidth="1"/>
    <col min="9451" max="9451" width="5.42578125" style="474" bestFit="1" customWidth="1"/>
    <col min="9452" max="9452" width="5.5703125" style="474" customWidth="1"/>
    <col min="9453" max="9453" width="0.85546875" style="474" customWidth="1"/>
    <col min="9454" max="9454" width="6.5703125" style="474" customWidth="1"/>
    <col min="9455" max="9455" width="5" style="474" customWidth="1"/>
    <col min="9456" max="9456" width="0.85546875" style="474" customWidth="1"/>
    <col min="9457" max="9457" width="5.7109375" style="474" bestFit="1" customWidth="1"/>
    <col min="9458" max="9458" width="5.42578125" style="474" customWidth="1"/>
    <col min="9459" max="9459" width="7.28515625" style="474" bestFit="1" customWidth="1"/>
    <col min="9460" max="9460" width="0.85546875" style="474" customWidth="1"/>
    <col min="9461" max="9461" width="5.42578125" style="474" customWidth="1"/>
    <col min="9462" max="9472" width="9.140625" style="474"/>
    <col min="9473" max="9473" width="29.140625" style="474" customWidth="1"/>
    <col min="9474" max="9474" width="12.7109375" style="474" customWidth="1"/>
    <col min="9475" max="9475" width="0.85546875" style="474" customWidth="1"/>
    <col min="9476" max="9476" width="12.7109375" style="474" customWidth="1"/>
    <col min="9477" max="9477" width="0.85546875" style="474" customWidth="1"/>
    <col min="9478" max="9478" width="12.7109375" style="474" customWidth="1"/>
    <col min="9479" max="9479" width="0.85546875" style="474" customWidth="1"/>
    <col min="9480" max="9480" width="12.7109375" style="474" customWidth="1"/>
    <col min="9481" max="9697" width="9.140625" style="474"/>
    <col min="9698" max="9698" width="13" style="474" customWidth="1"/>
    <col min="9699" max="9699" width="6.85546875" style="474" bestFit="1" customWidth="1"/>
    <col min="9700" max="9700" width="7.140625" style="474" bestFit="1" customWidth="1"/>
    <col min="9701" max="9701" width="0.85546875" style="474" customWidth="1"/>
    <col min="9702" max="9702" width="5.7109375" style="474" customWidth="1"/>
    <col min="9703" max="9703" width="6.85546875" style="474" bestFit="1" customWidth="1"/>
    <col min="9704" max="9704" width="0.85546875" style="474" customWidth="1"/>
    <col min="9705" max="9705" width="6.140625" style="474" customWidth="1"/>
    <col min="9706" max="9706" width="0.85546875" style="474" customWidth="1"/>
    <col min="9707" max="9707" width="5.42578125" style="474" bestFit="1" customWidth="1"/>
    <col min="9708" max="9708" width="5.5703125" style="474" customWidth="1"/>
    <col min="9709" max="9709" width="0.85546875" style="474" customWidth="1"/>
    <col min="9710" max="9710" width="6.5703125" style="474" customWidth="1"/>
    <col min="9711" max="9711" width="5" style="474" customWidth="1"/>
    <col min="9712" max="9712" width="0.85546875" style="474" customWidth="1"/>
    <col min="9713" max="9713" width="5.7109375" style="474" bestFit="1" customWidth="1"/>
    <col min="9714" max="9714" width="5.42578125" style="474" customWidth="1"/>
    <col min="9715" max="9715" width="7.28515625" style="474" bestFit="1" customWidth="1"/>
    <col min="9716" max="9716" width="0.85546875" style="474" customWidth="1"/>
    <col min="9717" max="9717" width="5.42578125" style="474" customWidth="1"/>
    <col min="9718" max="9728" width="9.140625" style="474"/>
    <col min="9729" max="9729" width="29.140625" style="474" customWidth="1"/>
    <col min="9730" max="9730" width="12.7109375" style="474" customWidth="1"/>
    <col min="9731" max="9731" width="0.85546875" style="474" customWidth="1"/>
    <col min="9732" max="9732" width="12.7109375" style="474" customWidth="1"/>
    <col min="9733" max="9733" width="0.85546875" style="474" customWidth="1"/>
    <col min="9734" max="9734" width="12.7109375" style="474" customWidth="1"/>
    <col min="9735" max="9735" width="0.85546875" style="474" customWidth="1"/>
    <col min="9736" max="9736" width="12.7109375" style="474" customWidth="1"/>
    <col min="9737" max="9953" width="9.140625" style="474"/>
    <col min="9954" max="9954" width="13" style="474" customWidth="1"/>
    <col min="9955" max="9955" width="6.85546875" style="474" bestFit="1" customWidth="1"/>
    <col min="9956" max="9956" width="7.140625" style="474" bestFit="1" customWidth="1"/>
    <col min="9957" max="9957" width="0.85546875" style="474" customWidth="1"/>
    <col min="9958" max="9958" width="5.7109375" style="474" customWidth="1"/>
    <col min="9959" max="9959" width="6.85546875" style="474" bestFit="1" customWidth="1"/>
    <col min="9960" max="9960" width="0.85546875" style="474" customWidth="1"/>
    <col min="9961" max="9961" width="6.140625" style="474" customWidth="1"/>
    <col min="9962" max="9962" width="0.85546875" style="474" customWidth="1"/>
    <col min="9963" max="9963" width="5.42578125" style="474" bestFit="1" customWidth="1"/>
    <col min="9964" max="9964" width="5.5703125" style="474" customWidth="1"/>
    <col min="9965" max="9965" width="0.85546875" style="474" customWidth="1"/>
    <col min="9966" max="9966" width="6.5703125" style="474" customWidth="1"/>
    <col min="9967" max="9967" width="5" style="474" customWidth="1"/>
    <col min="9968" max="9968" width="0.85546875" style="474" customWidth="1"/>
    <col min="9969" max="9969" width="5.7109375" style="474" bestFit="1" customWidth="1"/>
    <col min="9970" max="9970" width="5.42578125" style="474" customWidth="1"/>
    <col min="9971" max="9971" width="7.28515625" style="474" bestFit="1" customWidth="1"/>
    <col min="9972" max="9972" width="0.85546875" style="474" customWidth="1"/>
    <col min="9973" max="9973" width="5.42578125" style="474" customWidth="1"/>
    <col min="9974" max="9984" width="9.140625" style="474"/>
    <col min="9985" max="9985" width="29.140625" style="474" customWidth="1"/>
    <col min="9986" max="9986" width="12.7109375" style="474" customWidth="1"/>
    <col min="9987" max="9987" width="0.85546875" style="474" customWidth="1"/>
    <col min="9988" max="9988" width="12.7109375" style="474" customWidth="1"/>
    <col min="9989" max="9989" width="0.85546875" style="474" customWidth="1"/>
    <col min="9990" max="9990" width="12.7109375" style="474" customWidth="1"/>
    <col min="9991" max="9991" width="0.85546875" style="474" customWidth="1"/>
    <col min="9992" max="9992" width="12.7109375" style="474" customWidth="1"/>
    <col min="9993" max="10209" width="9.140625" style="474"/>
    <col min="10210" max="10210" width="13" style="474" customWidth="1"/>
    <col min="10211" max="10211" width="6.85546875" style="474" bestFit="1" customWidth="1"/>
    <col min="10212" max="10212" width="7.140625" style="474" bestFit="1" customWidth="1"/>
    <col min="10213" max="10213" width="0.85546875" style="474" customWidth="1"/>
    <col min="10214" max="10214" width="5.7109375" style="474" customWidth="1"/>
    <col min="10215" max="10215" width="6.85546875" style="474" bestFit="1" customWidth="1"/>
    <col min="10216" max="10216" width="0.85546875" style="474" customWidth="1"/>
    <col min="10217" max="10217" width="6.140625" style="474" customWidth="1"/>
    <col min="10218" max="10218" width="0.85546875" style="474" customWidth="1"/>
    <col min="10219" max="10219" width="5.42578125" style="474" bestFit="1" customWidth="1"/>
    <col min="10220" max="10220" width="5.5703125" style="474" customWidth="1"/>
    <col min="10221" max="10221" width="0.85546875" style="474" customWidth="1"/>
    <col min="10222" max="10222" width="6.5703125" style="474" customWidth="1"/>
    <col min="10223" max="10223" width="5" style="474" customWidth="1"/>
    <col min="10224" max="10224" width="0.85546875" style="474" customWidth="1"/>
    <col min="10225" max="10225" width="5.7109375" style="474" bestFit="1" customWidth="1"/>
    <col min="10226" max="10226" width="5.42578125" style="474" customWidth="1"/>
    <col min="10227" max="10227" width="7.28515625" style="474" bestFit="1" customWidth="1"/>
    <col min="10228" max="10228" width="0.85546875" style="474" customWidth="1"/>
    <col min="10229" max="10229" width="5.42578125" style="474" customWidth="1"/>
    <col min="10230" max="10240" width="9.140625" style="474"/>
    <col min="10241" max="10241" width="29.140625" style="474" customWidth="1"/>
    <col min="10242" max="10242" width="12.7109375" style="474" customWidth="1"/>
    <col min="10243" max="10243" width="0.85546875" style="474" customWidth="1"/>
    <col min="10244" max="10244" width="12.7109375" style="474" customWidth="1"/>
    <col min="10245" max="10245" width="0.85546875" style="474" customWidth="1"/>
    <col min="10246" max="10246" width="12.7109375" style="474" customWidth="1"/>
    <col min="10247" max="10247" width="0.85546875" style="474" customWidth="1"/>
    <col min="10248" max="10248" width="12.7109375" style="474" customWidth="1"/>
    <col min="10249" max="10465" width="9.140625" style="474"/>
    <col min="10466" max="10466" width="13" style="474" customWidth="1"/>
    <col min="10467" max="10467" width="6.85546875" style="474" bestFit="1" customWidth="1"/>
    <col min="10468" max="10468" width="7.140625" style="474" bestFit="1" customWidth="1"/>
    <col min="10469" max="10469" width="0.85546875" style="474" customWidth="1"/>
    <col min="10470" max="10470" width="5.7109375" style="474" customWidth="1"/>
    <col min="10471" max="10471" width="6.85546875" style="474" bestFit="1" customWidth="1"/>
    <col min="10472" max="10472" width="0.85546875" style="474" customWidth="1"/>
    <col min="10473" max="10473" width="6.140625" style="474" customWidth="1"/>
    <col min="10474" max="10474" width="0.85546875" style="474" customWidth="1"/>
    <col min="10475" max="10475" width="5.42578125" style="474" bestFit="1" customWidth="1"/>
    <col min="10476" max="10476" width="5.5703125" style="474" customWidth="1"/>
    <col min="10477" max="10477" width="0.85546875" style="474" customWidth="1"/>
    <col min="10478" max="10478" width="6.5703125" style="474" customWidth="1"/>
    <col min="10479" max="10479" width="5" style="474" customWidth="1"/>
    <col min="10480" max="10480" width="0.85546875" style="474" customWidth="1"/>
    <col min="10481" max="10481" width="5.7109375" style="474" bestFit="1" customWidth="1"/>
    <col min="10482" max="10482" width="5.42578125" style="474" customWidth="1"/>
    <col min="10483" max="10483" width="7.28515625" style="474" bestFit="1" customWidth="1"/>
    <col min="10484" max="10484" width="0.85546875" style="474" customWidth="1"/>
    <col min="10485" max="10485" width="5.42578125" style="474" customWidth="1"/>
    <col min="10486" max="10496" width="9.140625" style="474"/>
    <col min="10497" max="10497" width="29.140625" style="474" customWidth="1"/>
    <col min="10498" max="10498" width="12.7109375" style="474" customWidth="1"/>
    <col min="10499" max="10499" width="0.85546875" style="474" customWidth="1"/>
    <col min="10500" max="10500" width="12.7109375" style="474" customWidth="1"/>
    <col min="10501" max="10501" width="0.85546875" style="474" customWidth="1"/>
    <col min="10502" max="10502" width="12.7109375" style="474" customWidth="1"/>
    <col min="10503" max="10503" width="0.85546875" style="474" customWidth="1"/>
    <col min="10504" max="10504" width="12.7109375" style="474" customWidth="1"/>
    <col min="10505" max="10721" width="9.140625" style="474"/>
    <col min="10722" max="10722" width="13" style="474" customWidth="1"/>
    <col min="10723" max="10723" width="6.85546875" style="474" bestFit="1" customWidth="1"/>
    <col min="10724" max="10724" width="7.140625" style="474" bestFit="1" customWidth="1"/>
    <col min="10725" max="10725" width="0.85546875" style="474" customWidth="1"/>
    <col min="10726" max="10726" width="5.7109375" style="474" customWidth="1"/>
    <col min="10727" max="10727" width="6.85546875" style="474" bestFit="1" customWidth="1"/>
    <col min="10728" max="10728" width="0.85546875" style="474" customWidth="1"/>
    <col min="10729" max="10729" width="6.140625" style="474" customWidth="1"/>
    <col min="10730" max="10730" width="0.85546875" style="474" customWidth="1"/>
    <col min="10731" max="10731" width="5.42578125" style="474" bestFit="1" customWidth="1"/>
    <col min="10732" max="10732" width="5.5703125" style="474" customWidth="1"/>
    <col min="10733" max="10733" width="0.85546875" style="474" customWidth="1"/>
    <col min="10734" max="10734" width="6.5703125" style="474" customWidth="1"/>
    <col min="10735" max="10735" width="5" style="474" customWidth="1"/>
    <col min="10736" max="10736" width="0.85546875" style="474" customWidth="1"/>
    <col min="10737" max="10737" width="5.7109375" style="474" bestFit="1" customWidth="1"/>
    <col min="10738" max="10738" width="5.42578125" style="474" customWidth="1"/>
    <col min="10739" max="10739" width="7.28515625" style="474" bestFit="1" customWidth="1"/>
    <col min="10740" max="10740" width="0.85546875" style="474" customWidth="1"/>
    <col min="10741" max="10741" width="5.42578125" style="474" customWidth="1"/>
    <col min="10742" max="10752" width="9.140625" style="474"/>
    <col min="10753" max="10753" width="29.140625" style="474" customWidth="1"/>
    <col min="10754" max="10754" width="12.7109375" style="474" customWidth="1"/>
    <col min="10755" max="10755" width="0.85546875" style="474" customWidth="1"/>
    <col min="10756" max="10756" width="12.7109375" style="474" customWidth="1"/>
    <col min="10757" max="10757" width="0.85546875" style="474" customWidth="1"/>
    <col min="10758" max="10758" width="12.7109375" style="474" customWidth="1"/>
    <col min="10759" max="10759" width="0.85546875" style="474" customWidth="1"/>
    <col min="10760" max="10760" width="12.7109375" style="474" customWidth="1"/>
    <col min="10761" max="10977" width="9.140625" style="474"/>
    <col min="10978" max="10978" width="13" style="474" customWidth="1"/>
    <col min="10979" max="10979" width="6.85546875" style="474" bestFit="1" customWidth="1"/>
    <col min="10980" max="10980" width="7.140625" style="474" bestFit="1" customWidth="1"/>
    <col min="10981" max="10981" width="0.85546875" style="474" customWidth="1"/>
    <col min="10982" max="10982" width="5.7109375" style="474" customWidth="1"/>
    <col min="10983" max="10983" width="6.85546875" style="474" bestFit="1" customWidth="1"/>
    <col min="10984" max="10984" width="0.85546875" style="474" customWidth="1"/>
    <col min="10985" max="10985" width="6.140625" style="474" customWidth="1"/>
    <col min="10986" max="10986" width="0.85546875" style="474" customWidth="1"/>
    <col min="10987" max="10987" width="5.42578125" style="474" bestFit="1" customWidth="1"/>
    <col min="10988" max="10988" width="5.5703125" style="474" customWidth="1"/>
    <col min="10989" max="10989" width="0.85546875" style="474" customWidth="1"/>
    <col min="10990" max="10990" width="6.5703125" style="474" customWidth="1"/>
    <col min="10991" max="10991" width="5" style="474" customWidth="1"/>
    <col min="10992" max="10992" width="0.85546875" style="474" customWidth="1"/>
    <col min="10993" max="10993" width="5.7109375" style="474" bestFit="1" customWidth="1"/>
    <col min="10994" max="10994" width="5.42578125" style="474" customWidth="1"/>
    <col min="10995" max="10995" width="7.28515625" style="474" bestFit="1" customWidth="1"/>
    <col min="10996" max="10996" width="0.85546875" style="474" customWidth="1"/>
    <col min="10997" max="10997" width="5.42578125" style="474" customWidth="1"/>
    <col min="10998" max="11008" width="9.140625" style="474"/>
    <col min="11009" max="11009" width="29.140625" style="474" customWidth="1"/>
    <col min="11010" max="11010" width="12.7109375" style="474" customWidth="1"/>
    <col min="11011" max="11011" width="0.85546875" style="474" customWidth="1"/>
    <col min="11012" max="11012" width="12.7109375" style="474" customWidth="1"/>
    <col min="11013" max="11013" width="0.85546875" style="474" customWidth="1"/>
    <col min="11014" max="11014" width="12.7109375" style="474" customWidth="1"/>
    <col min="11015" max="11015" width="0.85546875" style="474" customWidth="1"/>
    <col min="11016" max="11016" width="12.7109375" style="474" customWidth="1"/>
    <col min="11017" max="11233" width="9.140625" style="474"/>
    <col min="11234" max="11234" width="13" style="474" customWidth="1"/>
    <col min="11235" max="11235" width="6.85546875" style="474" bestFit="1" customWidth="1"/>
    <col min="11236" max="11236" width="7.140625" style="474" bestFit="1" customWidth="1"/>
    <col min="11237" max="11237" width="0.85546875" style="474" customWidth="1"/>
    <col min="11238" max="11238" width="5.7109375" style="474" customWidth="1"/>
    <col min="11239" max="11239" width="6.85546875" style="474" bestFit="1" customWidth="1"/>
    <col min="11240" max="11240" width="0.85546875" style="474" customWidth="1"/>
    <col min="11241" max="11241" width="6.140625" style="474" customWidth="1"/>
    <col min="11242" max="11242" width="0.85546875" style="474" customWidth="1"/>
    <col min="11243" max="11243" width="5.42578125" style="474" bestFit="1" customWidth="1"/>
    <col min="11244" max="11244" width="5.5703125" style="474" customWidth="1"/>
    <col min="11245" max="11245" width="0.85546875" style="474" customWidth="1"/>
    <col min="11246" max="11246" width="6.5703125" style="474" customWidth="1"/>
    <col min="11247" max="11247" width="5" style="474" customWidth="1"/>
    <col min="11248" max="11248" width="0.85546875" style="474" customWidth="1"/>
    <col min="11249" max="11249" width="5.7109375" style="474" bestFit="1" customWidth="1"/>
    <col min="11250" max="11250" width="5.42578125" style="474" customWidth="1"/>
    <col min="11251" max="11251" width="7.28515625" style="474" bestFit="1" customWidth="1"/>
    <col min="11252" max="11252" width="0.85546875" style="474" customWidth="1"/>
    <col min="11253" max="11253" width="5.42578125" style="474" customWidth="1"/>
    <col min="11254" max="11264" width="9.140625" style="474"/>
    <col min="11265" max="11265" width="29.140625" style="474" customWidth="1"/>
    <col min="11266" max="11266" width="12.7109375" style="474" customWidth="1"/>
    <col min="11267" max="11267" width="0.85546875" style="474" customWidth="1"/>
    <col min="11268" max="11268" width="12.7109375" style="474" customWidth="1"/>
    <col min="11269" max="11269" width="0.85546875" style="474" customWidth="1"/>
    <col min="11270" max="11270" width="12.7109375" style="474" customWidth="1"/>
    <col min="11271" max="11271" width="0.85546875" style="474" customWidth="1"/>
    <col min="11272" max="11272" width="12.7109375" style="474" customWidth="1"/>
    <col min="11273" max="11489" width="9.140625" style="474"/>
    <col min="11490" max="11490" width="13" style="474" customWidth="1"/>
    <col min="11491" max="11491" width="6.85546875" style="474" bestFit="1" customWidth="1"/>
    <col min="11492" max="11492" width="7.140625" style="474" bestFit="1" customWidth="1"/>
    <col min="11493" max="11493" width="0.85546875" style="474" customWidth="1"/>
    <col min="11494" max="11494" width="5.7109375" style="474" customWidth="1"/>
    <col min="11495" max="11495" width="6.85546875" style="474" bestFit="1" customWidth="1"/>
    <col min="11496" max="11496" width="0.85546875" style="474" customWidth="1"/>
    <col min="11497" max="11497" width="6.140625" style="474" customWidth="1"/>
    <col min="11498" max="11498" width="0.85546875" style="474" customWidth="1"/>
    <col min="11499" max="11499" width="5.42578125" style="474" bestFit="1" customWidth="1"/>
    <col min="11500" max="11500" width="5.5703125" style="474" customWidth="1"/>
    <col min="11501" max="11501" width="0.85546875" style="474" customWidth="1"/>
    <col min="11502" max="11502" width="6.5703125" style="474" customWidth="1"/>
    <col min="11503" max="11503" width="5" style="474" customWidth="1"/>
    <col min="11504" max="11504" width="0.85546875" style="474" customWidth="1"/>
    <col min="11505" max="11505" width="5.7109375" style="474" bestFit="1" customWidth="1"/>
    <col min="11506" max="11506" width="5.42578125" style="474" customWidth="1"/>
    <col min="11507" max="11507" width="7.28515625" style="474" bestFit="1" customWidth="1"/>
    <col min="11508" max="11508" width="0.85546875" style="474" customWidth="1"/>
    <col min="11509" max="11509" width="5.42578125" style="474" customWidth="1"/>
    <col min="11510" max="11520" width="9.140625" style="474"/>
    <col min="11521" max="11521" width="29.140625" style="474" customWidth="1"/>
    <col min="11522" max="11522" width="12.7109375" style="474" customWidth="1"/>
    <col min="11523" max="11523" width="0.85546875" style="474" customWidth="1"/>
    <col min="11524" max="11524" width="12.7109375" style="474" customWidth="1"/>
    <col min="11525" max="11525" width="0.85546875" style="474" customWidth="1"/>
    <col min="11526" max="11526" width="12.7109375" style="474" customWidth="1"/>
    <col min="11527" max="11527" width="0.85546875" style="474" customWidth="1"/>
    <col min="11528" max="11528" width="12.7109375" style="474" customWidth="1"/>
    <col min="11529" max="11745" width="9.140625" style="474"/>
    <col min="11746" max="11746" width="13" style="474" customWidth="1"/>
    <col min="11747" max="11747" width="6.85546875" style="474" bestFit="1" customWidth="1"/>
    <col min="11748" max="11748" width="7.140625" style="474" bestFit="1" customWidth="1"/>
    <col min="11749" max="11749" width="0.85546875" style="474" customWidth="1"/>
    <col min="11750" max="11750" width="5.7109375" style="474" customWidth="1"/>
    <col min="11751" max="11751" width="6.85546875" style="474" bestFit="1" customWidth="1"/>
    <col min="11752" max="11752" width="0.85546875" style="474" customWidth="1"/>
    <col min="11753" max="11753" width="6.140625" style="474" customWidth="1"/>
    <col min="11754" max="11754" width="0.85546875" style="474" customWidth="1"/>
    <col min="11755" max="11755" width="5.42578125" style="474" bestFit="1" customWidth="1"/>
    <col min="11756" max="11756" width="5.5703125" style="474" customWidth="1"/>
    <col min="11757" max="11757" width="0.85546875" style="474" customWidth="1"/>
    <col min="11758" max="11758" width="6.5703125" style="474" customWidth="1"/>
    <col min="11759" max="11759" width="5" style="474" customWidth="1"/>
    <col min="11760" max="11760" width="0.85546875" style="474" customWidth="1"/>
    <col min="11761" max="11761" width="5.7109375" style="474" bestFit="1" customWidth="1"/>
    <col min="11762" max="11762" width="5.42578125" style="474" customWidth="1"/>
    <col min="11763" max="11763" width="7.28515625" style="474" bestFit="1" customWidth="1"/>
    <col min="11764" max="11764" width="0.85546875" style="474" customWidth="1"/>
    <col min="11765" max="11765" width="5.42578125" style="474" customWidth="1"/>
    <col min="11766" max="11776" width="9.140625" style="474"/>
    <col min="11777" max="11777" width="29.140625" style="474" customWidth="1"/>
    <col min="11778" max="11778" width="12.7109375" style="474" customWidth="1"/>
    <col min="11779" max="11779" width="0.85546875" style="474" customWidth="1"/>
    <col min="11780" max="11780" width="12.7109375" style="474" customWidth="1"/>
    <col min="11781" max="11781" width="0.85546875" style="474" customWidth="1"/>
    <col min="11782" max="11782" width="12.7109375" style="474" customWidth="1"/>
    <col min="11783" max="11783" width="0.85546875" style="474" customWidth="1"/>
    <col min="11784" max="11784" width="12.7109375" style="474" customWidth="1"/>
    <col min="11785" max="12001" width="9.140625" style="474"/>
    <col min="12002" max="12002" width="13" style="474" customWidth="1"/>
    <col min="12003" max="12003" width="6.85546875" style="474" bestFit="1" customWidth="1"/>
    <col min="12004" max="12004" width="7.140625" style="474" bestFit="1" customWidth="1"/>
    <col min="12005" max="12005" width="0.85546875" style="474" customWidth="1"/>
    <col min="12006" max="12006" width="5.7109375" style="474" customWidth="1"/>
    <col min="12007" max="12007" width="6.85546875" style="474" bestFit="1" customWidth="1"/>
    <col min="12008" max="12008" width="0.85546875" style="474" customWidth="1"/>
    <col min="12009" max="12009" width="6.140625" style="474" customWidth="1"/>
    <col min="12010" max="12010" width="0.85546875" style="474" customWidth="1"/>
    <col min="12011" max="12011" width="5.42578125" style="474" bestFit="1" customWidth="1"/>
    <col min="12012" max="12012" width="5.5703125" style="474" customWidth="1"/>
    <col min="12013" max="12013" width="0.85546875" style="474" customWidth="1"/>
    <col min="12014" max="12014" width="6.5703125" style="474" customWidth="1"/>
    <col min="12015" max="12015" width="5" style="474" customWidth="1"/>
    <col min="12016" max="12016" width="0.85546875" style="474" customWidth="1"/>
    <col min="12017" max="12017" width="5.7109375" style="474" bestFit="1" customWidth="1"/>
    <col min="12018" max="12018" width="5.42578125" style="474" customWidth="1"/>
    <col min="12019" max="12019" width="7.28515625" style="474" bestFit="1" customWidth="1"/>
    <col min="12020" max="12020" width="0.85546875" style="474" customWidth="1"/>
    <col min="12021" max="12021" width="5.42578125" style="474" customWidth="1"/>
    <col min="12022" max="12032" width="9.140625" style="474"/>
    <col min="12033" max="12033" width="29.140625" style="474" customWidth="1"/>
    <col min="12034" max="12034" width="12.7109375" style="474" customWidth="1"/>
    <col min="12035" max="12035" width="0.85546875" style="474" customWidth="1"/>
    <col min="12036" max="12036" width="12.7109375" style="474" customWidth="1"/>
    <col min="12037" max="12037" width="0.85546875" style="474" customWidth="1"/>
    <col min="12038" max="12038" width="12.7109375" style="474" customWidth="1"/>
    <col min="12039" max="12039" width="0.85546875" style="474" customWidth="1"/>
    <col min="12040" max="12040" width="12.7109375" style="474" customWidth="1"/>
    <col min="12041" max="12257" width="9.140625" style="474"/>
    <col min="12258" max="12258" width="13" style="474" customWidth="1"/>
    <col min="12259" max="12259" width="6.85546875" style="474" bestFit="1" customWidth="1"/>
    <col min="12260" max="12260" width="7.140625" style="474" bestFit="1" customWidth="1"/>
    <col min="12261" max="12261" width="0.85546875" style="474" customWidth="1"/>
    <col min="12262" max="12262" width="5.7109375" style="474" customWidth="1"/>
    <col min="12263" max="12263" width="6.85546875" style="474" bestFit="1" customWidth="1"/>
    <col min="12264" max="12264" width="0.85546875" style="474" customWidth="1"/>
    <col min="12265" max="12265" width="6.140625" style="474" customWidth="1"/>
    <col min="12266" max="12266" width="0.85546875" style="474" customWidth="1"/>
    <col min="12267" max="12267" width="5.42578125" style="474" bestFit="1" customWidth="1"/>
    <col min="12268" max="12268" width="5.5703125" style="474" customWidth="1"/>
    <col min="12269" max="12269" width="0.85546875" style="474" customWidth="1"/>
    <col min="12270" max="12270" width="6.5703125" style="474" customWidth="1"/>
    <col min="12271" max="12271" width="5" style="474" customWidth="1"/>
    <col min="12272" max="12272" width="0.85546875" style="474" customWidth="1"/>
    <col min="12273" max="12273" width="5.7109375" style="474" bestFit="1" customWidth="1"/>
    <col min="12274" max="12274" width="5.42578125" style="474" customWidth="1"/>
    <col min="12275" max="12275" width="7.28515625" style="474" bestFit="1" customWidth="1"/>
    <col min="12276" max="12276" width="0.85546875" style="474" customWidth="1"/>
    <col min="12277" max="12277" width="5.42578125" style="474" customWidth="1"/>
    <col min="12278" max="12288" width="9.140625" style="474"/>
    <col min="12289" max="12289" width="29.140625" style="474" customWidth="1"/>
    <col min="12290" max="12290" width="12.7109375" style="474" customWidth="1"/>
    <col min="12291" max="12291" width="0.85546875" style="474" customWidth="1"/>
    <col min="12292" max="12292" width="12.7109375" style="474" customWidth="1"/>
    <col min="12293" max="12293" width="0.85546875" style="474" customWidth="1"/>
    <col min="12294" max="12294" width="12.7109375" style="474" customWidth="1"/>
    <col min="12295" max="12295" width="0.85546875" style="474" customWidth="1"/>
    <col min="12296" max="12296" width="12.7109375" style="474" customWidth="1"/>
    <col min="12297" max="12513" width="9.140625" style="474"/>
    <col min="12514" max="12514" width="13" style="474" customWidth="1"/>
    <col min="12515" max="12515" width="6.85546875" style="474" bestFit="1" customWidth="1"/>
    <col min="12516" max="12516" width="7.140625" style="474" bestFit="1" customWidth="1"/>
    <col min="12517" max="12517" width="0.85546875" style="474" customWidth="1"/>
    <col min="12518" max="12518" width="5.7109375" style="474" customWidth="1"/>
    <col min="12519" max="12519" width="6.85546875" style="474" bestFit="1" customWidth="1"/>
    <col min="12520" max="12520" width="0.85546875" style="474" customWidth="1"/>
    <col min="12521" max="12521" width="6.140625" style="474" customWidth="1"/>
    <col min="12522" max="12522" width="0.85546875" style="474" customWidth="1"/>
    <col min="12523" max="12523" width="5.42578125" style="474" bestFit="1" customWidth="1"/>
    <col min="12524" max="12524" width="5.5703125" style="474" customWidth="1"/>
    <col min="12525" max="12525" width="0.85546875" style="474" customWidth="1"/>
    <col min="12526" max="12526" width="6.5703125" style="474" customWidth="1"/>
    <col min="12527" max="12527" width="5" style="474" customWidth="1"/>
    <col min="12528" max="12528" width="0.85546875" style="474" customWidth="1"/>
    <col min="12529" max="12529" width="5.7109375" style="474" bestFit="1" customWidth="1"/>
    <col min="12530" max="12530" width="5.42578125" style="474" customWidth="1"/>
    <col min="12531" max="12531" width="7.28515625" style="474" bestFit="1" customWidth="1"/>
    <col min="12532" max="12532" width="0.85546875" style="474" customWidth="1"/>
    <col min="12533" max="12533" width="5.42578125" style="474" customWidth="1"/>
    <col min="12534" max="12544" width="9.140625" style="474"/>
    <col min="12545" max="12545" width="29.140625" style="474" customWidth="1"/>
    <col min="12546" max="12546" width="12.7109375" style="474" customWidth="1"/>
    <col min="12547" max="12547" width="0.85546875" style="474" customWidth="1"/>
    <col min="12548" max="12548" width="12.7109375" style="474" customWidth="1"/>
    <col min="12549" max="12549" width="0.85546875" style="474" customWidth="1"/>
    <col min="12550" max="12550" width="12.7109375" style="474" customWidth="1"/>
    <col min="12551" max="12551" width="0.85546875" style="474" customWidth="1"/>
    <col min="12552" max="12552" width="12.7109375" style="474" customWidth="1"/>
    <col min="12553" max="12769" width="9.140625" style="474"/>
    <col min="12770" max="12770" width="13" style="474" customWidth="1"/>
    <col min="12771" max="12771" width="6.85546875" style="474" bestFit="1" customWidth="1"/>
    <col min="12772" max="12772" width="7.140625" style="474" bestFit="1" customWidth="1"/>
    <col min="12773" max="12773" width="0.85546875" style="474" customWidth="1"/>
    <col min="12774" max="12774" width="5.7109375" style="474" customWidth="1"/>
    <col min="12775" max="12775" width="6.85546875" style="474" bestFit="1" customWidth="1"/>
    <col min="12776" max="12776" width="0.85546875" style="474" customWidth="1"/>
    <col min="12777" max="12777" width="6.140625" style="474" customWidth="1"/>
    <col min="12778" max="12778" width="0.85546875" style="474" customWidth="1"/>
    <col min="12779" max="12779" width="5.42578125" style="474" bestFit="1" customWidth="1"/>
    <col min="12780" max="12780" width="5.5703125" style="474" customWidth="1"/>
    <col min="12781" max="12781" width="0.85546875" style="474" customWidth="1"/>
    <col min="12782" max="12782" width="6.5703125" style="474" customWidth="1"/>
    <col min="12783" max="12783" width="5" style="474" customWidth="1"/>
    <col min="12784" max="12784" width="0.85546875" style="474" customWidth="1"/>
    <col min="12785" max="12785" width="5.7109375" style="474" bestFit="1" customWidth="1"/>
    <col min="12786" max="12786" width="5.42578125" style="474" customWidth="1"/>
    <col min="12787" max="12787" width="7.28515625" style="474" bestFit="1" customWidth="1"/>
    <col min="12788" max="12788" width="0.85546875" style="474" customWidth="1"/>
    <col min="12789" max="12789" width="5.42578125" style="474" customWidth="1"/>
    <col min="12790" max="12800" width="9.140625" style="474"/>
    <col min="12801" max="12801" width="29.140625" style="474" customWidth="1"/>
    <col min="12802" max="12802" width="12.7109375" style="474" customWidth="1"/>
    <col min="12803" max="12803" width="0.85546875" style="474" customWidth="1"/>
    <col min="12804" max="12804" width="12.7109375" style="474" customWidth="1"/>
    <col min="12805" max="12805" width="0.85546875" style="474" customWidth="1"/>
    <col min="12806" max="12806" width="12.7109375" style="474" customWidth="1"/>
    <col min="12807" max="12807" width="0.85546875" style="474" customWidth="1"/>
    <col min="12808" max="12808" width="12.7109375" style="474" customWidth="1"/>
    <col min="12809" max="13025" width="9.140625" style="474"/>
    <col min="13026" max="13026" width="13" style="474" customWidth="1"/>
    <col min="13027" max="13027" width="6.85546875" style="474" bestFit="1" customWidth="1"/>
    <col min="13028" max="13028" width="7.140625" style="474" bestFit="1" customWidth="1"/>
    <col min="13029" max="13029" width="0.85546875" style="474" customWidth="1"/>
    <col min="13030" max="13030" width="5.7109375" style="474" customWidth="1"/>
    <col min="13031" max="13031" width="6.85546875" style="474" bestFit="1" customWidth="1"/>
    <col min="13032" max="13032" width="0.85546875" style="474" customWidth="1"/>
    <col min="13033" max="13033" width="6.140625" style="474" customWidth="1"/>
    <col min="13034" max="13034" width="0.85546875" style="474" customWidth="1"/>
    <col min="13035" max="13035" width="5.42578125" style="474" bestFit="1" customWidth="1"/>
    <col min="13036" max="13036" width="5.5703125" style="474" customWidth="1"/>
    <col min="13037" max="13037" width="0.85546875" style="474" customWidth="1"/>
    <col min="13038" max="13038" width="6.5703125" style="474" customWidth="1"/>
    <col min="13039" max="13039" width="5" style="474" customWidth="1"/>
    <col min="13040" max="13040" width="0.85546875" style="474" customWidth="1"/>
    <col min="13041" max="13041" width="5.7109375" style="474" bestFit="1" customWidth="1"/>
    <col min="13042" max="13042" width="5.42578125" style="474" customWidth="1"/>
    <col min="13043" max="13043" width="7.28515625" style="474" bestFit="1" customWidth="1"/>
    <col min="13044" max="13044" width="0.85546875" style="474" customWidth="1"/>
    <col min="13045" max="13045" width="5.42578125" style="474" customWidth="1"/>
    <col min="13046" max="13056" width="9.140625" style="474"/>
    <col min="13057" max="13057" width="29.140625" style="474" customWidth="1"/>
    <col min="13058" max="13058" width="12.7109375" style="474" customWidth="1"/>
    <col min="13059" max="13059" width="0.85546875" style="474" customWidth="1"/>
    <col min="13060" max="13060" width="12.7109375" style="474" customWidth="1"/>
    <col min="13061" max="13061" width="0.85546875" style="474" customWidth="1"/>
    <col min="13062" max="13062" width="12.7109375" style="474" customWidth="1"/>
    <col min="13063" max="13063" width="0.85546875" style="474" customWidth="1"/>
    <col min="13064" max="13064" width="12.7109375" style="474" customWidth="1"/>
    <col min="13065" max="13281" width="9.140625" style="474"/>
    <col min="13282" max="13282" width="13" style="474" customWidth="1"/>
    <col min="13283" max="13283" width="6.85546875" style="474" bestFit="1" customWidth="1"/>
    <col min="13284" max="13284" width="7.140625" style="474" bestFit="1" customWidth="1"/>
    <col min="13285" max="13285" width="0.85546875" style="474" customWidth="1"/>
    <col min="13286" max="13286" width="5.7109375" style="474" customWidth="1"/>
    <col min="13287" max="13287" width="6.85546875" style="474" bestFit="1" customWidth="1"/>
    <col min="13288" max="13288" width="0.85546875" style="474" customWidth="1"/>
    <col min="13289" max="13289" width="6.140625" style="474" customWidth="1"/>
    <col min="13290" max="13290" width="0.85546875" style="474" customWidth="1"/>
    <col min="13291" max="13291" width="5.42578125" style="474" bestFit="1" customWidth="1"/>
    <col min="13292" max="13292" width="5.5703125" style="474" customWidth="1"/>
    <col min="13293" max="13293" width="0.85546875" style="474" customWidth="1"/>
    <col min="13294" max="13294" width="6.5703125" style="474" customWidth="1"/>
    <col min="13295" max="13295" width="5" style="474" customWidth="1"/>
    <col min="13296" max="13296" width="0.85546875" style="474" customWidth="1"/>
    <col min="13297" max="13297" width="5.7109375" style="474" bestFit="1" customWidth="1"/>
    <col min="13298" max="13298" width="5.42578125" style="474" customWidth="1"/>
    <col min="13299" max="13299" width="7.28515625" style="474" bestFit="1" customWidth="1"/>
    <col min="13300" max="13300" width="0.85546875" style="474" customWidth="1"/>
    <col min="13301" max="13301" width="5.42578125" style="474" customWidth="1"/>
    <col min="13302" max="13312" width="9.140625" style="474"/>
    <col min="13313" max="13313" width="29.140625" style="474" customWidth="1"/>
    <col min="13314" max="13314" width="12.7109375" style="474" customWidth="1"/>
    <col min="13315" max="13315" width="0.85546875" style="474" customWidth="1"/>
    <col min="13316" max="13316" width="12.7109375" style="474" customWidth="1"/>
    <col min="13317" max="13317" width="0.85546875" style="474" customWidth="1"/>
    <col min="13318" max="13318" width="12.7109375" style="474" customWidth="1"/>
    <col min="13319" max="13319" width="0.85546875" style="474" customWidth="1"/>
    <col min="13320" max="13320" width="12.7109375" style="474" customWidth="1"/>
    <col min="13321" max="13537" width="9.140625" style="474"/>
    <col min="13538" max="13538" width="13" style="474" customWidth="1"/>
    <col min="13539" max="13539" width="6.85546875" style="474" bestFit="1" customWidth="1"/>
    <col min="13540" max="13540" width="7.140625" style="474" bestFit="1" customWidth="1"/>
    <col min="13541" max="13541" width="0.85546875" style="474" customWidth="1"/>
    <col min="13542" max="13542" width="5.7109375" style="474" customWidth="1"/>
    <col min="13543" max="13543" width="6.85546875" style="474" bestFit="1" customWidth="1"/>
    <col min="13544" max="13544" width="0.85546875" style="474" customWidth="1"/>
    <col min="13545" max="13545" width="6.140625" style="474" customWidth="1"/>
    <col min="13546" max="13546" width="0.85546875" style="474" customWidth="1"/>
    <col min="13547" max="13547" width="5.42578125" style="474" bestFit="1" customWidth="1"/>
    <col min="13548" max="13548" width="5.5703125" style="474" customWidth="1"/>
    <col min="13549" max="13549" width="0.85546875" style="474" customWidth="1"/>
    <col min="13550" max="13550" width="6.5703125" style="474" customWidth="1"/>
    <col min="13551" max="13551" width="5" style="474" customWidth="1"/>
    <col min="13552" max="13552" width="0.85546875" style="474" customWidth="1"/>
    <col min="13553" max="13553" width="5.7109375" style="474" bestFit="1" customWidth="1"/>
    <col min="13554" max="13554" width="5.42578125" style="474" customWidth="1"/>
    <col min="13555" max="13555" width="7.28515625" style="474" bestFit="1" customWidth="1"/>
    <col min="13556" max="13556" width="0.85546875" style="474" customWidth="1"/>
    <col min="13557" max="13557" width="5.42578125" style="474" customWidth="1"/>
    <col min="13558" max="13568" width="9.140625" style="474"/>
    <col min="13569" max="13569" width="29.140625" style="474" customWidth="1"/>
    <col min="13570" max="13570" width="12.7109375" style="474" customWidth="1"/>
    <col min="13571" max="13571" width="0.85546875" style="474" customWidth="1"/>
    <col min="13572" max="13572" width="12.7109375" style="474" customWidth="1"/>
    <col min="13573" max="13573" width="0.85546875" style="474" customWidth="1"/>
    <col min="13574" max="13574" width="12.7109375" style="474" customWidth="1"/>
    <col min="13575" max="13575" width="0.85546875" style="474" customWidth="1"/>
    <col min="13576" max="13576" width="12.7109375" style="474" customWidth="1"/>
    <col min="13577" max="13793" width="9.140625" style="474"/>
    <col min="13794" max="13794" width="13" style="474" customWidth="1"/>
    <col min="13795" max="13795" width="6.85546875" style="474" bestFit="1" customWidth="1"/>
    <col min="13796" max="13796" width="7.140625" style="474" bestFit="1" customWidth="1"/>
    <col min="13797" max="13797" width="0.85546875" style="474" customWidth="1"/>
    <col min="13798" max="13798" width="5.7109375" style="474" customWidth="1"/>
    <col min="13799" max="13799" width="6.85546875" style="474" bestFit="1" customWidth="1"/>
    <col min="13800" max="13800" width="0.85546875" style="474" customWidth="1"/>
    <col min="13801" max="13801" width="6.140625" style="474" customWidth="1"/>
    <col min="13802" max="13802" width="0.85546875" style="474" customWidth="1"/>
    <col min="13803" max="13803" width="5.42578125" style="474" bestFit="1" customWidth="1"/>
    <col min="13804" max="13804" width="5.5703125" style="474" customWidth="1"/>
    <col min="13805" max="13805" width="0.85546875" style="474" customWidth="1"/>
    <col min="13806" max="13806" width="6.5703125" style="474" customWidth="1"/>
    <col min="13807" max="13807" width="5" style="474" customWidth="1"/>
    <col min="13808" max="13808" width="0.85546875" style="474" customWidth="1"/>
    <col min="13809" max="13809" width="5.7109375" style="474" bestFit="1" customWidth="1"/>
    <col min="13810" max="13810" width="5.42578125" style="474" customWidth="1"/>
    <col min="13811" max="13811" width="7.28515625" style="474" bestFit="1" customWidth="1"/>
    <col min="13812" max="13812" width="0.85546875" style="474" customWidth="1"/>
    <col min="13813" max="13813" width="5.42578125" style="474" customWidth="1"/>
    <col min="13814" max="13824" width="9.140625" style="474"/>
    <col min="13825" max="13825" width="29.140625" style="474" customWidth="1"/>
    <col min="13826" max="13826" width="12.7109375" style="474" customWidth="1"/>
    <col min="13827" max="13827" width="0.85546875" style="474" customWidth="1"/>
    <col min="13828" max="13828" width="12.7109375" style="474" customWidth="1"/>
    <col min="13829" max="13829" width="0.85546875" style="474" customWidth="1"/>
    <col min="13830" max="13830" width="12.7109375" style="474" customWidth="1"/>
    <col min="13831" max="13831" width="0.85546875" style="474" customWidth="1"/>
    <col min="13832" max="13832" width="12.7109375" style="474" customWidth="1"/>
    <col min="13833" max="14049" width="9.140625" style="474"/>
    <col min="14050" max="14050" width="13" style="474" customWidth="1"/>
    <col min="14051" max="14051" width="6.85546875" style="474" bestFit="1" customWidth="1"/>
    <col min="14052" max="14052" width="7.140625" style="474" bestFit="1" customWidth="1"/>
    <col min="14053" max="14053" width="0.85546875" style="474" customWidth="1"/>
    <col min="14054" max="14054" width="5.7109375" style="474" customWidth="1"/>
    <col min="14055" max="14055" width="6.85546875" style="474" bestFit="1" customWidth="1"/>
    <col min="14056" max="14056" width="0.85546875" style="474" customWidth="1"/>
    <col min="14057" max="14057" width="6.140625" style="474" customWidth="1"/>
    <col min="14058" max="14058" width="0.85546875" style="474" customWidth="1"/>
    <col min="14059" max="14059" width="5.42578125" style="474" bestFit="1" customWidth="1"/>
    <col min="14060" max="14060" width="5.5703125" style="474" customWidth="1"/>
    <col min="14061" max="14061" width="0.85546875" style="474" customWidth="1"/>
    <col min="14062" max="14062" width="6.5703125" style="474" customWidth="1"/>
    <col min="14063" max="14063" width="5" style="474" customWidth="1"/>
    <col min="14064" max="14064" width="0.85546875" style="474" customWidth="1"/>
    <col min="14065" max="14065" width="5.7109375" style="474" bestFit="1" customWidth="1"/>
    <col min="14066" max="14066" width="5.42578125" style="474" customWidth="1"/>
    <col min="14067" max="14067" width="7.28515625" style="474" bestFit="1" customWidth="1"/>
    <col min="14068" max="14068" width="0.85546875" style="474" customWidth="1"/>
    <col min="14069" max="14069" width="5.42578125" style="474" customWidth="1"/>
    <col min="14070" max="14080" width="9.140625" style="474"/>
    <col min="14081" max="14081" width="29.140625" style="474" customWidth="1"/>
    <col min="14082" max="14082" width="12.7109375" style="474" customWidth="1"/>
    <col min="14083" max="14083" width="0.85546875" style="474" customWidth="1"/>
    <col min="14084" max="14084" width="12.7109375" style="474" customWidth="1"/>
    <col min="14085" max="14085" width="0.85546875" style="474" customWidth="1"/>
    <col min="14086" max="14086" width="12.7109375" style="474" customWidth="1"/>
    <col min="14087" max="14087" width="0.85546875" style="474" customWidth="1"/>
    <col min="14088" max="14088" width="12.7109375" style="474" customWidth="1"/>
    <col min="14089" max="14305" width="9.140625" style="474"/>
    <col min="14306" max="14306" width="13" style="474" customWidth="1"/>
    <col min="14307" max="14307" width="6.85546875" style="474" bestFit="1" customWidth="1"/>
    <col min="14308" max="14308" width="7.140625" style="474" bestFit="1" customWidth="1"/>
    <col min="14309" max="14309" width="0.85546875" style="474" customWidth="1"/>
    <col min="14310" max="14310" width="5.7109375" style="474" customWidth="1"/>
    <col min="14311" max="14311" width="6.85546875" style="474" bestFit="1" customWidth="1"/>
    <col min="14312" max="14312" width="0.85546875" style="474" customWidth="1"/>
    <col min="14313" max="14313" width="6.140625" style="474" customWidth="1"/>
    <col min="14314" max="14314" width="0.85546875" style="474" customWidth="1"/>
    <col min="14315" max="14315" width="5.42578125" style="474" bestFit="1" customWidth="1"/>
    <col min="14316" max="14316" width="5.5703125" style="474" customWidth="1"/>
    <col min="14317" max="14317" width="0.85546875" style="474" customWidth="1"/>
    <col min="14318" max="14318" width="6.5703125" style="474" customWidth="1"/>
    <col min="14319" max="14319" width="5" style="474" customWidth="1"/>
    <col min="14320" max="14320" width="0.85546875" style="474" customWidth="1"/>
    <col min="14321" max="14321" width="5.7109375" style="474" bestFit="1" customWidth="1"/>
    <col min="14322" max="14322" width="5.42578125" style="474" customWidth="1"/>
    <col min="14323" max="14323" width="7.28515625" style="474" bestFit="1" customWidth="1"/>
    <col min="14324" max="14324" width="0.85546875" style="474" customWidth="1"/>
    <col min="14325" max="14325" width="5.42578125" style="474" customWidth="1"/>
    <col min="14326" max="14336" width="9.140625" style="474"/>
    <col min="14337" max="14337" width="29.140625" style="474" customWidth="1"/>
    <col min="14338" max="14338" width="12.7109375" style="474" customWidth="1"/>
    <col min="14339" max="14339" width="0.85546875" style="474" customWidth="1"/>
    <col min="14340" max="14340" width="12.7109375" style="474" customWidth="1"/>
    <col min="14341" max="14341" width="0.85546875" style="474" customWidth="1"/>
    <col min="14342" max="14342" width="12.7109375" style="474" customWidth="1"/>
    <col min="14343" max="14343" width="0.85546875" style="474" customWidth="1"/>
    <col min="14344" max="14344" width="12.7109375" style="474" customWidth="1"/>
    <col min="14345" max="14561" width="9.140625" style="474"/>
    <col min="14562" max="14562" width="13" style="474" customWidth="1"/>
    <col min="14563" max="14563" width="6.85546875" style="474" bestFit="1" customWidth="1"/>
    <col min="14564" max="14564" width="7.140625" style="474" bestFit="1" customWidth="1"/>
    <col min="14565" max="14565" width="0.85546875" style="474" customWidth="1"/>
    <col min="14566" max="14566" width="5.7109375" style="474" customWidth="1"/>
    <col min="14567" max="14567" width="6.85546875" style="474" bestFit="1" customWidth="1"/>
    <col min="14568" max="14568" width="0.85546875" style="474" customWidth="1"/>
    <col min="14569" max="14569" width="6.140625" style="474" customWidth="1"/>
    <col min="14570" max="14570" width="0.85546875" style="474" customWidth="1"/>
    <col min="14571" max="14571" width="5.42578125" style="474" bestFit="1" customWidth="1"/>
    <col min="14572" max="14572" width="5.5703125" style="474" customWidth="1"/>
    <col min="14573" max="14573" width="0.85546875" style="474" customWidth="1"/>
    <col min="14574" max="14574" width="6.5703125" style="474" customWidth="1"/>
    <col min="14575" max="14575" width="5" style="474" customWidth="1"/>
    <col min="14576" max="14576" width="0.85546875" style="474" customWidth="1"/>
    <col min="14577" max="14577" width="5.7109375" style="474" bestFit="1" customWidth="1"/>
    <col min="14578" max="14578" width="5.42578125" style="474" customWidth="1"/>
    <col min="14579" max="14579" width="7.28515625" style="474" bestFit="1" customWidth="1"/>
    <col min="14580" max="14580" width="0.85546875" style="474" customWidth="1"/>
    <col min="14581" max="14581" width="5.42578125" style="474" customWidth="1"/>
    <col min="14582" max="14592" width="9.140625" style="474"/>
    <col min="14593" max="14593" width="29.140625" style="474" customWidth="1"/>
    <col min="14594" max="14594" width="12.7109375" style="474" customWidth="1"/>
    <col min="14595" max="14595" width="0.85546875" style="474" customWidth="1"/>
    <col min="14596" max="14596" width="12.7109375" style="474" customWidth="1"/>
    <col min="14597" max="14597" width="0.85546875" style="474" customWidth="1"/>
    <col min="14598" max="14598" width="12.7109375" style="474" customWidth="1"/>
    <col min="14599" max="14599" width="0.85546875" style="474" customWidth="1"/>
    <col min="14600" max="14600" width="12.7109375" style="474" customWidth="1"/>
    <col min="14601" max="14817" width="9.140625" style="474"/>
    <col min="14818" max="14818" width="13" style="474" customWidth="1"/>
    <col min="14819" max="14819" width="6.85546875" style="474" bestFit="1" customWidth="1"/>
    <col min="14820" max="14820" width="7.140625" style="474" bestFit="1" customWidth="1"/>
    <col min="14821" max="14821" width="0.85546875" style="474" customWidth="1"/>
    <col min="14822" max="14822" width="5.7109375" style="474" customWidth="1"/>
    <col min="14823" max="14823" width="6.85546875" style="474" bestFit="1" customWidth="1"/>
    <col min="14824" max="14824" width="0.85546875" style="474" customWidth="1"/>
    <col min="14825" max="14825" width="6.140625" style="474" customWidth="1"/>
    <col min="14826" max="14826" width="0.85546875" style="474" customWidth="1"/>
    <col min="14827" max="14827" width="5.42578125" style="474" bestFit="1" customWidth="1"/>
    <col min="14828" max="14828" width="5.5703125" style="474" customWidth="1"/>
    <col min="14829" max="14829" width="0.85546875" style="474" customWidth="1"/>
    <col min="14830" max="14830" width="6.5703125" style="474" customWidth="1"/>
    <col min="14831" max="14831" width="5" style="474" customWidth="1"/>
    <col min="14832" max="14832" width="0.85546875" style="474" customWidth="1"/>
    <col min="14833" max="14833" width="5.7109375" style="474" bestFit="1" customWidth="1"/>
    <col min="14834" max="14834" width="5.42578125" style="474" customWidth="1"/>
    <col min="14835" max="14835" width="7.28515625" style="474" bestFit="1" customWidth="1"/>
    <col min="14836" max="14836" width="0.85546875" style="474" customWidth="1"/>
    <col min="14837" max="14837" width="5.42578125" style="474" customWidth="1"/>
    <col min="14838" max="14848" width="9.140625" style="474"/>
    <col min="14849" max="14849" width="29.140625" style="474" customWidth="1"/>
    <col min="14850" max="14850" width="12.7109375" style="474" customWidth="1"/>
    <col min="14851" max="14851" width="0.85546875" style="474" customWidth="1"/>
    <col min="14852" max="14852" width="12.7109375" style="474" customWidth="1"/>
    <col min="14853" max="14853" width="0.85546875" style="474" customWidth="1"/>
    <col min="14854" max="14854" width="12.7109375" style="474" customWidth="1"/>
    <col min="14855" max="14855" width="0.85546875" style="474" customWidth="1"/>
    <col min="14856" max="14856" width="12.7109375" style="474" customWidth="1"/>
    <col min="14857" max="15073" width="9.140625" style="474"/>
    <col min="15074" max="15074" width="13" style="474" customWidth="1"/>
    <col min="15075" max="15075" width="6.85546875" style="474" bestFit="1" customWidth="1"/>
    <col min="15076" max="15076" width="7.140625" style="474" bestFit="1" customWidth="1"/>
    <col min="15077" max="15077" width="0.85546875" style="474" customWidth="1"/>
    <col min="15078" max="15078" width="5.7109375" style="474" customWidth="1"/>
    <col min="15079" max="15079" width="6.85546875" style="474" bestFit="1" customWidth="1"/>
    <col min="15080" max="15080" width="0.85546875" style="474" customWidth="1"/>
    <col min="15081" max="15081" width="6.140625" style="474" customWidth="1"/>
    <col min="15082" max="15082" width="0.85546875" style="474" customWidth="1"/>
    <col min="15083" max="15083" width="5.42578125" style="474" bestFit="1" customWidth="1"/>
    <col min="15084" max="15084" width="5.5703125" style="474" customWidth="1"/>
    <col min="15085" max="15085" width="0.85546875" style="474" customWidth="1"/>
    <col min="15086" max="15086" width="6.5703125" style="474" customWidth="1"/>
    <col min="15087" max="15087" width="5" style="474" customWidth="1"/>
    <col min="15088" max="15088" width="0.85546875" style="474" customWidth="1"/>
    <col min="15089" max="15089" width="5.7109375" style="474" bestFit="1" customWidth="1"/>
    <col min="15090" max="15090" width="5.42578125" style="474" customWidth="1"/>
    <col min="15091" max="15091" width="7.28515625" style="474" bestFit="1" customWidth="1"/>
    <col min="15092" max="15092" width="0.85546875" style="474" customWidth="1"/>
    <col min="15093" max="15093" width="5.42578125" style="474" customWidth="1"/>
    <col min="15094" max="15104" width="9.140625" style="474"/>
    <col min="15105" max="15105" width="29.140625" style="474" customWidth="1"/>
    <col min="15106" max="15106" width="12.7109375" style="474" customWidth="1"/>
    <col min="15107" max="15107" width="0.85546875" style="474" customWidth="1"/>
    <col min="15108" max="15108" width="12.7109375" style="474" customWidth="1"/>
    <col min="15109" max="15109" width="0.85546875" style="474" customWidth="1"/>
    <col min="15110" max="15110" width="12.7109375" style="474" customWidth="1"/>
    <col min="15111" max="15111" width="0.85546875" style="474" customWidth="1"/>
    <col min="15112" max="15112" width="12.7109375" style="474" customWidth="1"/>
    <col min="15113" max="15329" width="9.140625" style="474"/>
    <col min="15330" max="15330" width="13" style="474" customWidth="1"/>
    <col min="15331" max="15331" width="6.85546875" style="474" bestFit="1" customWidth="1"/>
    <col min="15332" max="15332" width="7.140625" style="474" bestFit="1" customWidth="1"/>
    <col min="15333" max="15333" width="0.85546875" style="474" customWidth="1"/>
    <col min="15334" max="15334" width="5.7109375" style="474" customWidth="1"/>
    <col min="15335" max="15335" width="6.85546875" style="474" bestFit="1" customWidth="1"/>
    <col min="15336" max="15336" width="0.85546875" style="474" customWidth="1"/>
    <col min="15337" max="15337" width="6.140625" style="474" customWidth="1"/>
    <col min="15338" max="15338" width="0.85546875" style="474" customWidth="1"/>
    <col min="15339" max="15339" width="5.42578125" style="474" bestFit="1" customWidth="1"/>
    <col min="15340" max="15340" width="5.5703125" style="474" customWidth="1"/>
    <col min="15341" max="15341" width="0.85546875" style="474" customWidth="1"/>
    <col min="15342" max="15342" width="6.5703125" style="474" customWidth="1"/>
    <col min="15343" max="15343" width="5" style="474" customWidth="1"/>
    <col min="15344" max="15344" width="0.85546875" style="474" customWidth="1"/>
    <col min="15345" max="15345" width="5.7109375" style="474" bestFit="1" customWidth="1"/>
    <col min="15346" max="15346" width="5.42578125" style="474" customWidth="1"/>
    <col min="15347" max="15347" width="7.28515625" style="474" bestFit="1" customWidth="1"/>
    <col min="15348" max="15348" width="0.85546875" style="474" customWidth="1"/>
    <col min="15349" max="15349" width="5.42578125" style="474" customWidth="1"/>
    <col min="15350" max="15360" width="9.140625" style="474"/>
    <col min="15361" max="15361" width="29.140625" style="474" customWidth="1"/>
    <col min="15362" max="15362" width="12.7109375" style="474" customWidth="1"/>
    <col min="15363" max="15363" width="0.85546875" style="474" customWidth="1"/>
    <col min="15364" max="15364" width="12.7109375" style="474" customWidth="1"/>
    <col min="15365" max="15365" width="0.85546875" style="474" customWidth="1"/>
    <col min="15366" max="15366" width="12.7109375" style="474" customWidth="1"/>
    <col min="15367" max="15367" width="0.85546875" style="474" customWidth="1"/>
    <col min="15368" max="15368" width="12.7109375" style="474" customWidth="1"/>
    <col min="15369" max="15585" width="9.140625" style="474"/>
    <col min="15586" max="15586" width="13" style="474" customWidth="1"/>
    <col min="15587" max="15587" width="6.85546875" style="474" bestFit="1" customWidth="1"/>
    <col min="15588" max="15588" width="7.140625" style="474" bestFit="1" customWidth="1"/>
    <col min="15589" max="15589" width="0.85546875" style="474" customWidth="1"/>
    <col min="15590" max="15590" width="5.7109375" style="474" customWidth="1"/>
    <col min="15591" max="15591" width="6.85546875" style="474" bestFit="1" customWidth="1"/>
    <col min="15592" max="15592" width="0.85546875" style="474" customWidth="1"/>
    <col min="15593" max="15593" width="6.140625" style="474" customWidth="1"/>
    <col min="15594" max="15594" width="0.85546875" style="474" customWidth="1"/>
    <col min="15595" max="15595" width="5.42578125" style="474" bestFit="1" customWidth="1"/>
    <col min="15596" max="15596" width="5.5703125" style="474" customWidth="1"/>
    <col min="15597" max="15597" width="0.85546875" style="474" customWidth="1"/>
    <col min="15598" max="15598" width="6.5703125" style="474" customWidth="1"/>
    <col min="15599" max="15599" width="5" style="474" customWidth="1"/>
    <col min="15600" max="15600" width="0.85546875" style="474" customWidth="1"/>
    <col min="15601" max="15601" width="5.7109375" style="474" bestFit="1" customWidth="1"/>
    <col min="15602" max="15602" width="5.42578125" style="474" customWidth="1"/>
    <col min="15603" max="15603" width="7.28515625" style="474" bestFit="1" customWidth="1"/>
    <col min="15604" max="15604" width="0.85546875" style="474" customWidth="1"/>
    <col min="15605" max="15605" width="5.42578125" style="474" customWidth="1"/>
    <col min="15606" max="15616" width="9.140625" style="474"/>
    <col min="15617" max="15617" width="29.140625" style="474" customWidth="1"/>
    <col min="15618" max="15618" width="12.7109375" style="474" customWidth="1"/>
    <col min="15619" max="15619" width="0.85546875" style="474" customWidth="1"/>
    <col min="15620" max="15620" width="12.7109375" style="474" customWidth="1"/>
    <col min="15621" max="15621" width="0.85546875" style="474" customWidth="1"/>
    <col min="15622" max="15622" width="12.7109375" style="474" customWidth="1"/>
    <col min="15623" max="15623" width="0.85546875" style="474" customWidth="1"/>
    <col min="15624" max="15624" width="12.7109375" style="474" customWidth="1"/>
    <col min="15625" max="15841" width="9.140625" style="474"/>
    <col min="15842" max="15842" width="13" style="474" customWidth="1"/>
    <col min="15843" max="15843" width="6.85546875" style="474" bestFit="1" customWidth="1"/>
    <col min="15844" max="15844" width="7.140625" style="474" bestFit="1" customWidth="1"/>
    <col min="15845" max="15845" width="0.85546875" style="474" customWidth="1"/>
    <col min="15846" max="15846" width="5.7109375" style="474" customWidth="1"/>
    <col min="15847" max="15847" width="6.85546875" style="474" bestFit="1" customWidth="1"/>
    <col min="15848" max="15848" width="0.85546875" style="474" customWidth="1"/>
    <col min="15849" max="15849" width="6.140625" style="474" customWidth="1"/>
    <col min="15850" max="15850" width="0.85546875" style="474" customWidth="1"/>
    <col min="15851" max="15851" width="5.42578125" style="474" bestFit="1" customWidth="1"/>
    <col min="15852" max="15852" width="5.5703125" style="474" customWidth="1"/>
    <col min="15853" max="15853" width="0.85546875" style="474" customWidth="1"/>
    <col min="15854" max="15854" width="6.5703125" style="474" customWidth="1"/>
    <col min="15855" max="15855" width="5" style="474" customWidth="1"/>
    <col min="15856" max="15856" width="0.85546875" style="474" customWidth="1"/>
    <col min="15857" max="15857" width="5.7109375" style="474" bestFit="1" customWidth="1"/>
    <col min="15858" max="15858" width="5.42578125" style="474" customWidth="1"/>
    <col min="15859" max="15859" width="7.28515625" style="474" bestFit="1" customWidth="1"/>
    <col min="15860" max="15860" width="0.85546875" style="474" customWidth="1"/>
    <col min="15861" max="15861" width="5.42578125" style="474" customWidth="1"/>
    <col min="15862" max="15872" width="9.140625" style="474"/>
    <col min="15873" max="15873" width="29.140625" style="474" customWidth="1"/>
    <col min="15874" max="15874" width="12.7109375" style="474" customWidth="1"/>
    <col min="15875" max="15875" width="0.85546875" style="474" customWidth="1"/>
    <col min="15876" max="15876" width="12.7109375" style="474" customWidth="1"/>
    <col min="15877" max="15877" width="0.85546875" style="474" customWidth="1"/>
    <col min="15878" max="15878" width="12.7109375" style="474" customWidth="1"/>
    <col min="15879" max="15879" width="0.85546875" style="474" customWidth="1"/>
    <col min="15880" max="15880" width="12.7109375" style="474" customWidth="1"/>
    <col min="15881" max="16097" width="9.140625" style="474"/>
    <col min="16098" max="16098" width="13" style="474" customWidth="1"/>
    <col min="16099" max="16099" width="6.85546875" style="474" bestFit="1" customWidth="1"/>
    <col min="16100" max="16100" width="7.140625" style="474" bestFit="1" customWidth="1"/>
    <col min="16101" max="16101" width="0.85546875" style="474" customWidth="1"/>
    <col min="16102" max="16102" width="5.7109375" style="474" customWidth="1"/>
    <col min="16103" max="16103" width="6.85546875" style="474" bestFit="1" customWidth="1"/>
    <col min="16104" max="16104" width="0.85546875" style="474" customWidth="1"/>
    <col min="16105" max="16105" width="6.140625" style="474" customWidth="1"/>
    <col min="16106" max="16106" width="0.85546875" style="474" customWidth="1"/>
    <col min="16107" max="16107" width="5.42578125" style="474" bestFit="1" customWidth="1"/>
    <col min="16108" max="16108" width="5.5703125" style="474" customWidth="1"/>
    <col min="16109" max="16109" width="0.85546875" style="474" customWidth="1"/>
    <col min="16110" max="16110" width="6.5703125" style="474" customWidth="1"/>
    <col min="16111" max="16111" width="5" style="474" customWidth="1"/>
    <col min="16112" max="16112" width="0.85546875" style="474" customWidth="1"/>
    <col min="16113" max="16113" width="5.7109375" style="474" bestFit="1" customWidth="1"/>
    <col min="16114" max="16114" width="5.42578125" style="474" customWidth="1"/>
    <col min="16115" max="16115" width="7.28515625" style="474" bestFit="1" customWidth="1"/>
    <col min="16116" max="16116" width="0.85546875" style="474" customWidth="1"/>
    <col min="16117" max="16117" width="5.42578125" style="474" customWidth="1"/>
    <col min="16118" max="16128" width="9.140625" style="474"/>
    <col min="16129" max="16129" width="29.140625" style="474" customWidth="1"/>
    <col min="16130" max="16130" width="12.7109375" style="474" customWidth="1"/>
    <col min="16131" max="16131" width="0.85546875" style="474" customWidth="1"/>
    <col min="16132" max="16132" width="12.7109375" style="474" customWidth="1"/>
    <col min="16133" max="16133" width="0.85546875" style="474" customWidth="1"/>
    <col min="16134" max="16134" width="12.7109375" style="474" customWidth="1"/>
    <col min="16135" max="16135" width="0.85546875" style="474" customWidth="1"/>
    <col min="16136" max="16136" width="12.7109375" style="474" customWidth="1"/>
    <col min="16137" max="16353" width="9.140625" style="474"/>
    <col min="16354" max="16354" width="13" style="474" customWidth="1"/>
    <col min="16355" max="16355" width="6.85546875" style="474" bestFit="1" customWidth="1"/>
    <col min="16356" max="16356" width="7.140625" style="474" bestFit="1" customWidth="1"/>
    <col min="16357" max="16357" width="0.85546875" style="474" customWidth="1"/>
    <col min="16358" max="16358" width="5.7109375" style="474" customWidth="1"/>
    <col min="16359" max="16359" width="6.85546875" style="474" bestFit="1" customWidth="1"/>
    <col min="16360" max="16360" width="0.85546875" style="474" customWidth="1"/>
    <col min="16361" max="16361" width="6.140625" style="474" customWidth="1"/>
    <col min="16362" max="16362" width="0.85546875" style="474" customWidth="1"/>
    <col min="16363" max="16363" width="5.42578125" style="474" bestFit="1" customWidth="1"/>
    <col min="16364" max="16364" width="5.5703125" style="474" customWidth="1"/>
    <col min="16365" max="16365" width="0.85546875" style="474" customWidth="1"/>
    <col min="16366" max="16366" width="6.5703125" style="474" customWidth="1"/>
    <col min="16367" max="16367" width="5" style="474" customWidth="1"/>
    <col min="16368" max="16368" width="0.85546875" style="474" customWidth="1"/>
    <col min="16369" max="16369" width="5.7109375" style="474" bestFit="1" customWidth="1"/>
    <col min="16370" max="16370" width="5.42578125" style="474" customWidth="1"/>
    <col min="16371" max="16371" width="7.28515625" style="474" bestFit="1" customWidth="1"/>
    <col min="16372" max="16372" width="0.85546875" style="474" customWidth="1"/>
    <col min="16373" max="16373" width="5.42578125" style="474" customWidth="1"/>
    <col min="16374" max="16384" width="9.140625" style="474"/>
  </cols>
  <sheetData>
    <row r="1" spans="1:9" ht="12" customHeight="1"/>
    <row r="2" spans="1:9" ht="12" customHeight="1"/>
    <row r="3" spans="1:9" s="657" customFormat="1" ht="24.95" customHeight="1"/>
    <row r="4" spans="1:9" s="365" customFormat="1" ht="12" customHeight="1">
      <c r="A4" s="475" t="s">
        <v>491</v>
      </c>
    </row>
    <row r="5" spans="1:9" s="365" customFormat="1" ht="12" customHeight="1">
      <c r="A5" s="848" t="s">
        <v>492</v>
      </c>
      <c r="B5" s="848"/>
      <c r="C5" s="848"/>
      <c r="D5" s="848"/>
      <c r="E5" s="848"/>
      <c r="F5" s="848"/>
      <c r="G5" s="848"/>
      <c r="H5" s="848"/>
    </row>
    <row r="6" spans="1:9" s="365" customFormat="1" ht="12" customHeight="1">
      <c r="A6" s="365" t="s">
        <v>177</v>
      </c>
    </row>
    <row r="7" spans="1:9" s="657" customFormat="1" ht="6" customHeight="1">
      <c r="A7" s="431"/>
      <c r="B7" s="571"/>
      <c r="C7" s="571"/>
      <c r="D7" s="571"/>
      <c r="E7" s="571"/>
      <c r="F7" s="571"/>
      <c r="G7" s="571"/>
      <c r="H7" s="571"/>
    </row>
    <row r="8" spans="1:9" ht="12" customHeight="1">
      <c r="A8" s="856" t="s">
        <v>493</v>
      </c>
      <c r="B8" s="835" t="s">
        <v>494</v>
      </c>
      <c r="C8" s="835"/>
      <c r="D8" s="835"/>
      <c r="E8" s="835"/>
      <c r="F8" s="835"/>
      <c r="G8" s="658"/>
      <c r="H8" s="857" t="s">
        <v>544</v>
      </c>
      <c r="I8" s="857" t="s">
        <v>545</v>
      </c>
    </row>
    <row r="9" spans="1:9" s="659" customFormat="1" ht="20.100000000000001" customHeight="1">
      <c r="A9" s="802"/>
      <c r="B9" s="481" t="s">
        <v>337</v>
      </c>
      <c r="C9" s="481"/>
      <c r="D9" s="481" t="s">
        <v>338</v>
      </c>
      <c r="E9" s="481"/>
      <c r="F9" s="689" t="s">
        <v>339</v>
      </c>
      <c r="G9" s="689"/>
      <c r="H9" s="858"/>
      <c r="I9" s="858"/>
    </row>
    <row r="10" spans="1:9" s="578" customFormat="1" ht="3" customHeight="1">
      <c r="A10" s="862"/>
      <c r="B10" s="862"/>
      <c r="C10" s="862"/>
      <c r="D10" s="862"/>
      <c r="E10" s="862"/>
      <c r="F10" s="863"/>
      <c r="G10" s="402"/>
      <c r="H10" s="402"/>
    </row>
    <row r="11" spans="1:9" s="578" customFormat="1" ht="9.9499999999999993" customHeight="1">
      <c r="A11" s="660"/>
      <c r="B11" s="859" t="s">
        <v>495</v>
      </c>
      <c r="C11" s="859"/>
      <c r="D11" s="859"/>
      <c r="E11" s="859"/>
      <c r="F11" s="859"/>
      <c r="G11" s="859"/>
      <c r="H11" s="859"/>
    </row>
    <row r="12" spans="1:9" s="578" customFormat="1" ht="3" customHeight="1">
      <c r="A12" s="660"/>
      <c r="B12" s="688"/>
      <c r="C12" s="688"/>
      <c r="D12" s="688"/>
      <c r="E12" s="688"/>
      <c r="F12" s="688"/>
      <c r="G12" s="688"/>
      <c r="H12" s="688"/>
    </row>
    <row r="13" spans="1:9" s="578" customFormat="1" ht="9.9499999999999993" customHeight="1">
      <c r="A13" s="660"/>
      <c r="B13" s="859" t="s">
        <v>496</v>
      </c>
      <c r="C13" s="859"/>
      <c r="D13" s="859"/>
      <c r="E13" s="859"/>
      <c r="F13" s="859"/>
      <c r="G13" s="859"/>
      <c r="H13" s="859"/>
    </row>
    <row r="14" spans="1:9" s="578" customFormat="1" ht="3" customHeight="1">
      <c r="A14" s="660"/>
      <c r="B14" s="688"/>
      <c r="C14" s="688"/>
      <c r="D14" s="688"/>
      <c r="E14" s="688"/>
      <c r="F14" s="688"/>
      <c r="G14" s="688"/>
      <c r="H14" s="688"/>
    </row>
    <row r="15" spans="1:9" s="578" customFormat="1" ht="9.9499999999999993" customHeight="1">
      <c r="A15" s="519" t="s">
        <v>497</v>
      </c>
      <c r="B15" s="405">
        <v>1226305</v>
      </c>
      <c r="C15" s="405"/>
      <c r="D15" s="405">
        <v>1324943</v>
      </c>
      <c r="E15" s="405"/>
      <c r="F15" s="405">
        <v>1291279</v>
      </c>
      <c r="G15" s="661"/>
      <c r="H15" s="391">
        <v>20.257212859060441</v>
      </c>
      <c r="I15" s="728">
        <v>21.539285688484124</v>
      </c>
    </row>
    <row r="16" spans="1:9" s="578" customFormat="1" ht="9.9499999999999993" customHeight="1">
      <c r="A16" s="519" t="s">
        <v>498</v>
      </c>
      <c r="B16" s="405">
        <v>1401802</v>
      </c>
      <c r="C16" s="405"/>
      <c r="D16" s="405">
        <v>1511944</v>
      </c>
      <c r="E16" s="405"/>
      <c r="F16" s="405">
        <v>665340</v>
      </c>
      <c r="G16" s="661"/>
      <c r="H16" s="391">
        <v>23.156230709535269</v>
      </c>
      <c r="I16" s="728">
        <v>24.600635836893684</v>
      </c>
    </row>
    <row r="17" spans="1:14" s="578" customFormat="1" ht="9.9499999999999993" customHeight="1">
      <c r="A17" s="519" t="s">
        <v>499</v>
      </c>
      <c r="B17" s="405">
        <v>763060</v>
      </c>
      <c r="C17" s="405"/>
      <c r="D17" s="405">
        <v>795765</v>
      </c>
      <c r="E17" s="405"/>
      <c r="F17" s="405">
        <v>558776</v>
      </c>
      <c r="G17" s="661"/>
      <c r="H17" s="391">
        <v>12.60491382179365</v>
      </c>
      <c r="I17" s="728">
        <v>14.094215136504561</v>
      </c>
    </row>
    <row r="18" spans="1:14" s="578" customFormat="1" ht="9.9499999999999993" customHeight="1">
      <c r="A18" s="519" t="s">
        <v>500</v>
      </c>
      <c r="B18" s="405">
        <v>1252477</v>
      </c>
      <c r="C18" s="405"/>
      <c r="D18" s="405">
        <v>1369949</v>
      </c>
      <c r="E18" s="405"/>
      <c r="F18" s="405">
        <v>537601</v>
      </c>
      <c r="G18" s="661"/>
      <c r="H18" s="391">
        <v>20.689545578039269</v>
      </c>
      <c r="I18" s="728">
        <v>21.172521419241153</v>
      </c>
    </row>
    <row r="19" spans="1:14" s="578" customFormat="1" ht="9.9499999999999993" customHeight="1">
      <c r="A19" s="519" t="s">
        <v>501</v>
      </c>
      <c r="B19" s="405">
        <v>349204</v>
      </c>
      <c r="C19" s="405"/>
      <c r="D19" s="405">
        <v>298726</v>
      </c>
      <c r="E19" s="405"/>
      <c r="F19" s="405">
        <v>573754</v>
      </c>
      <c r="G19" s="661"/>
      <c r="H19" s="391">
        <v>5.7684668652866478</v>
      </c>
      <c r="I19" s="728">
        <v>5.7499321512492561</v>
      </c>
    </row>
    <row r="20" spans="1:14" s="578" customFormat="1" ht="9.9499999999999993" customHeight="1">
      <c r="A20" s="519" t="s">
        <v>502</v>
      </c>
      <c r="B20" s="405">
        <v>68161</v>
      </c>
      <c r="C20" s="405"/>
      <c r="D20" s="405">
        <v>69775</v>
      </c>
      <c r="E20" s="405"/>
      <c r="F20" s="405">
        <v>106844</v>
      </c>
      <c r="G20" s="661"/>
      <c r="H20" s="391">
        <v>1.1259449204614014</v>
      </c>
      <c r="I20" s="728">
        <v>1.2987341156648093</v>
      </c>
    </row>
    <row r="21" spans="1:14" s="578" customFormat="1" ht="9.9499999999999993" customHeight="1">
      <c r="A21" s="519" t="s">
        <v>503</v>
      </c>
      <c r="B21" s="405">
        <v>117391</v>
      </c>
      <c r="C21" s="405"/>
      <c r="D21" s="405">
        <v>115281</v>
      </c>
      <c r="E21" s="405"/>
      <c r="F21" s="405">
        <v>15229</v>
      </c>
      <c r="G21" s="661"/>
      <c r="H21" s="391">
        <v>1.9391704957069933</v>
      </c>
      <c r="I21" s="728">
        <v>2.4499444130120627</v>
      </c>
      <c r="J21" s="662"/>
      <c r="K21" s="662"/>
      <c r="L21" s="662"/>
      <c r="M21" s="662"/>
      <c r="N21" s="662"/>
    </row>
    <row r="22" spans="1:14" s="578" customFormat="1" ht="9.9499999999999993" customHeight="1">
      <c r="A22" s="519" t="s">
        <v>504</v>
      </c>
      <c r="B22" s="405">
        <v>29009</v>
      </c>
      <c r="C22" s="405"/>
      <c r="D22" s="405">
        <v>26383</v>
      </c>
      <c r="E22" s="405"/>
      <c r="F22" s="405">
        <v>9746</v>
      </c>
      <c r="G22" s="661"/>
      <c r="H22" s="391">
        <v>0.47919684566929466</v>
      </c>
      <c r="I22" s="728">
        <v>0.66073978510543185</v>
      </c>
      <c r="J22" s="662"/>
      <c r="K22" s="662"/>
      <c r="L22" s="662"/>
      <c r="M22" s="662"/>
      <c r="N22" s="662"/>
    </row>
    <row r="23" spans="1:14" s="578" customFormat="1" ht="9.9499999999999993" customHeight="1">
      <c r="A23" s="519" t="s">
        <v>505</v>
      </c>
      <c r="B23" s="405">
        <v>13834</v>
      </c>
      <c r="C23" s="405"/>
      <c r="D23" s="405">
        <v>13273</v>
      </c>
      <c r="E23" s="405"/>
      <c r="F23" s="405">
        <v>27459</v>
      </c>
      <c r="G23" s="661"/>
      <c r="H23" s="391">
        <v>0.22852249863797519</v>
      </c>
      <c r="I23" s="728">
        <v>0.23885201398217026</v>
      </c>
      <c r="J23" s="662"/>
      <c r="K23" s="662"/>
      <c r="L23" s="662"/>
      <c r="M23" s="662"/>
      <c r="N23" s="662"/>
    </row>
    <row r="24" spans="1:14" s="578" customFormat="1" ht="9.9499999999999993" customHeight="1">
      <c r="A24" s="519" t="s">
        <v>506</v>
      </c>
      <c r="B24" s="405">
        <v>250</v>
      </c>
      <c r="C24" s="405"/>
      <c r="D24" s="405">
        <v>234</v>
      </c>
      <c r="E24" s="405"/>
      <c r="F24" s="405">
        <v>344</v>
      </c>
      <c r="G24" s="661"/>
      <c r="H24" s="391">
        <v>4.1297256512573223E-3</v>
      </c>
      <c r="I24" s="728">
        <v>4.2884830906266321E-3</v>
      </c>
    </row>
    <row r="25" spans="1:14" s="578" customFormat="1" ht="3" customHeight="1">
      <c r="A25" s="519"/>
      <c r="B25" s="663"/>
      <c r="C25" s="663"/>
      <c r="D25" s="663"/>
      <c r="E25" s="663"/>
      <c r="F25" s="663"/>
      <c r="G25" s="663"/>
      <c r="H25" s="663"/>
    </row>
    <row r="26" spans="1:14" s="578" customFormat="1" ht="9.9499999999999993" customHeight="1">
      <c r="A26" s="519"/>
      <c r="B26" s="860" t="s">
        <v>507</v>
      </c>
      <c r="C26" s="806"/>
      <c r="D26" s="806"/>
      <c r="E26" s="806"/>
      <c r="F26" s="806"/>
      <c r="G26" s="806"/>
      <c r="H26" s="806"/>
      <c r="J26" s="662"/>
      <c r="K26" s="662"/>
      <c r="L26" s="662"/>
      <c r="M26" s="662"/>
      <c r="N26" s="662"/>
    </row>
    <row r="27" spans="1:14" s="578" customFormat="1" ht="3" customHeight="1">
      <c r="A27" s="519"/>
      <c r="B27" s="405"/>
      <c r="C27" s="405"/>
      <c r="D27" s="405"/>
      <c r="E27" s="405"/>
      <c r="F27" s="405"/>
      <c r="G27" s="663"/>
      <c r="H27" s="663"/>
    </row>
    <row r="28" spans="1:14" s="578" customFormat="1" ht="9.9499999999999993" customHeight="1">
      <c r="A28" s="519" t="s">
        <v>508</v>
      </c>
      <c r="B28" s="405">
        <v>116387</v>
      </c>
      <c r="C28" s="405"/>
      <c r="D28" s="405">
        <v>107329</v>
      </c>
      <c r="E28" s="405"/>
      <c r="F28" s="405">
        <v>273253</v>
      </c>
      <c r="G28" s="661"/>
      <c r="H28" s="391">
        <v>1.9225855174915438</v>
      </c>
      <c r="I28" s="728">
        <v>1.9634654888776708</v>
      </c>
    </row>
    <row r="29" spans="1:14" s="578" customFormat="1" ht="9.9499999999999993" customHeight="1">
      <c r="A29" s="519" t="s">
        <v>509</v>
      </c>
      <c r="B29" s="405">
        <v>585</v>
      </c>
      <c r="C29" s="405"/>
      <c r="D29" s="405">
        <v>574</v>
      </c>
      <c r="E29" s="405"/>
      <c r="F29" s="405">
        <v>665</v>
      </c>
      <c r="G29" s="661"/>
      <c r="H29" s="391">
        <v>9.6635580239421339E-3</v>
      </c>
      <c r="I29" s="728">
        <v>1.0308853583237097E-2</v>
      </c>
    </row>
    <row r="30" spans="1:14" s="578" customFormat="1" ht="9.9499999999999993" customHeight="1">
      <c r="A30" s="519" t="s">
        <v>501</v>
      </c>
      <c r="B30" s="405">
        <v>4299</v>
      </c>
      <c r="C30" s="405"/>
      <c r="D30" s="405">
        <v>4693</v>
      </c>
      <c r="E30" s="405"/>
      <c r="F30" s="405">
        <v>5004</v>
      </c>
      <c r="G30" s="661"/>
      <c r="H30" s="391">
        <v>7.1014762299020914E-2</v>
      </c>
      <c r="I30" s="728">
        <v>8.2932665306425804E-2</v>
      </c>
    </row>
    <row r="31" spans="1:14" s="578" customFormat="1" ht="9.9499999999999993" customHeight="1">
      <c r="A31" s="519" t="s">
        <v>510</v>
      </c>
      <c r="B31" s="405">
        <v>56642</v>
      </c>
      <c r="C31" s="405"/>
      <c r="D31" s="405">
        <v>56760</v>
      </c>
      <c r="E31" s="405"/>
      <c r="F31" s="405">
        <v>30236</v>
      </c>
      <c r="G31" s="383"/>
      <c r="H31" s="391">
        <v>0.93566368135406897</v>
      </c>
      <c r="I31" s="728">
        <v>0.86403037776686753</v>
      </c>
      <c r="J31" s="662"/>
      <c r="K31" s="662"/>
      <c r="L31" s="662"/>
      <c r="M31" s="662"/>
      <c r="N31" s="662"/>
    </row>
    <row r="32" spans="1:14" s="578" customFormat="1" ht="3" customHeight="1">
      <c r="A32" s="519"/>
      <c r="B32" s="663"/>
      <c r="C32" s="663"/>
      <c r="D32" s="663"/>
      <c r="E32" s="663"/>
      <c r="F32" s="663"/>
      <c r="G32" s="663"/>
      <c r="H32" s="583"/>
    </row>
    <row r="33" spans="1:9" s="578" customFormat="1" ht="9.9499999999999993" customHeight="1">
      <c r="A33" s="664"/>
      <c r="B33" s="861" t="s">
        <v>511</v>
      </c>
      <c r="C33" s="861"/>
      <c r="D33" s="861"/>
      <c r="E33" s="861"/>
      <c r="F33" s="861"/>
      <c r="G33" s="861"/>
      <c r="H33" s="861"/>
    </row>
    <row r="34" spans="1:9" s="578" customFormat="1" ht="3" customHeight="1">
      <c r="A34" s="519" t="s">
        <v>32</v>
      </c>
      <c r="B34" s="663"/>
      <c r="C34" s="663"/>
      <c r="D34" s="663"/>
      <c r="E34" s="663"/>
      <c r="F34" s="663"/>
      <c r="G34" s="663"/>
      <c r="H34" s="663"/>
    </row>
    <row r="35" spans="1:9" s="578" customFormat="1" ht="9.9499999999999993" customHeight="1">
      <c r="A35" s="519" t="s">
        <v>512</v>
      </c>
      <c r="B35" s="405">
        <v>33674</v>
      </c>
      <c r="C35" s="405"/>
      <c r="D35" s="405">
        <v>33650</v>
      </c>
      <c r="E35" s="405"/>
      <c r="F35" s="405">
        <v>15522</v>
      </c>
      <c r="G35" s="661"/>
      <c r="H35" s="391">
        <v>0.55625752632175629</v>
      </c>
      <c r="I35" s="728">
        <v>0.5613624365630262</v>
      </c>
    </row>
    <row r="36" spans="1:9" s="578" customFormat="1" ht="9.9499999999999993" customHeight="1">
      <c r="A36" s="519" t="s">
        <v>513</v>
      </c>
      <c r="B36" s="405">
        <v>33072</v>
      </c>
      <c r="C36" s="405"/>
      <c r="D36" s="405">
        <v>33602</v>
      </c>
      <c r="E36" s="405"/>
      <c r="F36" s="405">
        <v>35116</v>
      </c>
      <c r="G36" s="661"/>
      <c r="H36" s="391">
        <v>0.54631314695352862</v>
      </c>
      <c r="I36" s="728">
        <v>0.56537051883618883</v>
      </c>
    </row>
    <row r="37" spans="1:9" s="578" customFormat="1" ht="9.9499999999999993" customHeight="1">
      <c r="A37" s="519" t="s">
        <v>514</v>
      </c>
      <c r="B37" s="405">
        <v>4416</v>
      </c>
      <c r="C37" s="405"/>
      <c r="D37" s="405">
        <v>4150</v>
      </c>
      <c r="E37" s="405"/>
      <c r="F37" s="405">
        <v>3774</v>
      </c>
      <c r="G37" s="661"/>
      <c r="H37" s="391">
        <v>7.2947473903809332E-2</v>
      </c>
      <c r="I37" s="728">
        <v>7.928745467939316E-2</v>
      </c>
    </row>
    <row r="38" spans="1:9" ht="9.9499999999999993" customHeight="1">
      <c r="A38" s="519" t="s">
        <v>515</v>
      </c>
      <c r="B38" s="405">
        <v>1490</v>
      </c>
      <c r="C38" s="405"/>
      <c r="D38" s="405">
        <v>1500</v>
      </c>
      <c r="E38" s="405"/>
      <c r="F38" s="405">
        <v>1678</v>
      </c>
      <c r="G38" s="389"/>
      <c r="H38" s="391">
        <v>2.4613164881493642E-2</v>
      </c>
      <c r="I38" s="728">
        <v>2.5829863538158873E-2</v>
      </c>
    </row>
    <row r="39" spans="1:9" ht="3" customHeight="1">
      <c r="A39" s="461"/>
      <c r="B39" s="461"/>
      <c r="C39" s="461"/>
      <c r="D39" s="461"/>
      <c r="E39" s="461"/>
      <c r="F39" s="461"/>
      <c r="G39" s="461"/>
      <c r="H39" s="461"/>
      <c r="I39" s="729"/>
    </row>
    <row r="40" spans="1:9" ht="3" customHeight="1">
      <c r="A40" s="397"/>
      <c r="B40" s="397"/>
      <c r="C40" s="397"/>
      <c r="D40" s="397"/>
      <c r="E40" s="397"/>
      <c r="F40" s="397"/>
      <c r="G40" s="397"/>
      <c r="H40" s="397"/>
    </row>
    <row r="41" spans="1:9" ht="9.9499999999999993" customHeight="1">
      <c r="A41" s="805" t="s">
        <v>516</v>
      </c>
      <c r="B41" s="805"/>
      <c r="C41" s="805"/>
      <c r="D41" s="805"/>
      <c r="E41" s="805"/>
      <c r="F41" s="805"/>
      <c r="G41" s="805"/>
      <c r="H41" s="805"/>
    </row>
    <row r="42" spans="1:9">
      <c r="A42" s="397"/>
      <c r="B42" s="397"/>
      <c r="C42" s="397"/>
      <c r="D42" s="533"/>
      <c r="E42" s="397"/>
      <c r="F42" s="397"/>
      <c r="G42" s="397"/>
      <c r="H42" s="533"/>
    </row>
    <row r="43" spans="1:9" ht="12.75" customHeight="1">
      <c r="A43" s="397"/>
      <c r="B43" s="397"/>
      <c r="C43" s="397"/>
      <c r="D43" s="533"/>
      <c r="E43" s="397"/>
      <c r="F43" s="397"/>
      <c r="G43" s="397"/>
      <c r="H43" s="533"/>
    </row>
    <row r="44" spans="1:9">
      <c r="A44" s="397"/>
      <c r="B44" s="397"/>
      <c r="C44" s="397"/>
      <c r="D44" s="533"/>
      <c r="E44" s="397"/>
      <c r="F44" s="397"/>
      <c r="G44" s="397"/>
      <c r="H44" s="533"/>
    </row>
    <row r="45" spans="1:9">
      <c r="A45" s="397"/>
      <c r="B45" s="397"/>
      <c r="C45" s="397"/>
      <c r="D45" s="533"/>
      <c r="E45" s="397"/>
      <c r="F45" s="397"/>
      <c r="G45" s="397"/>
      <c r="H45" s="533"/>
    </row>
    <row r="46" spans="1:9">
      <c r="A46" s="397"/>
      <c r="B46" s="397"/>
      <c r="C46" s="397"/>
      <c r="D46" s="533"/>
      <c r="E46" s="555"/>
      <c r="F46" s="555"/>
      <c r="G46" s="397"/>
      <c r="H46" s="533"/>
    </row>
    <row r="47" spans="1:9">
      <c r="A47" s="397"/>
      <c r="B47" s="397"/>
      <c r="C47" s="397"/>
      <c r="D47" s="533"/>
      <c r="E47" s="397"/>
      <c r="F47" s="397"/>
      <c r="G47" s="397"/>
      <c r="H47" s="533"/>
    </row>
    <row r="48" spans="1:9" ht="12.75" customHeight="1">
      <c r="A48" s="397"/>
      <c r="B48" s="397"/>
      <c r="C48" s="397"/>
      <c r="D48" s="533"/>
      <c r="E48" s="397"/>
      <c r="F48" s="397"/>
      <c r="G48" s="397"/>
      <c r="H48" s="533"/>
    </row>
    <row r="49" spans="4:8">
      <c r="D49" s="533"/>
      <c r="F49" s="397"/>
      <c r="H49" s="533"/>
    </row>
    <row r="50" spans="4:8">
      <c r="D50" s="533"/>
      <c r="F50" s="397"/>
      <c r="H50" s="533"/>
    </row>
    <row r="81" ht="12.75" customHeight="1"/>
    <row r="109" spans="1:8">
      <c r="A109" s="397"/>
      <c r="B109" s="397"/>
      <c r="C109" s="397"/>
      <c r="D109" s="397"/>
      <c r="E109" s="397"/>
      <c r="F109" s="397"/>
      <c r="G109" s="397"/>
      <c r="H109" s="397"/>
    </row>
    <row r="110" spans="1:8">
      <c r="A110" s="397"/>
      <c r="B110" s="397"/>
      <c r="C110" s="397"/>
      <c r="D110" s="397"/>
      <c r="E110" s="397"/>
      <c r="F110" s="397"/>
      <c r="G110" s="397"/>
      <c r="H110" s="397"/>
    </row>
    <row r="111" spans="1:8">
      <c r="A111" s="397"/>
      <c r="B111" s="397"/>
      <c r="C111" s="397"/>
      <c r="D111" s="397"/>
      <c r="E111" s="397"/>
      <c r="F111" s="397"/>
      <c r="G111" s="397"/>
      <c r="H111" s="397"/>
    </row>
    <row r="112" spans="1:8">
      <c r="A112" s="397"/>
      <c r="B112" s="397"/>
      <c r="C112" s="397"/>
      <c r="D112" s="397"/>
      <c r="E112" s="397"/>
      <c r="F112" s="397"/>
      <c r="G112" s="397"/>
      <c r="H112" s="397"/>
    </row>
    <row r="113" spans="1:8">
      <c r="A113" s="397"/>
      <c r="B113" s="397"/>
      <c r="C113" s="397"/>
      <c r="D113" s="397"/>
      <c r="E113" s="397"/>
      <c r="F113" s="397"/>
      <c r="G113" s="397"/>
      <c r="H113" s="397"/>
    </row>
    <row r="114" spans="1:8">
      <c r="A114" s="397"/>
      <c r="B114" s="397"/>
      <c r="C114" s="397"/>
      <c r="D114" s="397"/>
      <c r="E114" s="397"/>
      <c r="F114" s="397"/>
      <c r="G114" s="397"/>
      <c r="H114" s="397"/>
    </row>
    <row r="115" spans="1:8">
      <c r="A115" s="397"/>
      <c r="B115" s="397"/>
      <c r="C115" s="397"/>
      <c r="D115" s="397"/>
      <c r="E115" s="397"/>
      <c r="F115" s="397"/>
      <c r="G115" s="397"/>
      <c r="H115" s="397"/>
    </row>
    <row r="116" spans="1:8">
      <c r="A116" s="397"/>
      <c r="B116" s="397"/>
      <c r="C116" s="397"/>
      <c r="D116" s="397"/>
      <c r="E116" s="397"/>
      <c r="F116" s="397"/>
      <c r="G116" s="397"/>
      <c r="H116" s="397"/>
    </row>
    <row r="117" spans="1:8">
      <c r="A117" s="397"/>
      <c r="B117" s="397"/>
      <c r="C117" s="397"/>
      <c r="D117" s="397"/>
      <c r="E117" s="397"/>
      <c r="F117" s="397"/>
      <c r="G117" s="397"/>
      <c r="H117" s="397"/>
    </row>
    <row r="118" spans="1:8">
      <c r="A118" s="397"/>
      <c r="B118" s="397"/>
      <c r="C118" s="397"/>
      <c r="D118" s="397"/>
      <c r="E118" s="397"/>
      <c r="F118" s="397"/>
      <c r="G118" s="397"/>
      <c r="H118" s="397"/>
    </row>
    <row r="119" spans="1:8">
      <c r="A119" s="397"/>
      <c r="B119" s="397"/>
      <c r="C119" s="397"/>
      <c r="D119" s="397"/>
      <c r="E119" s="397"/>
      <c r="F119" s="397"/>
      <c r="G119" s="397"/>
      <c r="H119" s="397"/>
    </row>
    <row r="120" spans="1:8">
      <c r="A120" s="397"/>
      <c r="B120" s="397"/>
      <c r="C120" s="397"/>
      <c r="D120" s="397"/>
      <c r="E120" s="397"/>
      <c r="F120" s="397"/>
      <c r="G120" s="397"/>
      <c r="H120" s="397"/>
    </row>
    <row r="121" spans="1:8">
      <c r="A121" s="397"/>
      <c r="B121" s="397"/>
      <c r="C121" s="397"/>
      <c r="D121" s="397"/>
      <c r="E121" s="397"/>
      <c r="F121" s="397"/>
      <c r="G121" s="397"/>
      <c r="H121" s="397"/>
    </row>
    <row r="122" spans="1:8">
      <c r="A122" s="397"/>
      <c r="B122" s="397"/>
      <c r="C122" s="397"/>
      <c r="D122" s="397"/>
      <c r="E122" s="397"/>
      <c r="F122" s="397"/>
      <c r="G122" s="397"/>
      <c r="H122" s="397"/>
    </row>
    <row r="123" spans="1:8">
      <c r="A123" s="397"/>
      <c r="B123" s="397"/>
      <c r="C123" s="397"/>
      <c r="D123" s="397"/>
      <c r="E123" s="397"/>
      <c r="F123" s="397"/>
      <c r="G123" s="397"/>
      <c r="H123" s="397"/>
    </row>
  </sheetData>
  <mergeCells count="11">
    <mergeCell ref="I8:I9"/>
    <mergeCell ref="B11:H11"/>
    <mergeCell ref="B13:H13"/>
    <mergeCell ref="B26:H26"/>
    <mergeCell ref="B33:H33"/>
    <mergeCell ref="A10:F10"/>
    <mergeCell ref="A5:H5"/>
    <mergeCell ref="A8:A9"/>
    <mergeCell ref="B8:F8"/>
    <mergeCell ref="H8:H9"/>
    <mergeCell ref="A41:H41"/>
  </mergeCells>
  <pageMargins left="0.7" right="0.7" top="0.75" bottom="0.75" header="0.3" footer="0.3"/>
  <pageSetup paperSize="9" orientation="portrait" horizontalDpi="0"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83"/>
  <sheetViews>
    <sheetView zoomScaleNormal="100" workbookViewId="0"/>
  </sheetViews>
  <sheetFormatPr defaultColWidth="17.28515625" defaultRowHeight="9"/>
  <cols>
    <col min="1" max="1" width="12.140625" style="171" customWidth="1"/>
    <col min="2" max="2" width="8.140625" style="171" bestFit="1" customWidth="1"/>
    <col min="3" max="3" width="7" style="171" customWidth="1"/>
    <col min="4" max="4" width="6.28515625" style="171" customWidth="1"/>
    <col min="5" max="5" width="5.42578125" style="171" customWidth="1"/>
    <col min="6" max="6" width="6.140625" style="171" customWidth="1"/>
    <col min="7" max="7" width="8.85546875" style="171" customWidth="1"/>
    <col min="8" max="8" width="6.28515625" style="171" customWidth="1"/>
    <col min="9" max="9" width="5.28515625" style="171" customWidth="1"/>
    <col min="10" max="10" width="5" style="171" customWidth="1"/>
    <col min="11" max="11" width="6.85546875" style="171" customWidth="1"/>
    <col min="12" max="12" width="5" style="171" customWidth="1"/>
    <col min="13" max="13" width="7.85546875" style="171" customWidth="1"/>
    <col min="14" max="14" width="4.85546875" style="213" bestFit="1" customWidth="1"/>
    <col min="15" max="15" width="7.28515625" style="213" bestFit="1" customWidth="1"/>
    <col min="16" max="16" width="6.28515625" style="213" bestFit="1" customWidth="1"/>
    <col min="17" max="17" width="5.28515625" style="213" bestFit="1" customWidth="1"/>
    <col min="18" max="18" width="6" style="213" bestFit="1" customWidth="1"/>
    <col min="19" max="19" width="8.85546875" style="213" bestFit="1" customWidth="1"/>
    <col min="20" max="20" width="3.7109375" style="213" bestFit="1" customWidth="1"/>
    <col min="21" max="21" width="5.140625" style="213" bestFit="1" customWidth="1"/>
    <col min="22" max="22" width="4.7109375" style="213" bestFit="1" customWidth="1"/>
    <col min="23" max="23" width="6" style="213" bestFit="1" customWidth="1"/>
    <col min="24" max="24" width="5.28515625" style="213" bestFit="1" customWidth="1"/>
    <col min="25" max="25" width="10.28515625" style="213" bestFit="1" customWidth="1"/>
    <col min="26" max="38" width="17.28515625" style="213"/>
    <col min="39" max="16384" width="17.28515625" style="171"/>
  </cols>
  <sheetData>
    <row r="1" spans="1:38" s="79" customFormat="1" ht="12.75" customHeight="1"/>
    <row r="2" spans="1:38" s="79" customFormat="1" ht="12.75" customHeight="1"/>
    <row r="3" spans="1:38" s="82" customFormat="1" ht="24.95" customHeight="1">
      <c r="A3" s="80"/>
      <c r="B3" s="203"/>
      <c r="C3" s="202"/>
      <c r="D3" s="202"/>
      <c r="E3" s="202"/>
      <c r="F3" s="202"/>
      <c r="G3" s="202"/>
      <c r="H3" s="202"/>
      <c r="I3" s="202"/>
      <c r="J3" s="202"/>
      <c r="K3" s="202"/>
      <c r="L3" s="202"/>
      <c r="M3" s="202"/>
      <c r="N3" s="79"/>
      <c r="O3" s="79"/>
      <c r="P3" s="79"/>
      <c r="Q3" s="79"/>
      <c r="R3" s="79"/>
      <c r="S3" s="79"/>
      <c r="T3" s="79"/>
      <c r="U3" s="79"/>
      <c r="V3" s="79"/>
      <c r="W3" s="79"/>
      <c r="X3" s="79"/>
      <c r="Y3" s="79"/>
      <c r="Z3" s="79"/>
      <c r="AA3" s="79"/>
      <c r="AB3" s="79"/>
      <c r="AC3" s="79"/>
      <c r="AD3" s="79"/>
      <c r="AE3" s="79"/>
      <c r="AF3" s="79"/>
      <c r="AG3" s="79"/>
      <c r="AH3" s="79"/>
      <c r="AI3" s="79"/>
      <c r="AJ3" s="79"/>
      <c r="AK3" s="79"/>
      <c r="AL3" s="79"/>
    </row>
    <row r="4" spans="1:38" s="84" customFormat="1" ht="12" customHeight="1">
      <c r="A4" s="83" t="s">
        <v>179</v>
      </c>
      <c r="B4" s="201"/>
      <c r="C4" s="201"/>
      <c r="D4" s="201"/>
      <c r="E4" s="201"/>
      <c r="F4" s="201"/>
      <c r="G4" s="201"/>
      <c r="H4" s="201"/>
      <c r="I4" s="201"/>
      <c r="J4" s="201"/>
      <c r="K4" s="201"/>
      <c r="L4" s="201"/>
      <c r="N4" s="207"/>
      <c r="O4" s="207"/>
      <c r="P4" s="207"/>
      <c r="Q4" s="207"/>
      <c r="R4" s="207"/>
      <c r="S4" s="207"/>
      <c r="T4" s="207"/>
      <c r="U4" s="207"/>
      <c r="V4" s="207"/>
      <c r="W4" s="207"/>
      <c r="X4" s="207"/>
      <c r="Y4" s="207"/>
      <c r="Z4" s="207"/>
      <c r="AA4" s="207"/>
      <c r="AB4" s="207"/>
      <c r="AC4" s="207"/>
      <c r="AD4" s="207"/>
      <c r="AE4" s="207"/>
      <c r="AF4" s="207"/>
      <c r="AG4" s="207"/>
      <c r="AH4" s="207"/>
      <c r="AI4" s="207"/>
      <c r="AJ4" s="207"/>
      <c r="AK4" s="207"/>
      <c r="AL4" s="207"/>
    </row>
    <row r="5" spans="1:38" s="84" customFormat="1" ht="12" customHeight="1">
      <c r="A5" s="876" t="s">
        <v>178</v>
      </c>
      <c r="B5" s="876"/>
      <c r="C5" s="876"/>
      <c r="D5" s="876"/>
      <c r="E5" s="876"/>
      <c r="F5" s="876"/>
      <c r="G5" s="876"/>
      <c r="H5" s="876"/>
      <c r="I5" s="876"/>
      <c r="J5" s="876"/>
      <c r="K5" s="876"/>
      <c r="L5" s="876"/>
      <c r="M5" s="876"/>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row>
    <row r="6" spans="1:38" s="84" customFormat="1" ht="12" customHeight="1">
      <c r="A6" s="88" t="s">
        <v>177</v>
      </c>
      <c r="C6" s="200"/>
      <c r="D6" s="200"/>
      <c r="E6" s="200"/>
      <c r="F6" s="200"/>
      <c r="G6" s="200"/>
      <c r="H6" s="200"/>
      <c r="I6" s="200"/>
      <c r="J6" s="200"/>
      <c r="K6" s="200"/>
      <c r="L6" s="200"/>
      <c r="M6" s="200"/>
      <c r="N6" s="207"/>
      <c r="O6" s="207"/>
      <c r="P6" s="207"/>
      <c r="Q6" s="207"/>
      <c r="R6" s="207"/>
      <c r="S6" s="207"/>
      <c r="T6" s="207"/>
      <c r="U6" s="207"/>
      <c r="V6" s="207"/>
      <c r="W6" s="207"/>
      <c r="X6" s="207"/>
      <c r="Y6" s="207"/>
      <c r="Z6" s="207"/>
      <c r="AA6" s="207"/>
      <c r="AB6" s="207"/>
      <c r="AC6" s="207"/>
      <c r="AD6" s="207"/>
      <c r="AE6" s="207"/>
      <c r="AF6" s="207"/>
      <c r="AG6" s="207"/>
      <c r="AH6" s="207"/>
      <c r="AI6" s="207"/>
      <c r="AJ6" s="207"/>
      <c r="AK6" s="207"/>
      <c r="AL6" s="207"/>
    </row>
    <row r="7" spans="1:38" s="79" customFormat="1" ht="6" customHeight="1">
      <c r="A7" s="85"/>
      <c r="B7" s="86"/>
      <c r="C7" s="86"/>
      <c r="D7" s="86"/>
      <c r="E7" s="86"/>
      <c r="F7" s="86"/>
      <c r="G7" s="86"/>
      <c r="H7" s="86"/>
      <c r="I7" s="86"/>
      <c r="J7" s="86"/>
      <c r="K7" s="86"/>
      <c r="L7" s="86"/>
      <c r="M7" s="86"/>
    </row>
    <row r="8" spans="1:38" s="199" customFormat="1" ht="12" customHeight="1">
      <c r="A8" s="877" t="s">
        <v>2</v>
      </c>
      <c r="B8" s="880" t="s">
        <v>0</v>
      </c>
      <c r="C8" s="883" t="s">
        <v>176</v>
      </c>
      <c r="D8" s="883"/>
      <c r="E8" s="883"/>
      <c r="F8" s="883"/>
      <c r="G8" s="883"/>
      <c r="H8" s="883"/>
      <c r="I8" s="883"/>
      <c r="J8" s="883"/>
      <c r="K8" s="883"/>
      <c r="L8" s="883"/>
      <c r="M8" s="883"/>
      <c r="N8" s="864"/>
      <c r="O8" s="865"/>
      <c r="P8" s="865"/>
      <c r="Q8" s="865"/>
      <c r="R8" s="865"/>
      <c r="S8" s="865"/>
      <c r="T8" s="865"/>
      <c r="U8" s="865"/>
      <c r="V8" s="865"/>
      <c r="W8" s="865"/>
      <c r="X8" s="865"/>
      <c r="Y8" s="865"/>
      <c r="Z8" s="864"/>
      <c r="AA8" s="865"/>
      <c r="AB8" s="865"/>
      <c r="AC8" s="865"/>
      <c r="AD8" s="865"/>
      <c r="AE8" s="865"/>
      <c r="AF8" s="865"/>
      <c r="AG8" s="865"/>
      <c r="AH8" s="865"/>
      <c r="AI8" s="865"/>
      <c r="AJ8" s="865"/>
      <c r="AK8" s="865"/>
    </row>
    <row r="9" spans="1:38" s="8" customFormat="1" ht="18" customHeight="1">
      <c r="A9" s="878"/>
      <c r="B9" s="881"/>
      <c r="C9" s="866" t="s">
        <v>181</v>
      </c>
      <c r="D9" s="866" t="s">
        <v>175</v>
      </c>
      <c r="E9" s="866" t="s">
        <v>174</v>
      </c>
      <c r="F9" s="866" t="s">
        <v>173</v>
      </c>
      <c r="G9" s="866" t="s">
        <v>172</v>
      </c>
      <c r="H9" s="866" t="s">
        <v>171</v>
      </c>
      <c r="I9" s="866" t="s">
        <v>170</v>
      </c>
      <c r="J9" s="866" t="s">
        <v>169</v>
      </c>
      <c r="K9" s="866" t="s">
        <v>168</v>
      </c>
      <c r="L9" s="866" t="s">
        <v>167</v>
      </c>
      <c r="M9" s="867" t="s">
        <v>166</v>
      </c>
      <c r="N9" s="864"/>
      <c r="O9" s="868"/>
      <c r="P9" s="868"/>
      <c r="Q9" s="868"/>
      <c r="R9" s="868"/>
      <c r="S9" s="868"/>
      <c r="T9" s="868"/>
      <c r="U9" s="868"/>
      <c r="V9" s="868"/>
      <c r="W9" s="868"/>
      <c r="X9" s="868"/>
      <c r="Y9" s="869"/>
      <c r="Z9" s="864"/>
      <c r="AA9" s="866"/>
      <c r="AB9" s="866"/>
      <c r="AC9" s="866"/>
      <c r="AD9" s="866"/>
      <c r="AE9" s="866"/>
      <c r="AF9" s="866"/>
      <c r="AG9" s="866"/>
      <c r="AH9" s="866"/>
      <c r="AI9" s="866"/>
      <c r="AJ9" s="866"/>
      <c r="AK9" s="867"/>
      <c r="AL9" s="208"/>
    </row>
    <row r="10" spans="1:38" s="8" customFormat="1" ht="20.25" customHeight="1">
      <c r="A10" s="879"/>
      <c r="B10" s="882"/>
      <c r="C10" s="873"/>
      <c r="D10" s="873"/>
      <c r="E10" s="873"/>
      <c r="F10" s="873"/>
      <c r="G10" s="873"/>
      <c r="H10" s="873"/>
      <c r="I10" s="873"/>
      <c r="J10" s="873"/>
      <c r="K10" s="874"/>
      <c r="L10" s="873"/>
      <c r="M10" s="873"/>
      <c r="N10" s="864"/>
      <c r="O10" s="869"/>
      <c r="P10" s="869"/>
      <c r="Q10" s="869"/>
      <c r="R10" s="869"/>
      <c r="S10" s="869"/>
      <c r="T10" s="869"/>
      <c r="U10" s="869"/>
      <c r="V10" s="869"/>
      <c r="W10" s="868"/>
      <c r="X10" s="869"/>
      <c r="Y10" s="869"/>
      <c r="Z10" s="864"/>
      <c r="AA10" s="867"/>
      <c r="AB10" s="867"/>
      <c r="AC10" s="867"/>
      <c r="AD10" s="867"/>
      <c r="AE10" s="867"/>
      <c r="AF10" s="867"/>
      <c r="AG10" s="867"/>
      <c r="AH10" s="867"/>
      <c r="AI10" s="866"/>
      <c r="AJ10" s="867"/>
      <c r="AK10" s="867"/>
      <c r="AL10" s="208"/>
    </row>
    <row r="11" spans="1:38" s="184" customFormat="1" ht="3" customHeight="1">
      <c r="A11" s="191"/>
      <c r="B11" s="196"/>
      <c r="C11" s="189"/>
      <c r="D11" s="189"/>
      <c r="E11" s="189"/>
      <c r="F11" s="189"/>
      <c r="G11" s="189"/>
      <c r="H11" s="189"/>
      <c r="I11" s="189"/>
      <c r="J11" s="189"/>
      <c r="K11" s="189"/>
      <c r="L11" s="189"/>
      <c r="M11" s="188"/>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row>
    <row r="12" spans="1:38" s="184" customFormat="1" ht="9" customHeight="1">
      <c r="A12" s="198">
        <v>2013</v>
      </c>
      <c r="B12" s="197">
        <v>2892155</v>
      </c>
      <c r="C12" s="197">
        <v>502</v>
      </c>
      <c r="D12" s="197">
        <v>1222</v>
      </c>
      <c r="E12" s="197">
        <v>66317</v>
      </c>
      <c r="F12" s="197">
        <v>4488</v>
      </c>
      <c r="G12" s="197">
        <v>1170</v>
      </c>
      <c r="H12" s="197">
        <v>1554777</v>
      </c>
      <c r="I12" s="197">
        <v>43754</v>
      </c>
      <c r="J12" s="197">
        <v>6884</v>
      </c>
      <c r="K12" s="197">
        <v>140614</v>
      </c>
      <c r="L12" s="197">
        <v>25275</v>
      </c>
      <c r="M12" s="197">
        <v>33578</v>
      </c>
      <c r="N12" s="226"/>
      <c r="O12" s="226"/>
      <c r="P12" s="226"/>
      <c r="Q12" s="226"/>
      <c r="R12" s="226"/>
      <c r="S12" s="226"/>
      <c r="T12" s="226"/>
      <c r="U12" s="226"/>
      <c r="V12" s="226"/>
      <c r="W12" s="226"/>
      <c r="X12" s="226"/>
      <c r="Y12" s="226"/>
      <c r="Z12" s="209"/>
      <c r="AA12" s="226">
        <f>J12/$B12*100</f>
        <v>0.23802320415053829</v>
      </c>
      <c r="AB12" s="209"/>
      <c r="AC12" s="209"/>
      <c r="AD12" s="209"/>
      <c r="AE12" s="209"/>
      <c r="AF12" s="209"/>
      <c r="AG12" s="209"/>
      <c r="AH12" s="209"/>
      <c r="AI12" s="209"/>
      <c r="AJ12" s="209"/>
      <c r="AK12" s="209"/>
      <c r="AL12" s="209"/>
    </row>
    <row r="13" spans="1:38" s="184" customFormat="1" ht="9" customHeight="1">
      <c r="A13" s="198">
        <v>2014</v>
      </c>
      <c r="B13" s="197">
        <v>2812936</v>
      </c>
      <c r="C13" s="197">
        <v>475</v>
      </c>
      <c r="D13" s="197">
        <v>1250</v>
      </c>
      <c r="E13" s="197">
        <v>66178</v>
      </c>
      <c r="F13" s="197">
        <v>4257</v>
      </c>
      <c r="G13" s="197">
        <v>1100</v>
      </c>
      <c r="H13" s="197">
        <v>1573213</v>
      </c>
      <c r="I13" s="197">
        <v>39236</v>
      </c>
      <c r="J13" s="197">
        <v>8222</v>
      </c>
      <c r="K13" s="197">
        <v>133261</v>
      </c>
      <c r="L13" s="197">
        <v>24935</v>
      </c>
      <c r="M13" s="197">
        <v>33246</v>
      </c>
      <c r="N13" s="226"/>
      <c r="O13" s="226"/>
      <c r="P13" s="226"/>
      <c r="Q13" s="226"/>
      <c r="R13" s="226"/>
      <c r="S13" s="226"/>
      <c r="T13" s="226"/>
      <c r="U13" s="226"/>
      <c r="V13" s="226"/>
      <c r="W13" s="226"/>
      <c r="X13" s="226"/>
      <c r="Y13" s="226"/>
      <c r="Z13" s="209"/>
      <c r="AA13" s="226">
        <f t="shared" ref="AA13:AA48" si="0">J13/$B13*100</f>
        <v>0.29229246595016739</v>
      </c>
      <c r="AB13" s="209"/>
      <c r="AC13" s="209"/>
      <c r="AD13" s="209"/>
      <c r="AE13" s="209"/>
      <c r="AF13" s="209"/>
      <c r="AG13" s="209"/>
      <c r="AH13" s="209"/>
      <c r="AI13" s="209"/>
      <c r="AJ13" s="209"/>
      <c r="AK13" s="209"/>
      <c r="AL13" s="209"/>
    </row>
    <row r="14" spans="1:38" s="184" customFormat="1" ht="9" customHeight="1">
      <c r="A14" s="198">
        <v>2015</v>
      </c>
      <c r="B14" s="197">
        <v>2687249</v>
      </c>
      <c r="C14" s="197">
        <v>469</v>
      </c>
      <c r="D14" s="197">
        <v>1203</v>
      </c>
      <c r="E14" s="197">
        <v>64042</v>
      </c>
      <c r="F14" s="197">
        <v>4000</v>
      </c>
      <c r="G14" s="197">
        <v>987</v>
      </c>
      <c r="H14" s="197">
        <v>1463527</v>
      </c>
      <c r="I14" s="197">
        <v>35068</v>
      </c>
      <c r="J14" s="197">
        <v>9839</v>
      </c>
      <c r="K14" s="197">
        <v>145010</v>
      </c>
      <c r="L14" s="197">
        <v>23048</v>
      </c>
      <c r="M14" s="197">
        <v>32615</v>
      </c>
      <c r="N14" s="226"/>
      <c r="O14" s="226"/>
      <c r="P14" s="226"/>
      <c r="Q14" s="226"/>
      <c r="R14" s="226"/>
      <c r="S14" s="226"/>
      <c r="T14" s="226"/>
      <c r="U14" s="226"/>
      <c r="V14" s="226"/>
      <c r="W14" s="226"/>
      <c r="X14" s="226"/>
      <c r="Y14" s="226"/>
      <c r="Z14" s="209"/>
      <c r="AA14" s="226">
        <f t="shared" si="0"/>
        <v>0.36613652102949895</v>
      </c>
      <c r="AB14" s="209"/>
      <c r="AC14" s="209"/>
      <c r="AD14" s="209"/>
      <c r="AE14" s="209"/>
      <c r="AF14" s="209"/>
      <c r="AG14" s="209"/>
      <c r="AH14" s="209"/>
      <c r="AI14" s="209"/>
      <c r="AJ14" s="209"/>
      <c r="AK14" s="209"/>
      <c r="AL14" s="209"/>
    </row>
    <row r="15" spans="1:38" s="184" customFormat="1" ht="9" customHeight="1">
      <c r="A15" s="198">
        <v>2016</v>
      </c>
      <c r="B15" s="197">
        <v>2487389</v>
      </c>
      <c r="C15" s="197">
        <v>400</v>
      </c>
      <c r="D15" s="197">
        <v>1079</v>
      </c>
      <c r="E15" s="197">
        <v>63153</v>
      </c>
      <c r="F15" s="197">
        <v>4046</v>
      </c>
      <c r="G15" s="197">
        <v>948</v>
      </c>
      <c r="H15" s="197">
        <v>1346630</v>
      </c>
      <c r="I15" s="197">
        <v>32918</v>
      </c>
      <c r="J15" s="197">
        <v>9568</v>
      </c>
      <c r="K15" s="197">
        <v>151464</v>
      </c>
      <c r="L15" s="197">
        <v>21693</v>
      </c>
      <c r="M15" s="197">
        <v>36133</v>
      </c>
      <c r="N15" s="226"/>
      <c r="O15" s="226"/>
      <c r="P15" s="226"/>
      <c r="Q15" s="226"/>
      <c r="R15" s="226"/>
      <c r="S15" s="226"/>
      <c r="T15" s="226"/>
      <c r="U15" s="226"/>
      <c r="V15" s="226"/>
      <c r="W15" s="226"/>
      <c r="X15" s="226"/>
      <c r="Y15" s="226"/>
      <c r="Z15" s="209"/>
      <c r="AA15" s="226">
        <f t="shared" si="0"/>
        <v>0.38466038082503379</v>
      </c>
      <c r="AB15" s="209"/>
      <c r="AC15" s="209"/>
      <c r="AD15" s="209"/>
      <c r="AE15" s="209"/>
      <c r="AF15" s="209"/>
      <c r="AG15" s="209"/>
      <c r="AH15" s="209"/>
      <c r="AI15" s="209"/>
      <c r="AJ15" s="209"/>
      <c r="AK15" s="209"/>
      <c r="AL15" s="209"/>
    </row>
    <row r="16" spans="1:38" s="184" customFormat="1" ht="3" customHeight="1">
      <c r="A16" s="191"/>
      <c r="B16" s="196"/>
      <c r="C16" s="195"/>
      <c r="D16" s="195"/>
      <c r="E16" s="195"/>
      <c r="F16" s="189"/>
      <c r="G16" s="189"/>
      <c r="H16" s="189"/>
      <c r="I16" s="189"/>
      <c r="J16" s="189"/>
      <c r="K16" s="189"/>
      <c r="L16" s="189"/>
      <c r="M16" s="194"/>
      <c r="N16" s="209"/>
      <c r="O16" s="209"/>
      <c r="P16" s="209"/>
      <c r="Q16" s="209"/>
      <c r="R16" s="209"/>
      <c r="S16" s="209"/>
      <c r="T16" s="209"/>
      <c r="U16" s="209"/>
      <c r="V16" s="209"/>
      <c r="W16" s="209"/>
      <c r="X16" s="209"/>
      <c r="Y16" s="209"/>
      <c r="Z16" s="209"/>
      <c r="AA16" s="226"/>
      <c r="AB16" s="209"/>
      <c r="AC16" s="209"/>
      <c r="AD16" s="209"/>
      <c r="AE16" s="209"/>
      <c r="AF16" s="209"/>
      <c r="AG16" s="209"/>
      <c r="AH16" s="209"/>
      <c r="AI16" s="209"/>
      <c r="AJ16" s="209"/>
      <c r="AK16" s="209"/>
      <c r="AL16" s="209"/>
    </row>
    <row r="17" spans="1:38" s="184" customFormat="1" ht="9.9499999999999993" customHeight="1">
      <c r="A17" s="193"/>
      <c r="B17" s="875" t="s">
        <v>165</v>
      </c>
      <c r="C17" s="812"/>
      <c r="D17" s="812"/>
      <c r="E17" s="812"/>
      <c r="F17" s="812"/>
      <c r="G17" s="812"/>
      <c r="H17" s="812"/>
      <c r="I17" s="812"/>
      <c r="J17" s="812"/>
      <c r="K17" s="812"/>
      <c r="L17" s="812"/>
      <c r="M17" s="812"/>
      <c r="N17" s="226"/>
      <c r="O17" s="226"/>
      <c r="P17" s="226"/>
      <c r="Q17" s="226"/>
      <c r="R17" s="226"/>
      <c r="S17" s="226"/>
      <c r="T17" s="226"/>
      <c r="U17" s="226"/>
      <c r="V17" s="226"/>
      <c r="W17" s="226"/>
      <c r="X17" s="226"/>
      <c r="Y17" s="226"/>
      <c r="Z17" s="209"/>
      <c r="AA17" s="226"/>
      <c r="AB17" s="209"/>
      <c r="AC17" s="209"/>
      <c r="AD17" s="209"/>
      <c r="AE17" s="209"/>
      <c r="AF17" s="209"/>
      <c r="AG17" s="209"/>
      <c r="AH17" s="209"/>
      <c r="AI17" s="209"/>
      <c r="AJ17" s="209"/>
      <c r="AK17" s="209"/>
      <c r="AL17" s="209"/>
    </row>
    <row r="18" spans="1:38" s="184" customFormat="1" ht="3" customHeight="1">
      <c r="A18" s="192"/>
      <c r="B18" s="192"/>
      <c r="C18" s="192"/>
      <c r="D18" s="192"/>
      <c r="E18" s="192"/>
      <c r="F18" s="192"/>
      <c r="G18" s="192"/>
      <c r="H18" s="192"/>
      <c r="I18" s="192"/>
      <c r="J18" s="192"/>
      <c r="K18" s="192"/>
      <c r="L18" s="192"/>
      <c r="M18" s="192"/>
      <c r="N18" s="209"/>
      <c r="O18" s="209"/>
      <c r="P18" s="209"/>
      <c r="Q18" s="209"/>
      <c r="R18" s="209"/>
      <c r="S18" s="209"/>
      <c r="T18" s="209"/>
      <c r="U18" s="209"/>
      <c r="V18" s="209"/>
      <c r="W18" s="209"/>
      <c r="X18" s="209"/>
      <c r="Y18" s="209"/>
      <c r="Z18" s="209"/>
      <c r="AA18" s="226"/>
      <c r="AB18" s="209"/>
      <c r="AC18" s="209"/>
      <c r="AD18" s="209"/>
      <c r="AE18" s="209"/>
      <c r="AF18" s="209"/>
      <c r="AG18" s="209"/>
      <c r="AH18" s="209"/>
      <c r="AI18" s="209"/>
      <c r="AJ18" s="209"/>
      <c r="AK18" s="209"/>
      <c r="AL18" s="209"/>
    </row>
    <row r="19" spans="1:38" s="184" customFormat="1" ht="9.9499999999999993" customHeight="1">
      <c r="A19" s="188"/>
      <c r="B19" s="812" t="s">
        <v>164</v>
      </c>
      <c r="C19" s="812"/>
      <c r="D19" s="812"/>
      <c r="E19" s="812"/>
      <c r="F19" s="812"/>
      <c r="G19" s="812"/>
      <c r="H19" s="812"/>
      <c r="I19" s="812"/>
      <c r="J19" s="812"/>
      <c r="K19" s="812"/>
      <c r="L19" s="812"/>
      <c r="M19" s="812"/>
      <c r="N19" s="209"/>
      <c r="O19" s="209"/>
      <c r="P19" s="209"/>
      <c r="Q19" s="209"/>
      <c r="R19" s="209"/>
      <c r="S19" s="209"/>
      <c r="T19" s="209"/>
      <c r="U19" s="209"/>
      <c r="V19" s="209"/>
      <c r="W19" s="209"/>
      <c r="X19" s="209"/>
      <c r="Y19" s="209"/>
      <c r="Z19" s="209"/>
      <c r="AA19" s="226"/>
      <c r="AB19" s="209"/>
      <c r="AC19" s="209"/>
      <c r="AD19" s="209"/>
      <c r="AE19" s="209"/>
      <c r="AF19" s="209"/>
      <c r="AG19" s="209"/>
      <c r="AH19" s="209"/>
      <c r="AI19" s="209"/>
      <c r="AJ19" s="209"/>
      <c r="AK19" s="209"/>
      <c r="AL19" s="209"/>
    </row>
    <row r="20" spans="1:38" s="184" customFormat="1" ht="3" customHeight="1">
      <c r="A20" s="191"/>
      <c r="B20" s="190"/>
      <c r="C20" s="189"/>
      <c r="D20" s="189"/>
      <c r="E20" s="189"/>
      <c r="F20" s="189"/>
      <c r="G20" s="189"/>
      <c r="H20" s="189"/>
      <c r="I20" s="189"/>
      <c r="J20" s="189"/>
      <c r="K20" s="189"/>
      <c r="L20" s="189"/>
      <c r="M20" s="188"/>
      <c r="N20" s="209"/>
      <c r="O20" s="209"/>
      <c r="P20" s="209"/>
      <c r="Q20" s="209"/>
      <c r="R20" s="209"/>
      <c r="S20" s="209"/>
      <c r="T20" s="209"/>
      <c r="U20" s="209"/>
      <c r="V20" s="209"/>
      <c r="W20" s="209"/>
      <c r="X20" s="209"/>
      <c r="Y20" s="209"/>
      <c r="Z20" s="209"/>
      <c r="AA20" s="226"/>
      <c r="AB20" s="209"/>
      <c r="AC20" s="209"/>
      <c r="AD20" s="209"/>
      <c r="AE20" s="209"/>
      <c r="AF20" s="209"/>
      <c r="AG20" s="209"/>
      <c r="AH20" s="209"/>
      <c r="AI20" s="209"/>
      <c r="AJ20" s="209"/>
      <c r="AK20" s="209"/>
      <c r="AL20" s="209"/>
    </row>
    <row r="21" spans="1:38" s="184" customFormat="1" ht="9" customHeight="1">
      <c r="A21" s="8" t="s">
        <v>162</v>
      </c>
      <c r="B21" s="9">
        <v>193783</v>
      </c>
      <c r="C21" s="9">
        <v>21</v>
      </c>
      <c r="D21" s="9">
        <v>73</v>
      </c>
      <c r="E21" s="9">
        <v>4717</v>
      </c>
      <c r="F21" s="9">
        <v>327</v>
      </c>
      <c r="G21" s="9">
        <v>73</v>
      </c>
      <c r="H21" s="9">
        <v>93518</v>
      </c>
      <c r="I21" s="9">
        <v>2481</v>
      </c>
      <c r="J21" s="9">
        <v>600</v>
      </c>
      <c r="K21" s="9">
        <v>13471</v>
      </c>
      <c r="L21" s="9">
        <v>1382</v>
      </c>
      <c r="M21" s="9">
        <v>2574</v>
      </c>
      <c r="N21" s="9"/>
      <c r="O21" s="209"/>
      <c r="P21" s="209"/>
      <c r="Q21" s="209"/>
      <c r="R21" s="209"/>
      <c r="S21" s="209"/>
      <c r="T21" s="209"/>
      <c r="U21" s="209"/>
      <c r="V21" s="226"/>
      <c r="W21" s="209"/>
      <c r="X21" s="209"/>
      <c r="Y21" s="209"/>
      <c r="Z21" s="209"/>
      <c r="AA21" s="226">
        <f t="shared" si="0"/>
        <v>0.30962468327975107</v>
      </c>
      <c r="AB21" s="209"/>
      <c r="AC21" s="209"/>
      <c r="AD21" s="209"/>
      <c r="AE21" s="209"/>
      <c r="AF21" s="209"/>
      <c r="AG21" s="209"/>
      <c r="AH21" s="209"/>
      <c r="AI21" s="209"/>
      <c r="AJ21" s="209"/>
      <c r="AK21" s="209"/>
      <c r="AL21" s="209"/>
    </row>
    <row r="22" spans="1:38" s="184" customFormat="1" ht="18" customHeight="1">
      <c r="A22" s="180" t="s">
        <v>30</v>
      </c>
      <c r="B22" s="187">
        <v>3766</v>
      </c>
      <c r="C22" s="187">
        <v>0</v>
      </c>
      <c r="D22" s="187">
        <v>2</v>
      </c>
      <c r="E22" s="187">
        <v>128</v>
      </c>
      <c r="F22" s="187">
        <v>9</v>
      </c>
      <c r="G22" s="187">
        <v>0</v>
      </c>
      <c r="H22" s="187">
        <v>1447</v>
      </c>
      <c r="I22" s="187">
        <v>7</v>
      </c>
      <c r="J22" s="187">
        <v>16</v>
      </c>
      <c r="K22" s="187">
        <v>355</v>
      </c>
      <c r="L22" s="187">
        <v>35</v>
      </c>
      <c r="M22" s="187">
        <v>51</v>
      </c>
      <c r="N22" s="187"/>
      <c r="O22" s="209"/>
      <c r="P22" s="209"/>
      <c r="Q22" s="209"/>
      <c r="R22" s="209"/>
      <c r="S22" s="209"/>
      <c r="T22" s="209"/>
      <c r="U22" s="209"/>
      <c r="V22" s="209"/>
      <c r="W22" s="209"/>
      <c r="X22" s="209"/>
      <c r="Y22" s="209"/>
      <c r="Z22" s="209"/>
      <c r="AA22" s="226">
        <f t="shared" si="0"/>
        <v>0.42485395645246943</v>
      </c>
      <c r="AB22" s="209"/>
      <c r="AC22" s="209"/>
      <c r="AD22" s="209"/>
      <c r="AE22" s="209"/>
      <c r="AF22" s="209"/>
      <c r="AG22" s="209"/>
      <c r="AH22" s="209"/>
      <c r="AI22" s="209"/>
      <c r="AJ22" s="209"/>
      <c r="AK22" s="209"/>
      <c r="AL22" s="209"/>
    </row>
    <row r="23" spans="1:38" s="184" customFormat="1" ht="9" customHeight="1">
      <c r="A23" s="8" t="s">
        <v>4</v>
      </c>
      <c r="B23" s="9">
        <v>76443</v>
      </c>
      <c r="C23" s="9">
        <v>8</v>
      </c>
      <c r="D23" s="9">
        <v>31</v>
      </c>
      <c r="E23" s="9">
        <v>1890</v>
      </c>
      <c r="F23" s="9">
        <v>159</v>
      </c>
      <c r="G23" s="9">
        <v>30</v>
      </c>
      <c r="H23" s="9">
        <v>36022</v>
      </c>
      <c r="I23" s="9">
        <v>673</v>
      </c>
      <c r="J23" s="9">
        <v>215</v>
      </c>
      <c r="K23" s="9">
        <v>5449</v>
      </c>
      <c r="L23" s="9">
        <v>853</v>
      </c>
      <c r="M23" s="9">
        <v>1560</v>
      </c>
      <c r="N23" s="9"/>
      <c r="O23" s="209"/>
      <c r="P23" s="209"/>
      <c r="Q23" s="209"/>
      <c r="R23" s="209"/>
      <c r="S23" s="209"/>
      <c r="T23" s="209"/>
      <c r="U23" s="209"/>
      <c r="V23" s="209"/>
      <c r="W23" s="209"/>
      <c r="X23" s="209"/>
      <c r="Y23" s="209"/>
      <c r="Z23" s="209"/>
      <c r="AA23" s="226">
        <f t="shared" si="0"/>
        <v>0.28125531441727825</v>
      </c>
      <c r="AB23" s="209"/>
      <c r="AC23" s="209"/>
      <c r="AD23" s="209"/>
      <c r="AE23" s="209"/>
      <c r="AF23" s="209"/>
      <c r="AG23" s="209"/>
      <c r="AH23" s="209"/>
      <c r="AI23" s="209"/>
      <c r="AJ23" s="209"/>
      <c r="AK23" s="209"/>
      <c r="AL23" s="209"/>
    </row>
    <row r="24" spans="1:38" s="184" customFormat="1" ht="9" customHeight="1">
      <c r="A24" s="8" t="s">
        <v>5</v>
      </c>
      <c r="B24" s="9">
        <v>463579</v>
      </c>
      <c r="C24" s="9">
        <v>56</v>
      </c>
      <c r="D24" s="9">
        <v>146</v>
      </c>
      <c r="E24" s="9">
        <v>10455</v>
      </c>
      <c r="F24" s="9">
        <v>956</v>
      </c>
      <c r="G24" s="9">
        <v>92</v>
      </c>
      <c r="H24" s="9">
        <v>257201</v>
      </c>
      <c r="I24" s="9">
        <v>5910</v>
      </c>
      <c r="J24" s="9">
        <v>1299</v>
      </c>
      <c r="K24" s="9">
        <v>29974</v>
      </c>
      <c r="L24" s="9">
        <v>2819</v>
      </c>
      <c r="M24" s="9">
        <v>5927</v>
      </c>
      <c r="N24" s="9"/>
      <c r="O24" s="209"/>
      <c r="P24" s="209"/>
      <c r="Q24" s="209"/>
      <c r="R24" s="209"/>
      <c r="S24" s="209"/>
      <c r="T24" s="209"/>
      <c r="U24" s="209"/>
      <c r="V24" s="209"/>
      <c r="W24" s="209"/>
      <c r="X24" s="209"/>
      <c r="Y24" s="209"/>
      <c r="Z24" s="209"/>
      <c r="AA24" s="226">
        <f t="shared" si="0"/>
        <v>0.28021113984887153</v>
      </c>
      <c r="AB24" s="209"/>
      <c r="AC24" s="209"/>
      <c r="AD24" s="209"/>
      <c r="AE24" s="209"/>
      <c r="AF24" s="209"/>
      <c r="AG24" s="209"/>
      <c r="AH24" s="209"/>
      <c r="AI24" s="209"/>
      <c r="AJ24" s="209"/>
      <c r="AK24" s="209"/>
      <c r="AL24" s="209"/>
    </row>
    <row r="25" spans="1:38" s="184" customFormat="1" ht="18" customHeight="1">
      <c r="A25" s="186" t="s">
        <v>6</v>
      </c>
      <c r="B25" s="185">
        <v>32167</v>
      </c>
      <c r="C25" s="185">
        <v>5</v>
      </c>
      <c r="D25" s="185">
        <v>16</v>
      </c>
      <c r="E25" s="185">
        <v>1071</v>
      </c>
      <c r="F25" s="185">
        <v>130</v>
      </c>
      <c r="G25" s="185">
        <v>10</v>
      </c>
      <c r="H25" s="185">
        <v>15357</v>
      </c>
      <c r="I25" s="185">
        <v>260</v>
      </c>
      <c r="J25" s="185">
        <v>105</v>
      </c>
      <c r="K25" s="185">
        <v>2470</v>
      </c>
      <c r="L25" s="185">
        <v>266</v>
      </c>
      <c r="M25" s="185">
        <v>713</v>
      </c>
      <c r="N25" s="185"/>
      <c r="O25" s="209"/>
      <c r="P25" s="209"/>
      <c r="Q25" s="209"/>
      <c r="R25" s="209"/>
      <c r="S25" s="209"/>
      <c r="T25" s="209"/>
      <c r="U25" s="209"/>
      <c r="V25" s="209"/>
      <c r="W25" s="209"/>
      <c r="X25" s="209"/>
      <c r="Y25" s="209"/>
      <c r="Z25" s="209"/>
      <c r="AA25" s="226">
        <f t="shared" si="0"/>
        <v>0.32642148786022945</v>
      </c>
      <c r="AB25" s="209"/>
      <c r="AC25" s="209"/>
      <c r="AD25" s="209"/>
      <c r="AE25" s="209"/>
      <c r="AF25" s="209"/>
      <c r="AG25" s="209"/>
      <c r="AH25" s="209"/>
      <c r="AI25" s="209"/>
      <c r="AJ25" s="209"/>
      <c r="AK25" s="209"/>
      <c r="AL25" s="209"/>
    </row>
    <row r="26" spans="1:38" s="8" customFormat="1" ht="9" customHeight="1">
      <c r="A26" s="178" t="s">
        <v>7</v>
      </c>
      <c r="B26" s="10">
        <v>15985</v>
      </c>
      <c r="C26" s="10">
        <v>1</v>
      </c>
      <c r="D26" s="10">
        <v>11</v>
      </c>
      <c r="E26" s="10">
        <v>609</v>
      </c>
      <c r="F26" s="10">
        <v>79</v>
      </c>
      <c r="G26" s="10">
        <v>6</v>
      </c>
      <c r="H26" s="10">
        <v>7882</v>
      </c>
      <c r="I26" s="10">
        <v>180</v>
      </c>
      <c r="J26" s="10">
        <v>57</v>
      </c>
      <c r="K26" s="10">
        <v>1075</v>
      </c>
      <c r="L26" s="10">
        <v>149</v>
      </c>
      <c r="M26" s="10">
        <v>352</v>
      </c>
      <c r="N26" s="10"/>
      <c r="O26" s="208"/>
      <c r="P26" s="208"/>
      <c r="Q26" s="208"/>
      <c r="R26" s="208"/>
      <c r="S26" s="208"/>
      <c r="T26" s="208"/>
      <c r="U26" s="208"/>
      <c r="V26" s="208"/>
      <c r="W26" s="208"/>
      <c r="X26" s="208"/>
      <c r="Y26" s="208"/>
      <c r="Z26" s="208"/>
      <c r="AA26" s="226">
        <f t="shared" si="0"/>
        <v>0.35658429777916795</v>
      </c>
      <c r="AB26" s="208"/>
      <c r="AC26" s="208"/>
      <c r="AD26" s="208"/>
      <c r="AE26" s="208"/>
      <c r="AF26" s="208"/>
      <c r="AG26" s="208"/>
      <c r="AH26" s="208"/>
      <c r="AI26" s="208"/>
      <c r="AJ26" s="208"/>
      <c r="AK26" s="208"/>
      <c r="AL26" s="208"/>
    </row>
    <row r="27" spans="1:38" s="8" customFormat="1" ht="9" customHeight="1">
      <c r="A27" s="178" t="s">
        <v>1</v>
      </c>
      <c r="B27" s="10">
        <v>16166</v>
      </c>
      <c r="C27" s="10">
        <v>4</v>
      </c>
      <c r="D27" s="10">
        <v>5</v>
      </c>
      <c r="E27" s="10">
        <v>461</v>
      </c>
      <c r="F27" s="10">
        <v>51</v>
      </c>
      <c r="G27" s="10">
        <v>4</v>
      </c>
      <c r="H27" s="10">
        <v>7470</v>
      </c>
      <c r="I27" s="10">
        <v>80</v>
      </c>
      <c r="J27" s="10">
        <v>48</v>
      </c>
      <c r="K27" s="10">
        <v>1392</v>
      </c>
      <c r="L27" s="10">
        <v>116</v>
      </c>
      <c r="M27" s="780">
        <v>361</v>
      </c>
      <c r="N27" s="10"/>
      <c r="O27" s="208"/>
      <c r="P27" s="208"/>
      <c r="Q27" s="208"/>
      <c r="R27" s="208"/>
      <c r="S27" s="208"/>
      <c r="T27" s="208"/>
      <c r="U27" s="208"/>
      <c r="V27" s="208"/>
      <c r="W27" s="208"/>
      <c r="X27" s="208"/>
      <c r="Y27" s="208"/>
      <c r="Z27" s="208"/>
      <c r="AA27" s="226">
        <f t="shared" si="0"/>
        <v>0.29691946059631324</v>
      </c>
      <c r="AB27" s="208"/>
      <c r="AC27" s="208"/>
      <c r="AD27" s="208"/>
      <c r="AE27" s="208"/>
      <c r="AF27" s="208"/>
      <c r="AG27" s="208"/>
      <c r="AH27" s="208"/>
      <c r="AI27" s="208"/>
      <c r="AJ27" s="208"/>
      <c r="AK27" s="208"/>
      <c r="AL27" s="208"/>
    </row>
    <row r="28" spans="1:38" s="178" customFormat="1" ht="9" customHeight="1">
      <c r="A28" s="8" t="s">
        <v>8</v>
      </c>
      <c r="B28" s="9">
        <v>162365</v>
      </c>
      <c r="C28" s="9">
        <v>22</v>
      </c>
      <c r="D28" s="9">
        <v>46</v>
      </c>
      <c r="E28" s="9">
        <v>4399</v>
      </c>
      <c r="F28" s="9">
        <v>305</v>
      </c>
      <c r="G28" s="9">
        <v>48</v>
      </c>
      <c r="H28" s="9">
        <v>87606</v>
      </c>
      <c r="I28" s="9">
        <v>1261</v>
      </c>
      <c r="J28" s="9">
        <v>438</v>
      </c>
      <c r="K28" s="9">
        <v>11289</v>
      </c>
      <c r="L28" s="9">
        <v>1103</v>
      </c>
      <c r="M28" s="9">
        <v>2545</v>
      </c>
      <c r="N28" s="9"/>
      <c r="O28" s="210"/>
      <c r="P28" s="210"/>
      <c r="Q28" s="210"/>
      <c r="R28" s="210"/>
      <c r="S28" s="210"/>
      <c r="T28" s="210"/>
      <c r="U28" s="210"/>
      <c r="V28" s="210"/>
      <c r="W28" s="210"/>
      <c r="X28" s="210"/>
      <c r="Y28" s="210"/>
      <c r="Z28" s="210"/>
      <c r="AA28" s="226">
        <f t="shared" si="0"/>
        <v>0.26976257198287806</v>
      </c>
      <c r="AB28" s="210"/>
      <c r="AC28" s="210"/>
      <c r="AD28" s="210"/>
      <c r="AE28" s="210"/>
      <c r="AF28" s="210"/>
      <c r="AG28" s="210"/>
      <c r="AH28" s="210"/>
      <c r="AI28" s="210"/>
      <c r="AJ28" s="210"/>
      <c r="AK28" s="210"/>
      <c r="AL28" s="210"/>
    </row>
    <row r="29" spans="1:38" s="178" customFormat="1" ht="9" customHeight="1">
      <c r="A29" s="8" t="s">
        <v>33</v>
      </c>
      <c r="B29" s="9">
        <v>35672</v>
      </c>
      <c r="C29" s="9">
        <v>7</v>
      </c>
      <c r="D29" s="9">
        <v>6</v>
      </c>
      <c r="E29" s="9">
        <v>1070</v>
      </c>
      <c r="F29" s="9">
        <v>133</v>
      </c>
      <c r="G29" s="9">
        <v>28</v>
      </c>
      <c r="H29" s="9">
        <v>16394</v>
      </c>
      <c r="I29" s="9">
        <v>225</v>
      </c>
      <c r="J29" s="9">
        <v>94</v>
      </c>
      <c r="K29" s="9">
        <v>4200</v>
      </c>
      <c r="L29" s="9">
        <v>285</v>
      </c>
      <c r="M29" s="9">
        <v>584</v>
      </c>
      <c r="N29" s="9"/>
      <c r="O29" s="210"/>
      <c r="P29" s="210"/>
      <c r="Q29" s="210"/>
      <c r="R29" s="210"/>
      <c r="S29" s="210"/>
      <c r="T29" s="210"/>
      <c r="U29" s="210"/>
      <c r="V29" s="210"/>
      <c r="W29" s="210"/>
      <c r="X29" s="210"/>
      <c r="Y29" s="210"/>
      <c r="Z29" s="210"/>
      <c r="AA29" s="226">
        <f t="shared" si="0"/>
        <v>0.26351199820587579</v>
      </c>
      <c r="AB29" s="210"/>
      <c r="AC29" s="210"/>
      <c r="AD29" s="210"/>
      <c r="AE29" s="210"/>
      <c r="AF29" s="210"/>
      <c r="AG29" s="210"/>
      <c r="AH29" s="210"/>
      <c r="AI29" s="210"/>
      <c r="AJ29" s="210"/>
      <c r="AK29" s="210"/>
      <c r="AL29" s="210"/>
    </row>
    <row r="30" spans="1:38" s="8" customFormat="1" ht="9" customHeight="1">
      <c r="A30" s="8" t="s">
        <v>10</v>
      </c>
      <c r="B30" s="9">
        <v>224240</v>
      </c>
      <c r="C30" s="9">
        <v>18</v>
      </c>
      <c r="D30" s="9">
        <v>50</v>
      </c>
      <c r="E30" s="9">
        <v>5470</v>
      </c>
      <c r="F30" s="9">
        <v>396</v>
      </c>
      <c r="G30" s="9">
        <v>77</v>
      </c>
      <c r="H30" s="9">
        <v>128288</v>
      </c>
      <c r="I30" s="9">
        <v>2112</v>
      </c>
      <c r="J30" s="9">
        <v>687</v>
      </c>
      <c r="K30" s="9">
        <v>12123</v>
      </c>
      <c r="L30" s="9">
        <v>1742</v>
      </c>
      <c r="M30" s="9">
        <v>2910</v>
      </c>
      <c r="N30" s="9"/>
      <c r="O30" s="208"/>
      <c r="P30" s="208"/>
      <c r="Q30" s="208"/>
      <c r="R30" s="208"/>
      <c r="S30" s="208"/>
      <c r="T30" s="208"/>
      <c r="U30" s="208"/>
      <c r="V30" s="208"/>
      <c r="W30" s="208"/>
      <c r="X30" s="208"/>
      <c r="Y30" s="208"/>
      <c r="Z30" s="208"/>
      <c r="AA30" s="226">
        <f t="shared" si="0"/>
        <v>0.30636817695326435</v>
      </c>
      <c r="AB30" s="208"/>
      <c r="AC30" s="208"/>
      <c r="AD30" s="208"/>
      <c r="AE30" s="208"/>
      <c r="AF30" s="208"/>
      <c r="AG30" s="208"/>
      <c r="AH30" s="208"/>
      <c r="AI30" s="208"/>
      <c r="AJ30" s="208"/>
      <c r="AK30" s="208"/>
      <c r="AL30" s="208"/>
    </row>
    <row r="31" spans="1:38" s="8" customFormat="1" ht="9" customHeight="1">
      <c r="A31" s="8" t="s">
        <v>11</v>
      </c>
      <c r="B31" s="9">
        <v>176763</v>
      </c>
      <c r="C31" s="9">
        <v>13</v>
      </c>
      <c r="D31" s="9">
        <v>65</v>
      </c>
      <c r="E31" s="9">
        <v>4341</v>
      </c>
      <c r="F31" s="9">
        <v>299</v>
      </c>
      <c r="G31" s="9">
        <v>58</v>
      </c>
      <c r="H31" s="9">
        <v>97331</v>
      </c>
      <c r="I31" s="9">
        <v>1535</v>
      </c>
      <c r="J31" s="9">
        <v>439</v>
      </c>
      <c r="K31" s="9">
        <v>9946</v>
      </c>
      <c r="L31" s="9">
        <v>1674</v>
      </c>
      <c r="M31" s="9">
        <v>2880</v>
      </c>
      <c r="N31" s="9"/>
      <c r="O31" s="208"/>
      <c r="P31" s="208"/>
      <c r="Q31" s="208"/>
      <c r="R31" s="208"/>
      <c r="S31" s="208"/>
      <c r="T31" s="208"/>
      <c r="U31" s="208"/>
      <c r="V31" s="208"/>
      <c r="W31" s="208"/>
      <c r="X31" s="208"/>
      <c r="Y31" s="208"/>
      <c r="Z31" s="208"/>
      <c r="AA31" s="226">
        <f t="shared" si="0"/>
        <v>0.24835514219604785</v>
      </c>
      <c r="AB31" s="208"/>
      <c r="AC31" s="208"/>
      <c r="AD31" s="208"/>
      <c r="AE31" s="208"/>
      <c r="AF31" s="208"/>
      <c r="AG31" s="208"/>
      <c r="AH31" s="208"/>
      <c r="AI31" s="208"/>
      <c r="AJ31" s="208"/>
      <c r="AK31" s="208"/>
      <c r="AL31" s="208"/>
    </row>
    <row r="32" spans="1:38" s="8" customFormat="1" ht="9" customHeight="1">
      <c r="A32" s="8" t="s">
        <v>12</v>
      </c>
      <c r="B32" s="9">
        <v>31115</v>
      </c>
      <c r="C32" s="9">
        <v>1</v>
      </c>
      <c r="D32" s="9">
        <v>12</v>
      </c>
      <c r="E32" s="9">
        <v>943</v>
      </c>
      <c r="F32" s="9">
        <v>80</v>
      </c>
      <c r="G32" s="9">
        <v>7</v>
      </c>
      <c r="H32" s="9">
        <v>14732</v>
      </c>
      <c r="I32" s="9">
        <v>203</v>
      </c>
      <c r="J32" s="9">
        <v>123</v>
      </c>
      <c r="K32" s="9">
        <v>2640</v>
      </c>
      <c r="L32" s="9">
        <v>255</v>
      </c>
      <c r="M32" s="9">
        <v>527</v>
      </c>
      <c r="N32" s="9"/>
      <c r="O32" s="208"/>
      <c r="P32" s="208"/>
      <c r="Q32" s="208"/>
      <c r="R32" s="208"/>
      <c r="S32" s="208"/>
      <c r="T32" s="208"/>
      <c r="U32" s="208"/>
      <c r="V32" s="208"/>
      <c r="W32" s="208"/>
      <c r="X32" s="208"/>
      <c r="Y32" s="208"/>
      <c r="Z32" s="208"/>
      <c r="AA32" s="226">
        <f t="shared" si="0"/>
        <v>0.39530772939096903</v>
      </c>
      <c r="AB32" s="208"/>
      <c r="AC32" s="208"/>
      <c r="AD32" s="208"/>
      <c r="AE32" s="208"/>
      <c r="AF32" s="208"/>
      <c r="AG32" s="208"/>
      <c r="AH32" s="208"/>
      <c r="AI32" s="208"/>
      <c r="AJ32" s="208"/>
      <c r="AK32" s="208"/>
      <c r="AL32" s="208"/>
    </row>
    <row r="33" spans="1:38" s="8" customFormat="1" ht="9" customHeight="1">
      <c r="A33" s="8" t="s">
        <v>13</v>
      </c>
      <c r="B33" s="9">
        <v>46597</v>
      </c>
      <c r="C33" s="9">
        <v>4</v>
      </c>
      <c r="D33" s="9">
        <v>16</v>
      </c>
      <c r="E33" s="9">
        <v>1411</v>
      </c>
      <c r="F33" s="9">
        <v>91</v>
      </c>
      <c r="G33" s="9">
        <v>21</v>
      </c>
      <c r="H33" s="9">
        <v>22689</v>
      </c>
      <c r="I33" s="9">
        <v>335</v>
      </c>
      <c r="J33" s="9">
        <v>152</v>
      </c>
      <c r="K33" s="9">
        <v>3460</v>
      </c>
      <c r="L33" s="9">
        <v>453</v>
      </c>
      <c r="M33" s="9">
        <v>1094</v>
      </c>
      <c r="N33" s="9"/>
      <c r="O33" s="208"/>
      <c r="P33" s="208"/>
      <c r="Q33" s="208"/>
      <c r="R33" s="208"/>
      <c r="S33" s="208"/>
      <c r="T33" s="208"/>
      <c r="U33" s="208"/>
      <c r="V33" s="208"/>
      <c r="W33" s="208"/>
      <c r="X33" s="208"/>
      <c r="Y33" s="208"/>
      <c r="Z33" s="208"/>
      <c r="AA33" s="226">
        <f t="shared" si="0"/>
        <v>0.32620125759169044</v>
      </c>
      <c r="AB33" s="208"/>
      <c r="AC33" s="208"/>
      <c r="AD33" s="208"/>
      <c r="AE33" s="208"/>
      <c r="AF33" s="208"/>
      <c r="AG33" s="208"/>
      <c r="AH33" s="208"/>
      <c r="AI33" s="208"/>
      <c r="AJ33" s="208"/>
      <c r="AK33" s="208"/>
      <c r="AL33" s="208"/>
    </row>
    <row r="34" spans="1:38" s="8" customFormat="1" ht="9" customHeight="1">
      <c r="A34" s="8" t="s">
        <v>14</v>
      </c>
      <c r="B34" s="9">
        <v>279066</v>
      </c>
      <c r="C34" s="9">
        <v>28</v>
      </c>
      <c r="D34" s="9">
        <v>111</v>
      </c>
      <c r="E34" s="9">
        <v>6214</v>
      </c>
      <c r="F34" s="9">
        <v>514</v>
      </c>
      <c r="G34" s="9">
        <v>83</v>
      </c>
      <c r="H34" s="9">
        <v>161914</v>
      </c>
      <c r="I34" s="9">
        <v>3370</v>
      </c>
      <c r="J34" s="9">
        <v>793</v>
      </c>
      <c r="K34" s="9">
        <v>16431</v>
      </c>
      <c r="L34" s="9">
        <v>2042</v>
      </c>
      <c r="M34" s="9">
        <v>5550</v>
      </c>
      <c r="N34" s="9"/>
      <c r="O34" s="208"/>
      <c r="P34" s="208"/>
      <c r="Q34" s="208"/>
      <c r="R34" s="208"/>
      <c r="S34" s="208"/>
      <c r="T34" s="208"/>
      <c r="U34" s="208"/>
      <c r="V34" s="208"/>
      <c r="W34" s="208"/>
      <c r="X34" s="208"/>
      <c r="Y34" s="208"/>
      <c r="Z34" s="208"/>
      <c r="AA34" s="226">
        <f t="shared" si="0"/>
        <v>0.28416216952262191</v>
      </c>
      <c r="AB34" s="208"/>
      <c r="AC34" s="208"/>
      <c r="AD34" s="208"/>
      <c r="AE34" s="208"/>
      <c r="AF34" s="208"/>
      <c r="AG34" s="208"/>
      <c r="AH34" s="208"/>
      <c r="AI34" s="208"/>
      <c r="AJ34" s="208"/>
      <c r="AK34" s="208"/>
      <c r="AL34" s="208"/>
    </row>
    <row r="35" spans="1:38" s="8" customFormat="1" ht="9" customHeight="1">
      <c r="A35" s="8" t="s">
        <v>15</v>
      </c>
      <c r="B35" s="9">
        <v>42847</v>
      </c>
      <c r="C35" s="9">
        <v>10</v>
      </c>
      <c r="D35" s="9">
        <v>14</v>
      </c>
      <c r="E35" s="9">
        <v>1353</v>
      </c>
      <c r="F35" s="9">
        <v>75</v>
      </c>
      <c r="G35" s="9">
        <v>18</v>
      </c>
      <c r="H35" s="9">
        <v>19856</v>
      </c>
      <c r="I35" s="9">
        <v>312</v>
      </c>
      <c r="J35" s="9">
        <v>188</v>
      </c>
      <c r="K35" s="9">
        <v>3387</v>
      </c>
      <c r="L35" s="9">
        <v>337</v>
      </c>
      <c r="M35" s="9">
        <v>745</v>
      </c>
      <c r="N35" s="9"/>
      <c r="O35" s="208"/>
      <c r="P35" s="208"/>
      <c r="Q35" s="208"/>
      <c r="R35" s="208"/>
      <c r="S35" s="208"/>
      <c r="T35" s="208"/>
      <c r="U35" s="208"/>
      <c r="V35" s="208"/>
      <c r="W35" s="208"/>
      <c r="X35" s="208"/>
      <c r="Y35" s="208"/>
      <c r="Z35" s="208"/>
      <c r="AA35" s="226">
        <f t="shared" si="0"/>
        <v>0.43877050902046816</v>
      </c>
      <c r="AB35" s="208"/>
      <c r="AC35" s="208"/>
      <c r="AD35" s="208"/>
      <c r="AE35" s="208"/>
      <c r="AF35" s="208"/>
      <c r="AG35" s="208"/>
      <c r="AH35" s="208"/>
      <c r="AI35" s="208"/>
      <c r="AJ35" s="208"/>
      <c r="AK35" s="208"/>
      <c r="AL35" s="208"/>
    </row>
    <row r="36" spans="1:38" s="8" customFormat="1" ht="9" customHeight="1">
      <c r="A36" s="8" t="s">
        <v>16</v>
      </c>
      <c r="B36" s="9">
        <v>8411</v>
      </c>
      <c r="C36" s="9">
        <v>0</v>
      </c>
      <c r="D36" s="9">
        <v>10</v>
      </c>
      <c r="E36" s="9">
        <v>298</v>
      </c>
      <c r="F36" s="9">
        <v>30</v>
      </c>
      <c r="G36" s="9">
        <v>2</v>
      </c>
      <c r="H36" s="9">
        <v>3378</v>
      </c>
      <c r="I36" s="9">
        <v>48</v>
      </c>
      <c r="J36" s="9">
        <v>48</v>
      </c>
      <c r="K36" s="9">
        <v>918</v>
      </c>
      <c r="L36" s="9">
        <v>77</v>
      </c>
      <c r="M36" s="9">
        <v>184</v>
      </c>
      <c r="N36" s="9"/>
      <c r="O36" s="208"/>
      <c r="P36" s="208"/>
      <c r="Q36" s="208"/>
      <c r="R36" s="208"/>
      <c r="S36" s="208"/>
      <c r="T36" s="208"/>
      <c r="U36" s="208"/>
      <c r="V36" s="208"/>
      <c r="W36" s="208"/>
      <c r="X36" s="208"/>
      <c r="Y36" s="208"/>
      <c r="Z36" s="208"/>
      <c r="AA36" s="226">
        <f t="shared" si="0"/>
        <v>0.57068125074307452</v>
      </c>
      <c r="AB36" s="208"/>
      <c r="AC36" s="208"/>
      <c r="AD36" s="208"/>
      <c r="AE36" s="208"/>
      <c r="AF36" s="208"/>
      <c r="AG36" s="208"/>
      <c r="AH36" s="208"/>
      <c r="AI36" s="208"/>
      <c r="AJ36" s="208"/>
      <c r="AK36" s="208"/>
      <c r="AL36" s="208"/>
    </row>
    <row r="37" spans="1:38" s="8" customFormat="1" ht="9" customHeight="1">
      <c r="A37" s="8" t="s">
        <v>17</v>
      </c>
      <c r="B37" s="9">
        <v>217846</v>
      </c>
      <c r="C37" s="9">
        <v>53</v>
      </c>
      <c r="D37" s="9">
        <v>156</v>
      </c>
      <c r="E37" s="9">
        <v>7056</v>
      </c>
      <c r="F37" s="9">
        <v>301</v>
      </c>
      <c r="G37" s="9">
        <v>81</v>
      </c>
      <c r="H37" s="9">
        <v>107009</v>
      </c>
      <c r="I37" s="9">
        <v>7082</v>
      </c>
      <c r="J37" s="9">
        <v>1223</v>
      </c>
      <c r="K37" s="9">
        <v>18593</v>
      </c>
      <c r="L37" s="9">
        <v>2404</v>
      </c>
      <c r="M37" s="9">
        <v>3409</v>
      </c>
      <c r="N37" s="9"/>
      <c r="O37" s="208"/>
      <c r="P37" s="208"/>
      <c r="Q37" s="208"/>
      <c r="R37" s="208"/>
      <c r="S37" s="208"/>
      <c r="T37" s="208"/>
      <c r="U37" s="208"/>
      <c r="V37" s="208"/>
      <c r="W37" s="208"/>
      <c r="X37" s="208"/>
      <c r="Y37" s="208"/>
      <c r="Z37" s="208"/>
      <c r="AA37" s="226">
        <f t="shared" si="0"/>
        <v>0.56140576370463535</v>
      </c>
      <c r="AB37" s="208"/>
      <c r="AC37" s="208"/>
      <c r="AD37" s="208"/>
      <c r="AE37" s="208"/>
      <c r="AF37" s="208"/>
      <c r="AG37" s="208"/>
      <c r="AH37" s="208"/>
      <c r="AI37" s="208"/>
      <c r="AJ37" s="208"/>
      <c r="AK37" s="208"/>
      <c r="AL37" s="208"/>
    </row>
    <row r="38" spans="1:38" s="8" customFormat="1" ht="9" customHeight="1">
      <c r="A38" s="8" t="s">
        <v>18</v>
      </c>
      <c r="B38" s="9">
        <v>146543</v>
      </c>
      <c r="C38" s="9">
        <v>48</v>
      </c>
      <c r="D38" s="9">
        <v>94</v>
      </c>
      <c r="E38" s="9">
        <v>4396</v>
      </c>
      <c r="F38" s="9">
        <v>227</v>
      </c>
      <c r="G38" s="9">
        <v>47</v>
      </c>
      <c r="H38" s="9">
        <v>77325</v>
      </c>
      <c r="I38" s="9">
        <v>1948</v>
      </c>
      <c r="J38" s="9">
        <v>739</v>
      </c>
      <c r="K38" s="9">
        <v>8185</v>
      </c>
      <c r="L38" s="9">
        <v>1520</v>
      </c>
      <c r="M38" s="9">
        <v>2550</v>
      </c>
      <c r="N38" s="9"/>
      <c r="O38" s="208"/>
      <c r="P38" s="208"/>
      <c r="Q38" s="208"/>
      <c r="R38" s="208"/>
      <c r="S38" s="208"/>
      <c r="T38" s="208"/>
      <c r="U38" s="208"/>
      <c r="V38" s="208"/>
      <c r="W38" s="208"/>
      <c r="X38" s="208"/>
      <c r="Y38" s="208"/>
      <c r="Z38" s="208"/>
      <c r="AA38" s="226">
        <f t="shared" si="0"/>
        <v>0.5042888435476276</v>
      </c>
      <c r="AB38" s="208"/>
      <c r="AC38" s="208"/>
      <c r="AD38" s="208"/>
      <c r="AE38" s="208"/>
      <c r="AF38" s="208"/>
      <c r="AG38" s="208"/>
      <c r="AH38" s="208"/>
      <c r="AI38" s="208"/>
      <c r="AJ38" s="208"/>
      <c r="AK38" s="208"/>
      <c r="AL38" s="208"/>
    </row>
    <row r="39" spans="1:38" s="8" customFormat="1" ht="9" customHeight="1">
      <c r="A39" s="8" t="s">
        <v>19</v>
      </c>
      <c r="B39" s="9">
        <v>13690</v>
      </c>
      <c r="C39" s="9">
        <v>4</v>
      </c>
      <c r="D39" s="9">
        <v>14</v>
      </c>
      <c r="E39" s="9">
        <v>594</v>
      </c>
      <c r="F39" s="9">
        <v>27</v>
      </c>
      <c r="G39" s="9">
        <v>7</v>
      </c>
      <c r="H39" s="9">
        <v>4145</v>
      </c>
      <c r="I39" s="9">
        <v>61</v>
      </c>
      <c r="J39" s="9">
        <v>70</v>
      </c>
      <c r="K39" s="9">
        <v>1248</v>
      </c>
      <c r="L39" s="9">
        <v>98</v>
      </c>
      <c r="M39" s="9">
        <v>334</v>
      </c>
      <c r="N39" s="9"/>
      <c r="O39" s="208"/>
      <c r="P39" s="208"/>
      <c r="Q39" s="208"/>
      <c r="R39" s="208"/>
      <c r="S39" s="208"/>
      <c r="T39" s="208"/>
      <c r="U39" s="208"/>
      <c r="V39" s="208"/>
      <c r="W39" s="208"/>
      <c r="X39" s="208"/>
      <c r="Y39" s="208"/>
      <c r="Z39" s="208"/>
      <c r="AA39" s="226">
        <f t="shared" si="0"/>
        <v>0.51132213294375461</v>
      </c>
      <c r="AB39" s="208"/>
      <c r="AC39" s="208"/>
      <c r="AD39" s="208"/>
      <c r="AE39" s="208"/>
      <c r="AF39" s="208"/>
      <c r="AG39" s="208"/>
      <c r="AH39" s="208"/>
      <c r="AI39" s="208"/>
      <c r="AJ39" s="208"/>
      <c r="AK39" s="208"/>
      <c r="AL39" s="208"/>
    </row>
    <row r="40" spans="1:38" s="8" customFormat="1" ht="9" customHeight="1">
      <c r="A40" s="8" t="s">
        <v>20</v>
      </c>
      <c r="B40" s="9">
        <v>58733</v>
      </c>
      <c r="C40" s="9">
        <v>21</v>
      </c>
      <c r="D40" s="9">
        <v>67</v>
      </c>
      <c r="E40" s="9">
        <v>1891</v>
      </c>
      <c r="F40" s="9">
        <v>118</v>
      </c>
      <c r="G40" s="9">
        <v>15</v>
      </c>
      <c r="H40" s="9">
        <v>21246</v>
      </c>
      <c r="I40" s="9">
        <v>383</v>
      </c>
      <c r="J40" s="9">
        <v>340</v>
      </c>
      <c r="K40" s="9">
        <v>4855</v>
      </c>
      <c r="L40" s="9">
        <v>542</v>
      </c>
      <c r="M40" s="9">
        <v>1093</v>
      </c>
      <c r="N40" s="9"/>
      <c r="O40" s="208"/>
      <c r="P40" s="208"/>
      <c r="Q40" s="208"/>
      <c r="R40" s="208"/>
      <c r="S40" s="208"/>
      <c r="T40" s="208"/>
      <c r="U40" s="208"/>
      <c r="V40" s="208"/>
      <c r="W40" s="208"/>
      <c r="X40" s="208"/>
      <c r="Y40" s="208"/>
      <c r="Z40" s="208"/>
      <c r="AA40" s="226">
        <f t="shared" si="0"/>
        <v>0.5788909131152844</v>
      </c>
      <c r="AB40" s="208"/>
      <c r="AC40" s="208"/>
      <c r="AD40" s="208"/>
      <c r="AE40" s="208"/>
      <c r="AF40" s="208"/>
      <c r="AG40" s="208"/>
      <c r="AH40" s="208"/>
      <c r="AI40" s="208"/>
      <c r="AJ40" s="208"/>
      <c r="AK40" s="208"/>
      <c r="AL40" s="208"/>
    </row>
    <row r="41" spans="1:38" s="8" customFormat="1" ht="9" customHeight="1">
      <c r="A41" s="8" t="s">
        <v>21</v>
      </c>
      <c r="B41" s="9">
        <v>169791</v>
      </c>
      <c r="C41" s="9">
        <v>32</v>
      </c>
      <c r="D41" s="9">
        <v>126</v>
      </c>
      <c r="E41" s="9">
        <v>5512</v>
      </c>
      <c r="F41" s="9">
        <v>350</v>
      </c>
      <c r="G41" s="9">
        <v>58</v>
      </c>
      <c r="H41" s="9">
        <v>82425</v>
      </c>
      <c r="I41" s="9">
        <v>2037</v>
      </c>
      <c r="J41" s="9">
        <v>763</v>
      </c>
      <c r="K41" s="9">
        <v>11334</v>
      </c>
      <c r="L41" s="9">
        <v>1637</v>
      </c>
      <c r="M41" s="9">
        <v>3306</v>
      </c>
      <c r="N41" s="9"/>
      <c r="O41" s="208"/>
      <c r="P41" s="208"/>
      <c r="Q41" s="208"/>
      <c r="R41" s="208"/>
      <c r="S41" s="208"/>
      <c r="T41" s="208"/>
      <c r="U41" s="208"/>
      <c r="V41" s="208"/>
      <c r="W41" s="208"/>
      <c r="X41" s="208"/>
      <c r="Y41" s="208"/>
      <c r="Z41" s="208"/>
      <c r="AA41" s="226">
        <f t="shared" si="0"/>
        <v>0.44937599754992907</v>
      </c>
      <c r="AB41" s="208"/>
      <c r="AC41" s="208"/>
      <c r="AD41" s="208"/>
      <c r="AE41" s="208"/>
      <c r="AF41" s="208"/>
      <c r="AG41" s="208"/>
      <c r="AH41" s="208"/>
      <c r="AI41" s="208"/>
      <c r="AJ41" s="208"/>
      <c r="AK41" s="208"/>
      <c r="AL41" s="208"/>
    </row>
    <row r="42" spans="1:38" s="8" customFormat="1" ht="9" customHeight="1">
      <c r="A42" s="8" t="s">
        <v>22</v>
      </c>
      <c r="B42" s="9">
        <v>46371</v>
      </c>
      <c r="C42" s="9">
        <v>17</v>
      </c>
      <c r="D42" s="9">
        <v>43</v>
      </c>
      <c r="E42" s="9">
        <v>1605</v>
      </c>
      <c r="F42" s="9">
        <v>107</v>
      </c>
      <c r="G42" s="9">
        <v>8</v>
      </c>
      <c r="H42" s="9">
        <v>17794</v>
      </c>
      <c r="I42" s="9">
        <v>321</v>
      </c>
      <c r="J42" s="9">
        <v>164</v>
      </c>
      <c r="K42" s="9">
        <v>3828</v>
      </c>
      <c r="L42" s="9">
        <v>498</v>
      </c>
      <c r="M42" s="9">
        <v>1056</v>
      </c>
      <c r="N42" s="9"/>
      <c r="O42" s="208"/>
      <c r="P42" s="208"/>
      <c r="Q42" s="208"/>
      <c r="R42" s="208"/>
      <c r="S42" s="208"/>
      <c r="T42" s="208"/>
      <c r="U42" s="208"/>
      <c r="V42" s="208"/>
      <c r="W42" s="208"/>
      <c r="X42" s="208"/>
      <c r="Y42" s="208"/>
      <c r="Z42" s="208"/>
      <c r="AA42" s="226">
        <f t="shared" si="0"/>
        <v>0.35366931918656053</v>
      </c>
      <c r="AB42" s="208"/>
      <c r="AC42" s="208"/>
      <c r="AD42" s="208"/>
      <c r="AE42" s="208"/>
      <c r="AF42" s="208"/>
      <c r="AG42" s="208"/>
      <c r="AH42" s="208"/>
      <c r="AI42" s="208"/>
      <c r="AJ42" s="208"/>
      <c r="AK42" s="208"/>
      <c r="AL42" s="208"/>
    </row>
    <row r="43" spans="1:38" s="8" customFormat="1" ht="9" customHeight="1">
      <c r="A43" s="177" t="s">
        <v>23</v>
      </c>
      <c r="B43" s="183">
        <v>737571</v>
      </c>
      <c r="C43" s="183">
        <v>85</v>
      </c>
      <c r="D43" s="183">
        <v>252</v>
      </c>
      <c r="E43" s="183">
        <v>17190</v>
      </c>
      <c r="F43" s="183">
        <v>1451</v>
      </c>
      <c r="G43" s="183">
        <v>195</v>
      </c>
      <c r="H43" s="183">
        <v>388188</v>
      </c>
      <c r="I43" s="183">
        <v>9071</v>
      </c>
      <c r="J43" s="183">
        <v>2130</v>
      </c>
      <c r="K43" s="183">
        <v>49249</v>
      </c>
      <c r="L43" s="183">
        <v>5089</v>
      </c>
      <c r="M43" s="183">
        <v>10112</v>
      </c>
      <c r="N43" s="183"/>
      <c r="O43" s="211"/>
      <c r="P43" s="211"/>
      <c r="Q43" s="211"/>
      <c r="R43" s="211"/>
      <c r="S43" s="211"/>
      <c r="T43" s="211"/>
      <c r="U43" s="211"/>
      <c r="V43" s="211"/>
      <c r="W43" s="211"/>
      <c r="X43" s="211"/>
      <c r="Y43" s="211"/>
      <c r="Z43" s="161"/>
      <c r="AA43" s="226">
        <f t="shared" si="0"/>
        <v>0.28878575757452501</v>
      </c>
      <c r="AB43" s="161"/>
      <c r="AC43" s="161"/>
      <c r="AD43" s="161"/>
      <c r="AE43" s="161"/>
      <c r="AF43" s="161"/>
      <c r="AG43" s="161"/>
      <c r="AH43" s="161"/>
      <c r="AI43" s="161"/>
      <c r="AJ43" s="161"/>
      <c r="AK43" s="161"/>
      <c r="AL43" s="208"/>
    </row>
    <row r="44" spans="1:38" s="8" customFormat="1" ht="9" customHeight="1">
      <c r="A44" s="177" t="s">
        <v>24</v>
      </c>
      <c r="B44" s="183">
        <v>454444</v>
      </c>
      <c r="C44" s="183">
        <v>52</v>
      </c>
      <c r="D44" s="183">
        <v>118</v>
      </c>
      <c r="E44" s="183">
        <v>12010</v>
      </c>
      <c r="F44" s="183">
        <v>964</v>
      </c>
      <c r="G44" s="183">
        <v>163</v>
      </c>
      <c r="H44" s="183">
        <v>247645</v>
      </c>
      <c r="I44" s="183">
        <v>3858</v>
      </c>
      <c r="J44" s="183">
        <v>1324</v>
      </c>
      <c r="K44" s="183">
        <v>30082</v>
      </c>
      <c r="L44" s="183">
        <v>3396</v>
      </c>
      <c r="M44" s="183">
        <v>6752</v>
      </c>
      <c r="N44" s="183"/>
      <c r="O44" s="211"/>
      <c r="P44" s="211"/>
      <c r="Q44" s="211"/>
      <c r="R44" s="211"/>
      <c r="S44" s="211"/>
      <c r="T44" s="211"/>
      <c r="U44" s="211"/>
      <c r="V44" s="211"/>
      <c r="W44" s="211"/>
      <c r="X44" s="211"/>
      <c r="Y44" s="211"/>
      <c r="Z44" s="161"/>
      <c r="AA44" s="226">
        <f t="shared" si="0"/>
        <v>0.29134502821029651</v>
      </c>
      <c r="AB44" s="161"/>
      <c r="AC44" s="161"/>
      <c r="AD44" s="161"/>
      <c r="AE44" s="161"/>
      <c r="AF44" s="161"/>
      <c r="AG44" s="161"/>
      <c r="AH44" s="161"/>
      <c r="AI44" s="161"/>
      <c r="AJ44" s="161"/>
      <c r="AK44" s="161"/>
      <c r="AL44" s="208"/>
    </row>
    <row r="45" spans="1:38" s="8" customFormat="1" ht="9" customHeight="1">
      <c r="A45" s="177" t="s">
        <v>25</v>
      </c>
      <c r="B45" s="183">
        <v>533541</v>
      </c>
      <c r="C45" s="183">
        <v>46</v>
      </c>
      <c r="D45" s="183">
        <v>204</v>
      </c>
      <c r="E45" s="183">
        <v>12909</v>
      </c>
      <c r="F45" s="183">
        <v>984</v>
      </c>
      <c r="G45" s="183">
        <v>169</v>
      </c>
      <c r="H45" s="183">
        <v>296666</v>
      </c>
      <c r="I45" s="183">
        <v>5443</v>
      </c>
      <c r="J45" s="183">
        <v>1507</v>
      </c>
      <c r="K45" s="183">
        <v>32477</v>
      </c>
      <c r="L45" s="183">
        <v>4424</v>
      </c>
      <c r="M45" s="183">
        <v>10051</v>
      </c>
      <c r="N45" s="183"/>
      <c r="O45" s="211"/>
      <c r="P45" s="211"/>
      <c r="Q45" s="211"/>
      <c r="R45" s="211"/>
      <c r="S45" s="211"/>
      <c r="T45" s="211"/>
      <c r="U45" s="211"/>
      <c r="V45" s="211"/>
      <c r="W45" s="211"/>
      <c r="X45" s="211"/>
      <c r="Y45" s="211"/>
      <c r="Z45" s="161"/>
      <c r="AA45" s="226">
        <f t="shared" si="0"/>
        <v>0.28245252005000554</v>
      </c>
      <c r="AB45" s="161"/>
      <c r="AC45" s="161"/>
      <c r="AD45" s="161"/>
      <c r="AE45" s="161"/>
      <c r="AF45" s="161"/>
      <c r="AG45" s="161"/>
      <c r="AH45" s="161"/>
      <c r="AI45" s="161"/>
      <c r="AJ45" s="161"/>
      <c r="AK45" s="161"/>
      <c r="AL45" s="208"/>
    </row>
    <row r="46" spans="1:38" s="8" customFormat="1" ht="9" customHeight="1">
      <c r="A46" s="177" t="s">
        <v>26</v>
      </c>
      <c r="B46" s="183">
        <v>488070</v>
      </c>
      <c r="C46" s="183">
        <v>136</v>
      </c>
      <c r="D46" s="183">
        <v>355</v>
      </c>
      <c r="E46" s="183">
        <v>15588</v>
      </c>
      <c r="F46" s="183">
        <v>778</v>
      </c>
      <c r="G46" s="183">
        <v>170</v>
      </c>
      <c r="H46" s="183">
        <v>232959</v>
      </c>
      <c r="I46" s="183">
        <v>9834</v>
      </c>
      <c r="J46" s="183">
        <v>2608</v>
      </c>
      <c r="K46" s="183">
        <v>37186</v>
      </c>
      <c r="L46" s="183">
        <v>4978</v>
      </c>
      <c r="M46" s="183">
        <v>8315</v>
      </c>
      <c r="N46" s="183"/>
      <c r="O46" s="211"/>
      <c r="P46" s="211"/>
      <c r="Q46" s="211"/>
      <c r="R46" s="211"/>
      <c r="S46" s="211"/>
      <c r="T46" s="211"/>
      <c r="U46" s="211"/>
      <c r="V46" s="211"/>
      <c r="W46" s="211"/>
      <c r="X46" s="211"/>
      <c r="Y46" s="211"/>
      <c r="Z46" s="161"/>
      <c r="AA46" s="226">
        <f t="shared" si="0"/>
        <v>0.534349581002725</v>
      </c>
      <c r="AB46" s="161"/>
      <c r="AC46" s="161"/>
      <c r="AD46" s="161"/>
      <c r="AE46" s="161"/>
      <c r="AF46" s="161"/>
      <c r="AG46" s="161"/>
      <c r="AH46" s="161"/>
      <c r="AI46" s="161"/>
      <c r="AJ46" s="161"/>
      <c r="AK46" s="161"/>
      <c r="AL46" s="208"/>
    </row>
    <row r="47" spans="1:38" s="8" customFormat="1" ht="9" customHeight="1">
      <c r="A47" s="86" t="s">
        <v>27</v>
      </c>
      <c r="B47" s="183">
        <v>216162</v>
      </c>
      <c r="C47" s="183">
        <v>49</v>
      </c>
      <c r="D47" s="183">
        <v>169</v>
      </c>
      <c r="E47" s="183">
        <v>7117</v>
      </c>
      <c r="F47" s="183">
        <v>457</v>
      </c>
      <c r="G47" s="183">
        <v>66</v>
      </c>
      <c r="H47" s="183">
        <v>100219</v>
      </c>
      <c r="I47" s="183">
        <v>2358</v>
      </c>
      <c r="J47" s="183">
        <v>927</v>
      </c>
      <c r="K47" s="183">
        <v>15162</v>
      </c>
      <c r="L47" s="183">
        <v>2135</v>
      </c>
      <c r="M47" s="183">
        <v>4362</v>
      </c>
      <c r="N47" s="183"/>
      <c r="O47" s="211"/>
      <c r="P47" s="211"/>
      <c r="Q47" s="211"/>
      <c r="R47" s="211"/>
      <c r="S47" s="211"/>
      <c r="T47" s="211"/>
      <c r="U47" s="211"/>
      <c r="V47" s="211"/>
      <c r="W47" s="211"/>
      <c r="X47" s="211"/>
      <c r="Y47" s="211"/>
      <c r="Z47" s="161"/>
      <c r="AA47" s="226">
        <f t="shared" si="0"/>
        <v>0.42884503289199766</v>
      </c>
      <c r="AB47" s="161"/>
      <c r="AC47" s="161"/>
      <c r="AD47" s="161"/>
      <c r="AE47" s="161"/>
      <c r="AF47" s="161"/>
      <c r="AG47" s="161"/>
      <c r="AH47" s="161"/>
      <c r="AI47" s="161"/>
      <c r="AJ47" s="161"/>
      <c r="AK47" s="161"/>
      <c r="AL47" s="208"/>
    </row>
    <row r="48" spans="1:38" s="8" customFormat="1" ht="9" customHeight="1">
      <c r="A48" s="176" t="s">
        <v>28</v>
      </c>
      <c r="B48" s="183">
        <v>2429795</v>
      </c>
      <c r="C48" s="183">
        <v>368</v>
      </c>
      <c r="D48" s="183">
        <v>1098</v>
      </c>
      <c r="E48" s="183">
        <v>64814</v>
      </c>
      <c r="F48" s="183">
        <v>4634</v>
      </c>
      <c r="G48" s="183">
        <v>763</v>
      </c>
      <c r="H48" s="183">
        <v>1265678</v>
      </c>
      <c r="I48" s="183">
        <v>30564</v>
      </c>
      <c r="J48" s="183">
        <v>8496</v>
      </c>
      <c r="K48" s="183">
        <v>164157</v>
      </c>
      <c r="L48" s="183">
        <v>20022</v>
      </c>
      <c r="M48" s="183">
        <v>39592</v>
      </c>
      <c r="N48" s="183"/>
      <c r="O48" s="208"/>
      <c r="P48" s="208"/>
      <c r="Q48" s="208"/>
      <c r="R48" s="208"/>
      <c r="S48" s="208"/>
      <c r="T48" s="208"/>
      <c r="U48" s="208"/>
      <c r="V48" s="208"/>
      <c r="W48" s="208"/>
      <c r="X48" s="208"/>
      <c r="Y48" s="208"/>
      <c r="Z48" s="208"/>
      <c r="AA48" s="226">
        <f t="shared" si="0"/>
        <v>0.34965912762187756</v>
      </c>
      <c r="AB48" s="208"/>
      <c r="AC48" s="208"/>
      <c r="AD48" s="208"/>
      <c r="AE48" s="208"/>
      <c r="AF48" s="208"/>
      <c r="AG48" s="208"/>
      <c r="AH48" s="208"/>
      <c r="AI48" s="208"/>
      <c r="AJ48" s="208"/>
      <c r="AK48" s="208"/>
      <c r="AL48" s="208"/>
    </row>
    <row r="49" spans="1:38" s="8" customFormat="1" ht="3" customHeight="1">
      <c r="A49" s="176"/>
      <c r="C49" s="11"/>
      <c r="D49" s="11"/>
      <c r="E49" s="11"/>
      <c r="F49" s="11"/>
      <c r="G49" s="11"/>
      <c r="H49" s="11"/>
      <c r="I49" s="11"/>
      <c r="J49" s="11"/>
      <c r="K49" s="11"/>
      <c r="L49" s="11"/>
      <c r="M49" s="11"/>
      <c r="N49" s="208"/>
      <c r="O49" s="208"/>
      <c r="P49" s="208"/>
      <c r="Q49" s="208"/>
      <c r="R49" s="208"/>
      <c r="S49" s="208"/>
      <c r="T49" s="208"/>
      <c r="U49" s="208"/>
      <c r="V49" s="208"/>
      <c r="W49" s="208"/>
      <c r="X49" s="208"/>
      <c r="Y49" s="208"/>
      <c r="Z49" s="208"/>
      <c r="AA49" s="208"/>
      <c r="AB49" s="208"/>
      <c r="AC49" s="208"/>
      <c r="AD49" s="208"/>
      <c r="AE49" s="208"/>
      <c r="AF49" s="208"/>
      <c r="AG49" s="208"/>
      <c r="AH49" s="208"/>
      <c r="AI49" s="208"/>
      <c r="AJ49" s="208"/>
      <c r="AK49" s="208"/>
      <c r="AL49" s="208"/>
    </row>
    <row r="50" spans="1:38" s="8" customFormat="1" ht="9" customHeight="1">
      <c r="A50" s="182"/>
      <c r="B50" s="870" t="s">
        <v>163</v>
      </c>
      <c r="C50" s="871"/>
      <c r="D50" s="871"/>
      <c r="E50" s="871"/>
      <c r="F50" s="871"/>
      <c r="G50" s="871"/>
      <c r="H50" s="871"/>
      <c r="I50" s="871"/>
      <c r="J50" s="871"/>
      <c r="K50" s="871"/>
      <c r="L50" s="871"/>
      <c r="M50" s="871"/>
      <c r="N50" s="208"/>
      <c r="O50" s="208"/>
      <c r="P50" s="208"/>
      <c r="Q50" s="208"/>
      <c r="R50" s="208"/>
      <c r="S50" s="208"/>
      <c r="T50" s="208"/>
      <c r="U50" s="208"/>
      <c r="V50" s="208"/>
      <c r="W50" s="208"/>
      <c r="X50" s="208"/>
      <c r="Y50" s="208"/>
      <c r="Z50" s="208"/>
      <c r="AA50" s="208"/>
      <c r="AB50" s="208"/>
      <c r="AC50" s="208"/>
      <c r="AD50" s="208"/>
      <c r="AE50" s="208"/>
      <c r="AF50" s="208"/>
      <c r="AG50" s="208"/>
      <c r="AH50" s="208"/>
      <c r="AI50" s="208"/>
      <c r="AJ50" s="208"/>
      <c r="AK50" s="208"/>
      <c r="AL50" s="208"/>
    </row>
    <row r="51" spans="1:38" s="8" customFormat="1" ht="3" customHeight="1">
      <c r="C51" s="181"/>
      <c r="D51" s="181"/>
      <c r="E51" s="181"/>
      <c r="F51" s="181"/>
      <c r="G51" s="181"/>
      <c r="H51" s="181"/>
      <c r="I51" s="181"/>
      <c r="J51" s="181"/>
      <c r="K51" s="181"/>
      <c r="L51" s="181"/>
      <c r="M51" s="181"/>
      <c r="N51" s="208"/>
      <c r="O51" s="208"/>
      <c r="P51" s="208"/>
      <c r="Q51" s="208"/>
      <c r="R51" s="208"/>
      <c r="S51" s="208"/>
      <c r="T51" s="208"/>
      <c r="U51" s="208"/>
      <c r="V51" s="208"/>
      <c r="W51" s="208"/>
      <c r="X51" s="208"/>
      <c r="Y51" s="208"/>
      <c r="Z51" s="208"/>
      <c r="AA51" s="208"/>
      <c r="AB51" s="208"/>
      <c r="AC51" s="208"/>
      <c r="AD51" s="208"/>
      <c r="AE51" s="208"/>
      <c r="AF51" s="208"/>
      <c r="AG51" s="208"/>
      <c r="AH51" s="208"/>
      <c r="AI51" s="208"/>
      <c r="AJ51" s="208"/>
      <c r="AK51" s="208"/>
      <c r="AL51" s="208"/>
    </row>
    <row r="52" spans="1:38" s="8" customFormat="1" ht="9" customHeight="1">
      <c r="A52" s="8" t="s">
        <v>162</v>
      </c>
      <c r="B52" s="7">
        <v>4420.035557264725</v>
      </c>
      <c r="C52" s="7">
        <v>0.47899323832616503</v>
      </c>
      <c r="D52" s="7">
        <v>1.6650717332290497</v>
      </c>
      <c r="E52" s="7">
        <v>107.59100500878668</v>
      </c>
      <c r="F52" s="7">
        <v>7.4586089967931404</v>
      </c>
      <c r="G52" s="7">
        <v>1.6650717332290497</v>
      </c>
      <c r="H52" s="7">
        <v>2133.0709362755379</v>
      </c>
      <c r="I52" s="7">
        <v>56.589629727962638</v>
      </c>
      <c r="J52" s="7">
        <v>13.685521095033284</v>
      </c>
      <c r="K52" s="7">
        <v>307.26275778532226</v>
      </c>
      <c r="L52" s="7">
        <v>31.522316922226668</v>
      </c>
      <c r="M52" s="7">
        <v>58.710885497692793</v>
      </c>
      <c r="N52" s="208"/>
      <c r="O52" s="208"/>
      <c r="P52" s="208"/>
      <c r="Q52" s="208"/>
      <c r="R52" s="208"/>
      <c r="S52" s="208"/>
      <c r="T52" s="208"/>
      <c r="U52" s="208"/>
      <c r="V52" s="208"/>
      <c r="W52" s="208"/>
      <c r="X52" s="208"/>
      <c r="Y52" s="208"/>
      <c r="Z52" s="208"/>
      <c r="AA52" s="208"/>
      <c r="AB52" s="208"/>
      <c r="AC52" s="208"/>
      <c r="AD52" s="208"/>
      <c r="AE52" s="208"/>
      <c r="AF52" s="208"/>
      <c r="AG52" s="208"/>
      <c r="AH52" s="208"/>
      <c r="AI52" s="208"/>
      <c r="AJ52" s="208"/>
      <c r="AK52" s="208"/>
      <c r="AL52" s="208"/>
    </row>
    <row r="53" spans="1:38" s="8" customFormat="1" ht="18" customHeight="1">
      <c r="A53" s="180" t="s">
        <v>30</v>
      </c>
      <c r="B53" s="179">
        <v>2976.0752316415433</v>
      </c>
      <c r="C53" s="179">
        <v>0</v>
      </c>
      <c r="D53" s="179">
        <v>1.5804966710788866</v>
      </c>
      <c r="E53" s="179">
        <v>101.15178694904874</v>
      </c>
      <c r="F53" s="179">
        <v>7.1122350198549888</v>
      </c>
      <c r="G53" s="179">
        <v>0</v>
      </c>
      <c r="H53" s="179">
        <v>1143.4893415255744</v>
      </c>
      <c r="I53" s="179">
        <v>5.5317383487761029</v>
      </c>
      <c r="J53" s="179">
        <v>12.643973368631093</v>
      </c>
      <c r="K53" s="179">
        <v>280.53815911650236</v>
      </c>
      <c r="L53" s="179">
        <v>27.658691743880514</v>
      </c>
      <c r="M53" s="179">
        <v>40.302665112511605</v>
      </c>
      <c r="N53" s="208"/>
      <c r="O53" s="208"/>
      <c r="P53" s="208"/>
      <c r="Q53" s="208"/>
      <c r="R53" s="208"/>
      <c r="S53" s="208"/>
      <c r="T53" s="208"/>
      <c r="U53" s="208"/>
      <c r="V53" s="208"/>
      <c r="W53" s="208"/>
      <c r="X53" s="208"/>
      <c r="Y53" s="208"/>
      <c r="Z53" s="208"/>
      <c r="AA53" s="208"/>
      <c r="AB53" s="208"/>
      <c r="AC53" s="208"/>
      <c r="AD53" s="208"/>
      <c r="AE53" s="208"/>
      <c r="AF53" s="208"/>
      <c r="AG53" s="208"/>
      <c r="AH53" s="208"/>
      <c r="AI53" s="208"/>
      <c r="AJ53" s="208"/>
      <c r="AK53" s="208"/>
      <c r="AL53" s="208"/>
    </row>
    <row r="54" spans="1:38" s="8" customFormat="1" ht="9" customHeight="1">
      <c r="A54" s="8" t="s">
        <v>4</v>
      </c>
      <c r="B54" s="7">
        <v>4896.6014666167885</v>
      </c>
      <c r="C54" s="7">
        <v>0.51244472002582719</v>
      </c>
      <c r="D54" s="7">
        <v>1.9857232901000805</v>
      </c>
      <c r="E54" s="7">
        <v>121.06506510610167</v>
      </c>
      <c r="F54" s="7">
        <v>10.184838810513316</v>
      </c>
      <c r="G54" s="7">
        <v>1.9216677000968521</v>
      </c>
      <c r="H54" s="7">
        <v>2307.4104630962938</v>
      </c>
      <c r="I54" s="7">
        <v>43.109412072172717</v>
      </c>
      <c r="J54" s="7">
        <v>13.771951850694107</v>
      </c>
      <c r="K54" s="7">
        <v>349.03890992759153</v>
      </c>
      <c r="L54" s="7">
        <v>54.639418272753822</v>
      </c>
      <c r="M54" s="7">
        <v>99.926720405036306</v>
      </c>
      <c r="N54" s="208"/>
      <c r="O54" s="208"/>
      <c r="P54" s="208"/>
      <c r="Q54" s="208"/>
      <c r="R54" s="208"/>
      <c r="S54" s="208"/>
      <c r="T54" s="208"/>
      <c r="U54" s="208"/>
      <c r="V54" s="208"/>
      <c r="W54" s="208"/>
      <c r="X54" s="208"/>
      <c r="Y54" s="208"/>
      <c r="Z54" s="208"/>
      <c r="AA54" s="208"/>
      <c r="AB54" s="208"/>
      <c r="AC54" s="208"/>
      <c r="AD54" s="208"/>
      <c r="AE54" s="208"/>
      <c r="AF54" s="208"/>
      <c r="AG54" s="208"/>
      <c r="AH54" s="208"/>
      <c r="AI54" s="208"/>
      <c r="AJ54" s="208"/>
      <c r="AK54" s="208"/>
      <c r="AL54" s="208"/>
    </row>
    <row r="55" spans="1:38" s="8" customFormat="1" ht="9" customHeight="1">
      <c r="A55" s="8" t="s">
        <v>5</v>
      </c>
      <c r="B55" s="7">
        <v>4622.9788011462633</v>
      </c>
      <c r="C55" s="7">
        <v>0.55845241666294365</v>
      </c>
      <c r="D55" s="7">
        <v>1.4559652291569603</v>
      </c>
      <c r="E55" s="7">
        <v>104.26107171805494</v>
      </c>
      <c r="F55" s="7">
        <v>9.5335805416031096</v>
      </c>
      <c r="G55" s="7">
        <v>0.91745754166055027</v>
      </c>
      <c r="H55" s="7">
        <v>2564.9021431808173</v>
      </c>
      <c r="I55" s="7">
        <v>58.936674687107086</v>
      </c>
      <c r="J55" s="7">
        <v>12.954101593663639</v>
      </c>
      <c r="K55" s="7">
        <v>298.91165601884063</v>
      </c>
      <c r="L55" s="7">
        <v>28.112095760229252</v>
      </c>
      <c r="M55" s="7">
        <v>59.10620488502262</v>
      </c>
      <c r="N55" s="208"/>
      <c r="O55" s="208"/>
      <c r="P55" s="208"/>
      <c r="Q55" s="208"/>
      <c r="R55" s="208"/>
      <c r="S55" s="208"/>
      <c r="T55" s="208"/>
      <c r="U55" s="208"/>
      <c r="V55" s="208"/>
      <c r="W55" s="208"/>
      <c r="X55" s="208"/>
      <c r="Y55" s="208"/>
      <c r="Z55" s="208"/>
      <c r="AA55" s="208"/>
      <c r="AB55" s="208"/>
      <c r="AC55" s="208"/>
      <c r="AD55" s="208"/>
      <c r="AE55" s="208"/>
      <c r="AF55" s="208"/>
      <c r="AG55" s="208"/>
      <c r="AH55" s="208"/>
      <c r="AI55" s="208"/>
      <c r="AJ55" s="208"/>
      <c r="AK55" s="208"/>
      <c r="AL55" s="208"/>
    </row>
    <row r="56" spans="1:38" s="8" customFormat="1" ht="18" customHeight="1">
      <c r="A56" s="13" t="s">
        <v>6</v>
      </c>
      <c r="B56" s="179">
        <v>3019.6554061284914</v>
      </c>
      <c r="C56" s="179">
        <v>0.46937162404459409</v>
      </c>
      <c r="D56" s="179">
        <v>1.5019891969427011</v>
      </c>
      <c r="E56" s="179">
        <v>100.53940187035205</v>
      </c>
      <c r="F56" s="179">
        <v>12.203662225159446</v>
      </c>
      <c r="G56" s="179">
        <v>0.93874324808918819</v>
      </c>
      <c r="H56" s="179">
        <v>1441.6280060905663</v>
      </c>
      <c r="I56" s="179">
        <v>24.407324450318892</v>
      </c>
      <c r="J56" s="179">
        <v>9.8568041049364741</v>
      </c>
      <c r="K56" s="179">
        <v>231.86958227802947</v>
      </c>
      <c r="L56" s="179">
        <v>24.970570399172406</v>
      </c>
      <c r="M56" s="179">
        <v>66.932393588759112</v>
      </c>
      <c r="N56" s="208"/>
      <c r="O56" s="208"/>
      <c r="P56" s="208"/>
      <c r="Q56" s="208"/>
      <c r="R56" s="208"/>
      <c r="S56" s="208"/>
      <c r="T56" s="208"/>
      <c r="U56" s="208"/>
      <c r="V56" s="208"/>
      <c r="W56" s="208"/>
      <c r="X56" s="208"/>
      <c r="Y56" s="208"/>
      <c r="Z56" s="208"/>
      <c r="AA56" s="208"/>
      <c r="AB56" s="208"/>
      <c r="AC56" s="208"/>
      <c r="AD56" s="208"/>
      <c r="AE56" s="208"/>
      <c r="AF56" s="208"/>
      <c r="AG56" s="208"/>
      <c r="AH56" s="208"/>
      <c r="AI56" s="208"/>
      <c r="AJ56" s="208"/>
      <c r="AK56" s="208"/>
      <c r="AL56" s="208"/>
    </row>
    <row r="57" spans="1:38" s="8" customFormat="1" ht="9" customHeight="1">
      <c r="A57" s="178" t="s">
        <v>7</v>
      </c>
      <c r="B57" s="133">
        <v>3038.9560515814551</v>
      </c>
      <c r="C57" s="133">
        <v>0.19011298414647826</v>
      </c>
      <c r="D57" s="133">
        <v>2.091242825611261</v>
      </c>
      <c r="E57" s="133">
        <v>115.77880734520525</v>
      </c>
      <c r="F57" s="133">
        <v>15.018925747571782</v>
      </c>
      <c r="G57" s="133">
        <v>1.1406779048788693</v>
      </c>
      <c r="H57" s="133">
        <v>1498.4705410425415</v>
      </c>
      <c r="I57" s="133">
        <v>34.220337146366084</v>
      </c>
      <c r="J57" s="133">
        <v>10.836440096349261</v>
      </c>
      <c r="K57" s="133">
        <v>204.37145795746412</v>
      </c>
      <c r="L57" s="133">
        <v>28.326834637825261</v>
      </c>
      <c r="M57" s="133">
        <v>66.919770419560351</v>
      </c>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row>
    <row r="58" spans="1:38" s="8" customFormat="1" ht="9" customHeight="1">
      <c r="A58" s="178" t="s">
        <v>1</v>
      </c>
      <c r="B58" s="133">
        <v>2997.8618491203538</v>
      </c>
      <c r="C58" s="133">
        <v>0.74176960265256808</v>
      </c>
      <c r="D58" s="133">
        <v>0.92721200331571019</v>
      </c>
      <c r="E58" s="133">
        <v>85.488946705708472</v>
      </c>
      <c r="F58" s="133">
        <v>9.4575624338202431</v>
      </c>
      <c r="G58" s="133">
        <v>0.74176960265256808</v>
      </c>
      <c r="H58" s="133">
        <v>1385.2547329536708</v>
      </c>
      <c r="I58" s="133">
        <v>14.835392053051363</v>
      </c>
      <c r="J58" s="133">
        <v>8.9012352318308174</v>
      </c>
      <c r="K58" s="133">
        <v>258.13582172309367</v>
      </c>
      <c r="L58" s="133">
        <v>21.511318476924476</v>
      </c>
      <c r="M58" s="133">
        <v>66.944706639394269</v>
      </c>
      <c r="N58" s="208"/>
      <c r="O58" s="208"/>
      <c r="P58" s="208"/>
      <c r="Q58" s="208"/>
      <c r="R58" s="208"/>
      <c r="S58" s="208"/>
      <c r="T58" s="208"/>
      <c r="U58" s="208"/>
      <c r="V58" s="208"/>
      <c r="W58" s="208"/>
      <c r="X58" s="208"/>
      <c r="Y58" s="208"/>
      <c r="Z58" s="208"/>
      <c r="AA58" s="208"/>
      <c r="AB58" s="208"/>
      <c r="AC58" s="208"/>
      <c r="AD58" s="208"/>
      <c r="AE58" s="208"/>
      <c r="AF58" s="208"/>
      <c r="AG58" s="208"/>
      <c r="AH58" s="208"/>
      <c r="AI58" s="208"/>
      <c r="AJ58" s="208"/>
      <c r="AK58" s="208"/>
      <c r="AL58" s="208"/>
    </row>
    <row r="59" spans="1:38" s="8" customFormat="1" ht="9" customHeight="1">
      <c r="A59" s="8" t="s">
        <v>8</v>
      </c>
      <c r="B59" s="7">
        <v>3309.3280595513952</v>
      </c>
      <c r="C59" s="7">
        <v>0.44840462729116926</v>
      </c>
      <c r="D59" s="7">
        <v>0.93757331160880852</v>
      </c>
      <c r="E59" s="7">
        <v>89.660543429720619</v>
      </c>
      <c r="F59" s="7">
        <v>6.2165186965366646</v>
      </c>
      <c r="G59" s="7">
        <v>0.97833736863527843</v>
      </c>
      <c r="H59" s="7">
        <v>1785.5879899304625</v>
      </c>
      <c r="I59" s="7">
        <v>25.701737955189298</v>
      </c>
      <c r="J59" s="7">
        <v>8.9273284887969151</v>
      </c>
      <c r="K59" s="7">
        <v>230.09271988590959</v>
      </c>
      <c r="L59" s="7">
        <v>22.481377450098169</v>
      </c>
      <c r="M59" s="7">
        <v>51.872262566182997</v>
      </c>
      <c r="N59" s="208"/>
      <c r="O59" s="208"/>
      <c r="P59" s="208"/>
      <c r="Q59" s="208"/>
      <c r="R59" s="208"/>
      <c r="S59" s="208"/>
      <c r="T59" s="208"/>
      <c r="U59" s="208"/>
      <c r="V59" s="208"/>
      <c r="W59" s="208"/>
      <c r="X59" s="208"/>
      <c r="Y59" s="208"/>
      <c r="Z59" s="208"/>
      <c r="AA59" s="208"/>
      <c r="AB59" s="208"/>
      <c r="AC59" s="208"/>
      <c r="AD59" s="208"/>
      <c r="AE59" s="208"/>
      <c r="AF59" s="208"/>
      <c r="AG59" s="208"/>
      <c r="AH59" s="208"/>
      <c r="AI59" s="208"/>
      <c r="AJ59" s="208"/>
      <c r="AK59" s="208"/>
      <c r="AL59" s="208"/>
    </row>
    <row r="60" spans="1:38" s="8" customFormat="1" ht="9" customHeight="1">
      <c r="A60" s="8" t="s">
        <v>33</v>
      </c>
      <c r="B60" s="7">
        <v>2931.8528320340592</v>
      </c>
      <c r="C60" s="7">
        <v>0.57532433909616543</v>
      </c>
      <c r="D60" s="7">
        <v>0.4931351477967133</v>
      </c>
      <c r="E60" s="7">
        <v>87.942434690413862</v>
      </c>
      <c r="F60" s="7">
        <v>10.931162442827144</v>
      </c>
      <c r="G60" s="7">
        <v>2.3012973563846617</v>
      </c>
      <c r="H60" s="7">
        <v>1347.4096021632195</v>
      </c>
      <c r="I60" s="7">
        <v>18.492568042376746</v>
      </c>
      <c r="J60" s="7">
        <v>7.7257839821485081</v>
      </c>
      <c r="K60" s="7">
        <v>345.19460345769926</v>
      </c>
      <c r="L60" s="7">
        <v>23.42391952034388</v>
      </c>
      <c r="M60" s="7">
        <v>47.998487718880092</v>
      </c>
      <c r="N60" s="208"/>
      <c r="O60" s="208"/>
      <c r="P60" s="208"/>
      <c r="Q60" s="208"/>
      <c r="R60" s="208"/>
      <c r="S60" s="208"/>
      <c r="T60" s="208"/>
      <c r="U60" s="208"/>
      <c r="V60" s="208"/>
      <c r="W60" s="208"/>
      <c r="X60" s="208"/>
      <c r="Y60" s="208"/>
      <c r="Z60" s="208"/>
      <c r="AA60" s="208"/>
      <c r="AB60" s="208"/>
      <c r="AC60" s="208"/>
      <c r="AD60" s="208"/>
      <c r="AE60" s="208"/>
      <c r="AF60" s="208"/>
      <c r="AG60" s="208"/>
      <c r="AH60" s="208"/>
      <c r="AI60" s="208"/>
      <c r="AJ60" s="208"/>
      <c r="AK60" s="208"/>
      <c r="AL60" s="208"/>
    </row>
    <row r="61" spans="1:38" s="8" customFormat="1" ht="9" customHeight="1">
      <c r="A61" s="8" t="s">
        <v>10</v>
      </c>
      <c r="B61" s="7">
        <v>5038.2689600706399</v>
      </c>
      <c r="C61" s="7">
        <v>0.40442758330927359</v>
      </c>
      <c r="D61" s="7">
        <v>1.1234099536368711</v>
      </c>
      <c r="E61" s="7">
        <v>122.90104892787372</v>
      </c>
      <c r="F61" s="7">
        <v>8.8974068328040197</v>
      </c>
      <c r="G61" s="7">
        <v>1.7300513286007817</v>
      </c>
      <c r="H61" s="7">
        <v>2882.4003226433388</v>
      </c>
      <c r="I61" s="7">
        <v>47.452836441621436</v>
      </c>
      <c r="J61" s="7">
        <v>15.435652762970609</v>
      </c>
      <c r="K61" s="7">
        <v>272.38197735879578</v>
      </c>
      <c r="L61" s="7">
        <v>39.139602784708593</v>
      </c>
      <c r="M61" s="7">
        <v>65.382459301665904</v>
      </c>
      <c r="N61" s="208"/>
      <c r="O61" s="208"/>
      <c r="P61" s="208"/>
      <c r="Q61" s="208"/>
      <c r="R61" s="208"/>
      <c r="S61" s="208"/>
      <c r="T61" s="208"/>
      <c r="U61" s="208"/>
      <c r="V61" s="208"/>
      <c r="W61" s="208"/>
      <c r="X61" s="208"/>
      <c r="Y61" s="208"/>
      <c r="Z61" s="208"/>
      <c r="AA61" s="208"/>
      <c r="AB61" s="208"/>
      <c r="AC61" s="208"/>
      <c r="AD61" s="208"/>
      <c r="AE61" s="208"/>
      <c r="AF61" s="208"/>
      <c r="AG61" s="208"/>
      <c r="AH61" s="208"/>
      <c r="AI61" s="208"/>
      <c r="AJ61" s="208"/>
      <c r="AK61" s="208"/>
      <c r="AL61" s="208"/>
    </row>
    <row r="62" spans="1:38" s="8" customFormat="1" ht="9" customHeight="1">
      <c r="A62" s="8" t="s">
        <v>11</v>
      </c>
      <c r="B62" s="7">
        <v>4726.6594067308824</v>
      </c>
      <c r="C62" s="7">
        <v>0.3476212345768146</v>
      </c>
      <c r="D62" s="7">
        <v>1.738106172884073</v>
      </c>
      <c r="E62" s="7">
        <v>116.07875225368863</v>
      </c>
      <c r="F62" s="7">
        <v>7.9952883952667353</v>
      </c>
      <c r="G62" s="7">
        <v>1.5509255081119422</v>
      </c>
      <c r="H62" s="7">
        <v>2602.640183276611</v>
      </c>
      <c r="I62" s="7">
        <v>41.046045775031573</v>
      </c>
      <c r="J62" s="7">
        <v>11.738901690709355</v>
      </c>
      <c r="K62" s="7">
        <v>265.95698454623061</v>
      </c>
      <c r="L62" s="7">
        <v>44.762918975506743</v>
      </c>
      <c r="M62" s="7">
        <v>77.011473506248166</v>
      </c>
      <c r="N62" s="208"/>
      <c r="O62" s="208"/>
      <c r="P62" s="208"/>
      <c r="Q62" s="208"/>
      <c r="R62" s="208"/>
      <c r="S62" s="208"/>
      <c r="T62" s="208"/>
      <c r="U62" s="208"/>
      <c r="V62" s="208"/>
      <c r="W62" s="208"/>
      <c r="X62" s="208"/>
      <c r="Y62" s="208"/>
      <c r="Z62" s="208"/>
      <c r="AA62" s="208"/>
      <c r="AB62" s="208"/>
      <c r="AC62" s="208"/>
      <c r="AD62" s="208"/>
      <c r="AE62" s="208"/>
      <c r="AF62" s="208"/>
      <c r="AG62" s="208"/>
      <c r="AH62" s="208"/>
      <c r="AI62" s="208"/>
      <c r="AJ62" s="208"/>
      <c r="AK62" s="208"/>
      <c r="AL62" s="208"/>
    </row>
    <row r="63" spans="1:38" s="8" customFormat="1" ht="9" customHeight="1">
      <c r="A63" s="8" t="s">
        <v>12</v>
      </c>
      <c r="B63" s="7">
        <v>3508.7857785636475</v>
      </c>
      <c r="C63" s="7">
        <v>0.11276830398726169</v>
      </c>
      <c r="D63" s="7">
        <v>1.3532196478471403</v>
      </c>
      <c r="E63" s="7">
        <v>106.34051065998777</v>
      </c>
      <c r="F63" s="7">
        <v>9.0214643189809358</v>
      </c>
      <c r="G63" s="7">
        <v>0.78937812791083184</v>
      </c>
      <c r="H63" s="7">
        <v>1661.3026543403391</v>
      </c>
      <c r="I63" s="7">
        <v>22.891965709414123</v>
      </c>
      <c r="J63" s="7">
        <v>13.870501390433187</v>
      </c>
      <c r="K63" s="7">
        <v>297.70832252637086</v>
      </c>
      <c r="L63" s="7">
        <v>28.755917516751733</v>
      </c>
      <c r="M63" s="7">
        <v>59.428896201286911</v>
      </c>
      <c r="N63" s="208"/>
      <c r="O63" s="208"/>
      <c r="P63" s="208"/>
      <c r="Q63" s="208"/>
      <c r="R63" s="208"/>
      <c r="S63" s="208"/>
      <c r="T63" s="208"/>
      <c r="U63" s="208"/>
      <c r="V63" s="208"/>
      <c r="W63" s="208"/>
      <c r="X63" s="208"/>
      <c r="Y63" s="208"/>
      <c r="Z63" s="208"/>
      <c r="AA63" s="208"/>
      <c r="AB63" s="208"/>
      <c r="AC63" s="208"/>
      <c r="AD63" s="208"/>
      <c r="AE63" s="208"/>
      <c r="AF63" s="208"/>
      <c r="AG63" s="208"/>
      <c r="AH63" s="208"/>
      <c r="AI63" s="208"/>
      <c r="AJ63" s="208"/>
      <c r="AK63" s="208"/>
      <c r="AL63" s="208"/>
    </row>
    <row r="64" spans="1:38" s="8" customFormat="1" ht="9" customHeight="1">
      <c r="A64" s="8" t="s">
        <v>13</v>
      </c>
      <c r="B64" s="7">
        <v>3035.8250418267203</v>
      </c>
      <c r="C64" s="7">
        <v>0.26060261749269009</v>
      </c>
      <c r="D64" s="7">
        <v>1.0424104699707604</v>
      </c>
      <c r="E64" s="7">
        <v>91.927573320546429</v>
      </c>
      <c r="F64" s="7">
        <v>5.9287095479586993</v>
      </c>
      <c r="G64" s="7">
        <v>1.368163741836623</v>
      </c>
      <c r="H64" s="7">
        <v>1478.2031970729115</v>
      </c>
      <c r="I64" s="7">
        <v>21.825469215012795</v>
      </c>
      <c r="J64" s="7">
        <v>9.902899464722223</v>
      </c>
      <c r="K64" s="7">
        <v>225.42126413117694</v>
      </c>
      <c r="L64" s="7">
        <v>29.513246431047158</v>
      </c>
      <c r="M64" s="7">
        <v>71.274815884250742</v>
      </c>
      <c r="N64" s="208"/>
      <c r="O64" s="208"/>
      <c r="P64" s="208"/>
      <c r="Q64" s="208"/>
      <c r="R64" s="208"/>
      <c r="S64" s="208"/>
      <c r="T64" s="208"/>
      <c r="U64" s="208"/>
      <c r="V64" s="208"/>
      <c r="W64" s="208"/>
      <c r="X64" s="208"/>
      <c r="Y64" s="208"/>
      <c r="Z64" s="208"/>
      <c r="AA64" s="208"/>
      <c r="AB64" s="208"/>
      <c r="AC64" s="208"/>
      <c r="AD64" s="208"/>
      <c r="AE64" s="208"/>
      <c r="AF64" s="208"/>
      <c r="AG64" s="208"/>
      <c r="AH64" s="208"/>
      <c r="AI64" s="208"/>
      <c r="AJ64" s="208"/>
      <c r="AK64" s="208"/>
      <c r="AL64" s="208"/>
    </row>
    <row r="65" spans="1:38" s="8" customFormat="1" ht="9" customHeight="1">
      <c r="A65" s="8" t="s">
        <v>14</v>
      </c>
      <c r="B65" s="7">
        <v>4732.0106789278716</v>
      </c>
      <c r="C65" s="7">
        <v>0.47478481438075726</v>
      </c>
      <c r="D65" s="7">
        <v>1.8821826570094307</v>
      </c>
      <c r="E65" s="7">
        <v>105.36831559150092</v>
      </c>
      <c r="F65" s="7">
        <v>8.715692663989616</v>
      </c>
      <c r="G65" s="7">
        <v>1.4073978426286733</v>
      </c>
      <c r="H65" s="7">
        <v>2745.5110155587831</v>
      </c>
      <c r="I65" s="7">
        <v>57.143743730826856</v>
      </c>
      <c r="J65" s="7">
        <v>13.446584207283589</v>
      </c>
      <c r="K65" s="7">
        <v>278.61390303893648</v>
      </c>
      <c r="L65" s="7">
        <v>34.625378248768079</v>
      </c>
      <c r="M65" s="7">
        <v>94.109132850471525</v>
      </c>
      <c r="N65" s="208"/>
      <c r="O65" s="208"/>
      <c r="P65" s="208"/>
      <c r="Q65" s="208"/>
      <c r="R65" s="208"/>
      <c r="S65" s="208"/>
      <c r="T65" s="208"/>
      <c r="U65" s="208"/>
      <c r="V65" s="208"/>
      <c r="W65" s="208"/>
      <c r="X65" s="208"/>
      <c r="Y65" s="208"/>
      <c r="Z65" s="208"/>
      <c r="AA65" s="208"/>
      <c r="AB65" s="208"/>
      <c r="AC65" s="208"/>
      <c r="AD65" s="208"/>
      <c r="AE65" s="208"/>
      <c r="AF65" s="208"/>
      <c r="AG65" s="208"/>
      <c r="AH65" s="208"/>
      <c r="AI65" s="208"/>
      <c r="AJ65" s="208"/>
      <c r="AK65" s="208"/>
      <c r="AL65" s="208"/>
    </row>
    <row r="66" spans="1:38" s="8" customFormat="1" ht="9" customHeight="1">
      <c r="A66" s="8" t="s">
        <v>15</v>
      </c>
      <c r="B66" s="7">
        <v>3249.131829578876</v>
      </c>
      <c r="C66" s="7">
        <v>0.7583102269887918</v>
      </c>
      <c r="D66" s="7">
        <v>1.0616343177843084</v>
      </c>
      <c r="E66" s="7">
        <v>102.59937371158354</v>
      </c>
      <c r="F66" s="7">
        <v>5.6873267024159384</v>
      </c>
      <c r="G66" s="7">
        <v>1.3649584085798252</v>
      </c>
      <c r="H66" s="7">
        <v>1505.7007867089449</v>
      </c>
      <c r="I66" s="7">
        <v>23.659279082050304</v>
      </c>
      <c r="J66" s="7">
        <v>14.256232267389287</v>
      </c>
      <c r="K66" s="7">
        <v>256.83967388110375</v>
      </c>
      <c r="L66" s="7">
        <v>25.555054649522283</v>
      </c>
      <c r="M66" s="7">
        <v>56.494111910664991</v>
      </c>
      <c r="N66" s="208"/>
      <c r="O66" s="208"/>
      <c r="P66" s="208"/>
      <c r="Q66" s="208"/>
      <c r="R66" s="208"/>
      <c r="S66" s="208"/>
      <c r="T66" s="208"/>
      <c r="U66" s="208"/>
      <c r="V66" s="208"/>
      <c r="W66" s="208"/>
      <c r="X66" s="208"/>
      <c r="Y66" s="208"/>
      <c r="Z66" s="208"/>
      <c r="AA66" s="208"/>
      <c r="AB66" s="208"/>
      <c r="AC66" s="208"/>
      <c r="AD66" s="208"/>
      <c r="AE66" s="208"/>
      <c r="AF66" s="208"/>
      <c r="AG66" s="208"/>
      <c r="AH66" s="208"/>
      <c r="AI66" s="208"/>
      <c r="AJ66" s="208"/>
      <c r="AK66" s="208"/>
      <c r="AL66" s="208"/>
    </row>
    <row r="67" spans="1:38" s="8" customFormat="1" ht="9" customHeight="1">
      <c r="A67" s="8" t="s">
        <v>16</v>
      </c>
      <c r="B67" s="7">
        <v>2717.8637093621051</v>
      </c>
      <c r="C67" s="7">
        <v>0</v>
      </c>
      <c r="D67" s="7">
        <v>3.2313205437666208</v>
      </c>
      <c r="E67" s="7">
        <v>96.293352204245309</v>
      </c>
      <c r="F67" s="7">
        <v>9.6939616312998638</v>
      </c>
      <c r="G67" s="7">
        <v>0.64626410875332418</v>
      </c>
      <c r="H67" s="7">
        <v>1091.5400796843646</v>
      </c>
      <c r="I67" s="7">
        <v>15.510338610079781</v>
      </c>
      <c r="J67" s="7">
        <v>15.510338610079781</v>
      </c>
      <c r="K67" s="7">
        <v>296.63522591777581</v>
      </c>
      <c r="L67" s="7">
        <v>24.881168187002984</v>
      </c>
      <c r="M67" s="7">
        <v>59.456298005305833</v>
      </c>
      <c r="N67" s="208"/>
      <c r="O67" s="208"/>
      <c r="P67" s="208"/>
      <c r="Q67" s="208"/>
      <c r="R67" s="208"/>
      <c r="S67" s="208"/>
      <c r="T67" s="208"/>
      <c r="U67" s="208"/>
      <c r="V67" s="208"/>
      <c r="W67" s="208"/>
      <c r="X67" s="208"/>
      <c r="Y67" s="208"/>
      <c r="Z67" s="208"/>
      <c r="AA67" s="208"/>
      <c r="AB67" s="208"/>
      <c r="AC67" s="208"/>
      <c r="AD67" s="208"/>
      <c r="AE67" s="208"/>
      <c r="AF67" s="208"/>
      <c r="AG67" s="208"/>
      <c r="AH67" s="208"/>
      <c r="AI67" s="208"/>
      <c r="AJ67" s="208"/>
      <c r="AK67" s="208"/>
      <c r="AL67" s="208"/>
    </row>
    <row r="68" spans="1:38" s="8" customFormat="1" ht="9" customHeight="1">
      <c r="A68" s="8" t="s">
        <v>17</v>
      </c>
      <c r="B68" s="7">
        <v>3734.7341972497043</v>
      </c>
      <c r="C68" s="7">
        <v>0.9086277115679624</v>
      </c>
      <c r="D68" s="7">
        <v>2.6744513774453229</v>
      </c>
      <c r="E68" s="7">
        <v>120.96749307214229</v>
      </c>
      <c r="F68" s="7">
        <v>5.1603196449425779</v>
      </c>
      <c r="G68" s="7">
        <v>1.3886574459812253</v>
      </c>
      <c r="H68" s="7">
        <v>1834.5536374938881</v>
      </c>
      <c r="I68" s="7">
        <v>121.41323496838319</v>
      </c>
      <c r="J68" s="7">
        <v>20.967013042407885</v>
      </c>
      <c r="K68" s="7">
        <v>318.7568875694929</v>
      </c>
      <c r="L68" s="7">
        <v>41.213981483195873</v>
      </c>
      <c r="M68" s="7">
        <v>58.443620164814789</v>
      </c>
      <c r="N68" s="208"/>
      <c r="O68" s="208"/>
      <c r="P68" s="208"/>
      <c r="Q68" s="208"/>
      <c r="R68" s="208"/>
      <c r="S68" s="208"/>
      <c r="T68" s="208"/>
      <c r="U68" s="208"/>
      <c r="V68" s="208"/>
      <c r="W68" s="208"/>
      <c r="X68" s="208"/>
      <c r="Y68" s="208"/>
      <c r="Z68" s="208"/>
      <c r="AA68" s="208"/>
      <c r="AB68" s="208"/>
      <c r="AC68" s="208"/>
      <c r="AD68" s="208"/>
      <c r="AE68" s="208"/>
      <c r="AF68" s="208"/>
      <c r="AG68" s="208"/>
      <c r="AH68" s="208"/>
      <c r="AI68" s="208"/>
      <c r="AJ68" s="208"/>
      <c r="AK68" s="208"/>
      <c r="AL68" s="208"/>
    </row>
    <row r="69" spans="1:38" s="8" customFormat="1" ht="9" customHeight="1">
      <c r="A69" s="8" t="s">
        <v>18</v>
      </c>
      <c r="B69" s="7">
        <v>3612.9351970444263</v>
      </c>
      <c r="C69" s="7">
        <v>1.1834129877109958</v>
      </c>
      <c r="D69" s="7">
        <v>2.3175171009340332</v>
      </c>
      <c r="E69" s="7">
        <v>108.38090612453203</v>
      </c>
      <c r="F69" s="7">
        <v>5.5965572543832502</v>
      </c>
      <c r="G69" s="7">
        <v>1.1587585504670166</v>
      </c>
      <c r="H69" s="7">
        <v>1906.4043598906824</v>
      </c>
      <c r="I69" s="7">
        <v>48.026843751271244</v>
      </c>
      <c r="J69" s="7">
        <v>18.219629123300539</v>
      </c>
      <c r="K69" s="7">
        <v>201.79656884196876</v>
      </c>
      <c r="L69" s="7">
        <v>37.474744610848198</v>
      </c>
      <c r="M69" s="7">
        <v>62.868814972146652</v>
      </c>
      <c r="N69" s="208"/>
      <c r="O69" s="208"/>
      <c r="P69" s="208"/>
      <c r="Q69" s="208"/>
      <c r="R69" s="208"/>
      <c r="S69" s="208"/>
      <c r="T69" s="208"/>
      <c r="U69" s="208"/>
      <c r="V69" s="208"/>
      <c r="W69" s="208"/>
      <c r="X69" s="208"/>
      <c r="Y69" s="208"/>
      <c r="Z69" s="208"/>
      <c r="AA69" s="208"/>
      <c r="AB69" s="208"/>
      <c r="AC69" s="208"/>
      <c r="AD69" s="208"/>
      <c r="AE69" s="208"/>
      <c r="AF69" s="208"/>
      <c r="AG69" s="208"/>
      <c r="AH69" s="208"/>
      <c r="AI69" s="208"/>
      <c r="AJ69" s="208"/>
      <c r="AK69" s="208"/>
      <c r="AL69" s="208"/>
    </row>
    <row r="70" spans="1:38" s="8" customFormat="1" ht="9" customHeight="1">
      <c r="A70" s="8" t="s">
        <v>19</v>
      </c>
      <c r="B70" s="7">
        <v>2407.0689408105441</v>
      </c>
      <c r="C70" s="7">
        <v>0.70330721426166365</v>
      </c>
      <c r="D70" s="7">
        <v>2.461575249915823</v>
      </c>
      <c r="E70" s="7">
        <v>104.44112131785705</v>
      </c>
      <c r="F70" s="7">
        <v>4.7473236962662302</v>
      </c>
      <c r="G70" s="7">
        <v>1.2307876249579115</v>
      </c>
      <c r="H70" s="7">
        <v>728.80210077864899</v>
      </c>
      <c r="I70" s="7">
        <v>10.725435017490371</v>
      </c>
      <c r="J70" s="7">
        <v>12.307876249579113</v>
      </c>
      <c r="K70" s="7">
        <v>219.43185084963906</v>
      </c>
      <c r="L70" s="7">
        <v>17.231026749410759</v>
      </c>
      <c r="M70" s="7">
        <v>58.72615239084891</v>
      </c>
      <c r="N70" s="208"/>
      <c r="O70" s="208"/>
      <c r="P70" s="208"/>
      <c r="Q70" s="208"/>
      <c r="R70" s="208"/>
      <c r="S70" s="208"/>
      <c r="T70" s="208"/>
      <c r="U70" s="208"/>
      <c r="V70" s="208"/>
      <c r="W70" s="208"/>
      <c r="X70" s="208"/>
      <c r="Y70" s="208"/>
      <c r="Z70" s="208"/>
      <c r="AA70" s="208"/>
      <c r="AB70" s="208"/>
      <c r="AC70" s="208"/>
      <c r="AD70" s="208"/>
      <c r="AE70" s="208"/>
      <c r="AF70" s="208"/>
      <c r="AG70" s="208"/>
      <c r="AH70" s="208"/>
      <c r="AI70" s="208"/>
      <c r="AJ70" s="208"/>
      <c r="AK70" s="208"/>
      <c r="AL70" s="208"/>
    </row>
    <row r="71" spans="1:38" s="8" customFormat="1" ht="9" customHeight="1">
      <c r="A71" s="8" t="s">
        <v>20</v>
      </c>
      <c r="B71" s="7">
        <v>2995.194826885001</v>
      </c>
      <c r="C71" s="7">
        <v>1.0709327186519508</v>
      </c>
      <c r="D71" s="7">
        <v>3.4167853404609856</v>
      </c>
      <c r="E71" s="7">
        <v>96.434941474801846</v>
      </c>
      <c r="F71" s="7">
        <v>6.0176219429014379</v>
      </c>
      <c r="G71" s="7">
        <v>0.76495194189425042</v>
      </c>
      <c r="H71" s="7">
        <v>1083.4779304990163</v>
      </c>
      <c r="I71" s="7">
        <v>19.531772916366528</v>
      </c>
      <c r="J71" s="7">
        <v>17.338910682936344</v>
      </c>
      <c r="K71" s="7">
        <v>247.58944519310575</v>
      </c>
      <c r="L71" s="7">
        <v>27.640263500445585</v>
      </c>
      <c r="M71" s="7">
        <v>55.739498166027715</v>
      </c>
      <c r="N71" s="208"/>
      <c r="O71" s="208"/>
      <c r="P71" s="208"/>
      <c r="Q71" s="208"/>
      <c r="R71" s="208"/>
      <c r="S71" s="208"/>
      <c r="T71" s="208"/>
      <c r="U71" s="208"/>
      <c r="V71" s="208"/>
      <c r="W71" s="208"/>
      <c r="X71" s="208"/>
      <c r="Y71" s="208"/>
      <c r="Z71" s="208"/>
      <c r="AA71" s="208"/>
      <c r="AB71" s="208"/>
      <c r="AC71" s="208"/>
      <c r="AD71" s="208"/>
      <c r="AE71" s="208"/>
      <c r="AF71" s="208"/>
      <c r="AG71" s="208"/>
      <c r="AH71" s="208"/>
      <c r="AI71" s="208"/>
      <c r="AJ71" s="208"/>
      <c r="AK71" s="208"/>
      <c r="AL71" s="208"/>
    </row>
    <row r="72" spans="1:38" s="8" customFormat="1" ht="9" customHeight="1">
      <c r="A72" s="8" t="s">
        <v>21</v>
      </c>
      <c r="B72" s="7">
        <v>3367.6562904430252</v>
      </c>
      <c r="C72" s="7">
        <v>0.63469207021677709</v>
      </c>
      <c r="D72" s="7">
        <v>2.4991000264785597</v>
      </c>
      <c r="E72" s="7">
        <v>109.32570909483987</v>
      </c>
      <c r="F72" s="7">
        <v>6.9419445179960002</v>
      </c>
      <c r="G72" s="7">
        <v>1.1503793772679085</v>
      </c>
      <c r="H72" s="7">
        <v>1634.8279339880578</v>
      </c>
      <c r="I72" s="7">
        <v>40.402117094736717</v>
      </c>
      <c r="J72" s="7">
        <v>15.133439049231278</v>
      </c>
      <c r="K72" s="7">
        <v>224.79999761990476</v>
      </c>
      <c r="L72" s="7">
        <v>32.468466217027007</v>
      </c>
      <c r="M72" s="7">
        <v>65.571624504270773</v>
      </c>
      <c r="N72" s="208"/>
      <c r="O72" s="208"/>
      <c r="P72" s="208"/>
      <c r="Q72" s="208"/>
      <c r="R72" s="208"/>
      <c r="S72" s="208"/>
      <c r="T72" s="208"/>
      <c r="U72" s="208"/>
      <c r="V72" s="208"/>
      <c r="W72" s="208"/>
      <c r="X72" s="208"/>
      <c r="Y72" s="208"/>
      <c r="Z72" s="208"/>
      <c r="AA72" s="208"/>
      <c r="AB72" s="208"/>
      <c r="AC72" s="208"/>
      <c r="AD72" s="208"/>
      <c r="AE72" s="208"/>
      <c r="AF72" s="208"/>
      <c r="AG72" s="208"/>
      <c r="AH72" s="208"/>
      <c r="AI72" s="208"/>
      <c r="AJ72" s="208"/>
      <c r="AK72" s="208"/>
      <c r="AL72" s="208"/>
    </row>
    <row r="73" spans="1:38" s="8" customFormat="1" ht="9" customHeight="1">
      <c r="A73" s="8" t="s">
        <v>22</v>
      </c>
      <c r="B73" s="7">
        <v>2809.2475989084337</v>
      </c>
      <c r="C73" s="7">
        <v>1.0298938815519048</v>
      </c>
      <c r="D73" s="7">
        <v>2.6050257003959945</v>
      </c>
      <c r="E73" s="7">
        <v>97.234098817106286</v>
      </c>
      <c r="F73" s="7">
        <v>6.4822732544737525</v>
      </c>
      <c r="G73" s="7">
        <v>0.48465594425971986</v>
      </c>
      <c r="H73" s="7">
        <v>1077.9959840196818</v>
      </c>
      <c r="I73" s="7">
        <v>19.44681976342126</v>
      </c>
      <c r="J73" s="7">
        <v>9.9354468573242567</v>
      </c>
      <c r="K73" s="7">
        <v>231.90786932827592</v>
      </c>
      <c r="L73" s="7">
        <v>30.169832530167561</v>
      </c>
      <c r="M73" s="7">
        <v>63.97458464228302</v>
      </c>
      <c r="N73" s="208"/>
      <c r="O73" s="208"/>
      <c r="P73" s="208"/>
      <c r="Q73" s="208"/>
      <c r="R73" s="208"/>
      <c r="S73" s="208"/>
      <c r="T73" s="208"/>
      <c r="U73" s="208"/>
      <c r="V73" s="208"/>
      <c r="W73" s="208"/>
      <c r="X73" s="208"/>
      <c r="Y73" s="208"/>
      <c r="Z73" s="208"/>
      <c r="AA73" s="208"/>
      <c r="AB73" s="208"/>
      <c r="AC73" s="208"/>
      <c r="AD73" s="208"/>
      <c r="AE73" s="208"/>
      <c r="AF73" s="208"/>
      <c r="AG73" s="208"/>
      <c r="AH73" s="208"/>
      <c r="AI73" s="208"/>
      <c r="AJ73" s="208"/>
      <c r="AK73" s="208"/>
      <c r="AL73" s="208"/>
    </row>
    <row r="74" spans="1:38" s="8" customFormat="1" ht="9" customHeight="1">
      <c r="A74" s="177" t="s">
        <v>23</v>
      </c>
      <c r="B74" s="15">
        <v>4581.3018638855119</v>
      </c>
      <c r="C74" s="15">
        <v>0.52796362442431777</v>
      </c>
      <c r="D74" s="15">
        <v>1.5652568629991539</v>
      </c>
      <c r="E74" s="15">
        <v>106.77287886887085</v>
      </c>
      <c r="F74" s="15">
        <v>9.0126496357610009</v>
      </c>
      <c r="G74" s="15">
        <v>1.2112106677969643</v>
      </c>
      <c r="H74" s="15">
        <v>2411.1663933885538</v>
      </c>
      <c r="I74" s="15">
        <v>56.343035731211607</v>
      </c>
      <c r="J74" s="15">
        <v>13.230147294397611</v>
      </c>
      <c r="K74" s="15">
        <v>305.90212399144974</v>
      </c>
      <c r="L74" s="15">
        <v>31.609492761121803</v>
      </c>
      <c r="M74" s="15">
        <v>62.809037296220019</v>
      </c>
      <c r="N74" s="208"/>
      <c r="O74" s="208"/>
      <c r="P74" s="208"/>
      <c r="Q74" s="208"/>
      <c r="R74" s="208"/>
      <c r="S74" s="208"/>
      <c r="T74" s="208"/>
      <c r="U74" s="208"/>
      <c r="V74" s="208"/>
      <c r="W74" s="208"/>
      <c r="X74" s="208"/>
      <c r="Y74" s="208"/>
      <c r="Z74" s="208"/>
      <c r="AA74" s="208"/>
      <c r="AB74" s="208"/>
      <c r="AC74" s="208"/>
      <c r="AD74" s="208"/>
      <c r="AE74" s="208"/>
      <c r="AF74" s="208"/>
      <c r="AG74" s="208"/>
      <c r="AH74" s="208"/>
      <c r="AI74" s="208"/>
      <c r="AJ74" s="208"/>
      <c r="AK74" s="208"/>
      <c r="AL74" s="208"/>
    </row>
    <row r="75" spans="1:38" s="8" customFormat="1" ht="9" customHeight="1">
      <c r="A75" s="177" t="s">
        <v>24</v>
      </c>
      <c r="B75" s="15">
        <v>3904.5012289310307</v>
      </c>
      <c r="C75" s="15">
        <v>0.44677466069397681</v>
      </c>
      <c r="D75" s="15">
        <v>1.013834806959409</v>
      </c>
      <c r="E75" s="15">
        <v>103.18776297951271</v>
      </c>
      <c r="F75" s="15">
        <v>8.2825148636344927</v>
      </c>
      <c r="G75" s="15">
        <v>1.4004667248676581</v>
      </c>
      <c r="H75" s="15">
        <v>2127.7213624530746</v>
      </c>
      <c r="I75" s="15">
        <v>33.147243095333899</v>
      </c>
      <c r="J75" s="15">
        <v>11.375570206900486</v>
      </c>
      <c r="K75" s="15">
        <v>258.45914121146558</v>
      </c>
      <c r="L75" s="15">
        <v>29.177822071475866</v>
      </c>
      <c r="M75" s="15">
        <v>58.011971327033294</v>
      </c>
      <c r="N75" s="208"/>
      <c r="O75" s="208"/>
      <c r="P75" s="208"/>
      <c r="Q75" s="208"/>
      <c r="R75" s="208"/>
      <c r="S75" s="208"/>
      <c r="T75" s="208"/>
      <c r="U75" s="208"/>
      <c r="V75" s="208"/>
      <c r="W75" s="208"/>
      <c r="X75" s="208"/>
      <c r="Y75" s="208"/>
      <c r="Z75" s="208"/>
      <c r="AA75" s="208"/>
      <c r="AB75" s="208"/>
      <c r="AC75" s="208"/>
      <c r="AD75" s="208"/>
      <c r="AE75" s="208"/>
      <c r="AF75" s="208"/>
      <c r="AG75" s="208"/>
      <c r="AH75" s="208"/>
      <c r="AI75" s="208"/>
      <c r="AJ75" s="208"/>
      <c r="AK75" s="208"/>
      <c r="AL75" s="208"/>
    </row>
    <row r="76" spans="1:38" s="8" customFormat="1" ht="9" customHeight="1">
      <c r="A76" s="177" t="s">
        <v>25</v>
      </c>
      <c r="B76" s="15">
        <v>4424.4990106386304</v>
      </c>
      <c r="C76" s="15">
        <v>0.3814645069251979</v>
      </c>
      <c r="D76" s="15">
        <v>1.6917121611465298</v>
      </c>
      <c r="E76" s="15">
        <v>107.05055043255173</v>
      </c>
      <c r="F76" s="15">
        <v>8.1600233655303196</v>
      </c>
      <c r="G76" s="15">
        <v>1.401467427616488</v>
      </c>
      <c r="H76" s="15">
        <v>2460.1641176406683</v>
      </c>
      <c r="I76" s="15">
        <v>45.137202417257654</v>
      </c>
      <c r="J76" s="15">
        <v>12.497108955136373</v>
      </c>
      <c r="K76" s="15">
        <v>269.32223459586197</v>
      </c>
      <c r="L76" s="15">
        <v>36.686934318197295</v>
      </c>
      <c r="M76" s="15">
        <v>83.349994763155735</v>
      </c>
      <c r="N76" s="208"/>
      <c r="O76" s="208"/>
      <c r="P76" s="208"/>
      <c r="Q76" s="208"/>
      <c r="R76" s="208"/>
      <c r="S76" s="208"/>
      <c r="T76" s="208"/>
      <c r="U76" s="208"/>
      <c r="V76" s="208"/>
      <c r="W76" s="208"/>
      <c r="X76" s="208"/>
      <c r="Y76" s="208"/>
      <c r="Z76" s="208"/>
      <c r="AA76" s="208"/>
      <c r="AB76" s="208"/>
      <c r="AC76" s="208"/>
      <c r="AD76" s="208"/>
      <c r="AE76" s="208"/>
      <c r="AF76" s="208"/>
      <c r="AG76" s="208"/>
      <c r="AH76" s="208"/>
      <c r="AI76" s="208"/>
      <c r="AJ76" s="208"/>
      <c r="AK76" s="208"/>
      <c r="AL76" s="208"/>
    </row>
    <row r="77" spans="1:38" s="8" customFormat="1" ht="9" customHeight="1">
      <c r="A77" s="177" t="s">
        <v>26</v>
      </c>
      <c r="B77" s="15">
        <v>3474.5797794150499</v>
      </c>
      <c r="C77" s="15">
        <v>0.96818663306584452</v>
      </c>
      <c r="D77" s="15">
        <v>2.5272518730762852</v>
      </c>
      <c r="E77" s="15">
        <v>110.97127379581164</v>
      </c>
      <c r="F77" s="15">
        <v>5.5385970626854926</v>
      </c>
      <c r="G77" s="15">
        <v>1.2102332913323055</v>
      </c>
      <c r="H77" s="15">
        <v>1658.4396312675447</v>
      </c>
      <c r="I77" s="15">
        <v>70.00843639389349</v>
      </c>
      <c r="J77" s="15">
        <v>18.566402492909724</v>
      </c>
      <c r="K77" s="15">
        <v>264.72785394990069</v>
      </c>
      <c r="L77" s="15">
        <v>35.438478377954219</v>
      </c>
      <c r="M77" s="15">
        <v>59.1946459848713</v>
      </c>
      <c r="N77" s="208"/>
      <c r="O77" s="208"/>
      <c r="P77" s="208"/>
      <c r="Q77" s="208"/>
      <c r="R77" s="208"/>
      <c r="S77" s="208"/>
      <c r="T77" s="208"/>
      <c r="U77" s="208"/>
      <c r="V77" s="208"/>
      <c r="W77" s="208"/>
      <c r="X77" s="208"/>
      <c r="Y77" s="208"/>
      <c r="Z77" s="208"/>
      <c r="AA77" s="208"/>
      <c r="AB77" s="208"/>
      <c r="AC77" s="208"/>
      <c r="AD77" s="208"/>
      <c r="AE77" s="208"/>
      <c r="AF77" s="208"/>
      <c r="AG77" s="208"/>
      <c r="AH77" s="208"/>
      <c r="AI77" s="208"/>
      <c r="AJ77" s="208"/>
      <c r="AK77" s="208"/>
      <c r="AL77" s="208"/>
    </row>
    <row r="78" spans="1:38" s="8" customFormat="1" ht="9" customHeight="1">
      <c r="A78" s="86" t="s">
        <v>27</v>
      </c>
      <c r="B78" s="15">
        <v>3229.928320192073</v>
      </c>
      <c r="C78" s="15">
        <v>0.73216609621215367</v>
      </c>
      <c r="D78" s="15">
        <v>2.5252259236704893</v>
      </c>
      <c r="E78" s="15">
        <v>106.34338993350812</v>
      </c>
      <c r="F78" s="15">
        <v>6.8285695095704941</v>
      </c>
      <c r="G78" s="15">
        <v>0.98618290510208451</v>
      </c>
      <c r="H78" s="15">
        <v>1497.4888570670578</v>
      </c>
      <c r="I78" s="15">
        <v>35.233625609556292</v>
      </c>
      <c r="J78" s="15">
        <v>13.851387167115641</v>
      </c>
      <c r="K78" s="15">
        <v>226.5531091993607</v>
      </c>
      <c r="L78" s="15">
        <v>31.901522763529552</v>
      </c>
      <c r="M78" s="15">
        <v>65.177724728110491</v>
      </c>
      <c r="N78" s="208"/>
      <c r="O78" s="208"/>
      <c r="P78" s="208"/>
      <c r="Q78" s="208"/>
      <c r="R78" s="208"/>
      <c r="S78" s="208"/>
      <c r="T78" s="208"/>
      <c r="U78" s="208"/>
      <c r="V78" s="208"/>
      <c r="W78" s="208"/>
      <c r="X78" s="208"/>
      <c r="Y78" s="208"/>
      <c r="Z78" s="208"/>
      <c r="AA78" s="208"/>
      <c r="AB78" s="208"/>
      <c r="AC78" s="208"/>
      <c r="AD78" s="208"/>
      <c r="AE78" s="208"/>
      <c r="AF78" s="208"/>
      <c r="AG78" s="208"/>
      <c r="AH78" s="208"/>
      <c r="AI78" s="208"/>
      <c r="AJ78" s="208"/>
      <c r="AK78" s="208"/>
      <c r="AL78" s="208"/>
    </row>
    <row r="79" spans="1:38" s="8" customFormat="1" ht="9" customHeight="1">
      <c r="A79" s="176" t="s">
        <v>28</v>
      </c>
      <c r="B79" s="15">
        <v>4013.754695518714</v>
      </c>
      <c r="C79" s="15">
        <v>0.60789561586507779</v>
      </c>
      <c r="D79" s="15">
        <v>1.813775506032216</v>
      </c>
      <c r="E79" s="15">
        <v>107.06561534423683</v>
      </c>
      <c r="F79" s="15">
        <v>7.6548594671705734</v>
      </c>
      <c r="G79" s="15">
        <v>1.2603922687637348</v>
      </c>
      <c r="H79" s="15">
        <v>2090.7611611328261</v>
      </c>
      <c r="I79" s="15">
        <v>50.488373922011519</v>
      </c>
      <c r="J79" s="15">
        <v>14.034459653232883</v>
      </c>
      <c r="K79" s="15">
        <v>271.16934949337929</v>
      </c>
      <c r="L79" s="15">
        <v>33.074146795789638</v>
      </c>
      <c r="M79" s="15">
        <v>65.401639193831954</v>
      </c>
      <c r="N79" s="208"/>
      <c r="O79" s="208"/>
      <c r="P79" s="208"/>
      <c r="Q79" s="208"/>
      <c r="R79" s="208"/>
      <c r="S79" s="208"/>
      <c r="T79" s="208"/>
      <c r="U79" s="208"/>
      <c r="V79" s="208"/>
      <c r="W79" s="208"/>
      <c r="X79" s="208"/>
      <c r="Y79" s="208"/>
      <c r="Z79" s="208"/>
      <c r="AA79" s="208"/>
      <c r="AB79" s="208"/>
      <c r="AC79" s="208"/>
      <c r="AD79" s="208"/>
      <c r="AE79" s="208"/>
      <c r="AF79" s="208"/>
      <c r="AG79" s="208"/>
      <c r="AH79" s="208"/>
      <c r="AI79" s="208"/>
      <c r="AJ79" s="208"/>
      <c r="AK79" s="208"/>
      <c r="AL79" s="208"/>
    </row>
    <row r="80" spans="1:38" s="8" customFormat="1" ht="3" customHeight="1">
      <c r="A80" s="175"/>
      <c r="B80" s="175"/>
      <c r="C80" s="174"/>
      <c r="D80" s="174"/>
      <c r="E80" s="174"/>
      <c r="F80" s="174"/>
      <c r="G80" s="174"/>
      <c r="H80" s="174"/>
      <c r="I80" s="174"/>
      <c r="J80" s="174"/>
      <c r="K80" s="174"/>
      <c r="L80" s="174"/>
      <c r="M80" s="174"/>
      <c r="N80" s="208"/>
      <c r="O80" s="208"/>
      <c r="P80" s="208"/>
      <c r="Q80" s="208"/>
      <c r="R80" s="208"/>
      <c r="S80" s="208"/>
      <c r="T80" s="208"/>
      <c r="U80" s="208"/>
      <c r="V80" s="208"/>
      <c r="W80" s="208"/>
      <c r="X80" s="208"/>
      <c r="Y80" s="208"/>
      <c r="Z80" s="208"/>
      <c r="AA80" s="208"/>
      <c r="AB80" s="208"/>
      <c r="AC80" s="208"/>
      <c r="AD80" s="208"/>
      <c r="AE80" s="208"/>
      <c r="AF80" s="208"/>
      <c r="AG80" s="208"/>
      <c r="AH80" s="208"/>
      <c r="AI80" s="208"/>
      <c r="AJ80" s="208"/>
      <c r="AK80" s="208"/>
      <c r="AL80" s="208"/>
    </row>
    <row r="81" spans="1:38" s="8" customFormat="1" ht="9" customHeight="1">
      <c r="A81" s="162" t="s">
        <v>159</v>
      </c>
      <c r="B81" s="161"/>
      <c r="C81" s="161"/>
      <c r="D81" s="161"/>
      <c r="E81" s="161"/>
      <c r="F81" s="161"/>
      <c r="G81" s="161"/>
      <c r="H81" s="161"/>
      <c r="I81" s="161"/>
      <c r="N81" s="208"/>
      <c r="O81" s="208"/>
      <c r="P81" s="208"/>
      <c r="Q81" s="208"/>
      <c r="R81" s="208"/>
      <c r="S81" s="208"/>
      <c r="T81" s="208"/>
      <c r="U81" s="208"/>
      <c r="V81" s="208"/>
      <c r="W81" s="208"/>
      <c r="X81" s="208"/>
      <c r="Y81" s="208"/>
      <c r="Z81" s="208"/>
      <c r="AA81" s="208"/>
      <c r="AB81" s="208"/>
      <c r="AC81" s="208"/>
      <c r="AD81" s="208"/>
      <c r="AE81" s="208"/>
      <c r="AF81" s="208"/>
      <c r="AG81" s="208"/>
      <c r="AH81" s="208"/>
      <c r="AI81" s="208"/>
      <c r="AJ81" s="208"/>
      <c r="AK81" s="208"/>
      <c r="AL81" s="208"/>
    </row>
    <row r="82" spans="1:38" s="8" customFormat="1" ht="18" customHeight="1">
      <c r="A82" s="872" t="s">
        <v>161</v>
      </c>
      <c r="B82" s="872"/>
      <c r="C82" s="872"/>
      <c r="D82" s="872"/>
      <c r="E82" s="872"/>
      <c r="F82" s="872"/>
      <c r="G82" s="872"/>
      <c r="H82" s="872"/>
      <c r="I82" s="872"/>
      <c r="J82" s="872"/>
      <c r="K82" s="872"/>
      <c r="L82" s="872"/>
      <c r="M82" s="872"/>
      <c r="N82" s="208"/>
      <c r="O82" s="208"/>
      <c r="P82" s="208"/>
      <c r="Q82" s="208"/>
      <c r="R82" s="208"/>
      <c r="S82" s="208"/>
      <c r="T82" s="208"/>
      <c r="U82" s="208"/>
      <c r="V82" s="208"/>
      <c r="W82" s="208"/>
      <c r="X82" s="208"/>
      <c r="Y82" s="208"/>
      <c r="Z82" s="208"/>
      <c r="AA82" s="208"/>
      <c r="AB82" s="208"/>
      <c r="AC82" s="208"/>
      <c r="AD82" s="208"/>
      <c r="AE82" s="208"/>
      <c r="AF82" s="208"/>
      <c r="AG82" s="208"/>
      <c r="AH82" s="208"/>
      <c r="AI82" s="208"/>
      <c r="AJ82" s="208"/>
      <c r="AK82" s="208"/>
      <c r="AL82" s="208"/>
    </row>
    <row r="83" spans="1:38" s="172" customFormat="1" ht="9" customHeight="1">
      <c r="A83" s="173"/>
      <c r="N83" s="212"/>
      <c r="O83" s="212"/>
      <c r="P83" s="212"/>
      <c r="Q83" s="212"/>
      <c r="R83" s="212"/>
      <c r="S83" s="212"/>
      <c r="T83" s="212"/>
      <c r="U83" s="212"/>
      <c r="V83" s="212"/>
      <c r="W83" s="212"/>
      <c r="X83" s="212"/>
      <c r="Y83" s="212"/>
      <c r="Z83" s="212"/>
      <c r="AA83" s="212"/>
      <c r="AB83" s="212"/>
      <c r="AC83" s="212"/>
      <c r="AD83" s="212"/>
      <c r="AE83" s="212"/>
      <c r="AF83" s="212"/>
      <c r="AG83" s="212"/>
      <c r="AH83" s="212"/>
      <c r="AI83" s="212"/>
      <c r="AJ83" s="212"/>
      <c r="AK83" s="212"/>
      <c r="AL83" s="212"/>
    </row>
  </sheetData>
  <mergeCells count="45">
    <mergeCell ref="A5:M5"/>
    <mergeCell ref="A8:A10"/>
    <mergeCell ref="B8:B10"/>
    <mergeCell ref="C8:M8"/>
    <mergeCell ref="C9:C10"/>
    <mergeCell ref="D9:D10"/>
    <mergeCell ref="E9:E10"/>
    <mergeCell ref="F9:F10"/>
    <mergeCell ref="G9:G10"/>
    <mergeCell ref="H9:H10"/>
    <mergeCell ref="B19:M19"/>
    <mergeCell ref="B50:M50"/>
    <mergeCell ref="A82:M82"/>
    <mergeCell ref="I9:I10"/>
    <mergeCell ref="J9:J10"/>
    <mergeCell ref="K9:K10"/>
    <mergeCell ref="L9:L10"/>
    <mergeCell ref="M9:M10"/>
    <mergeCell ref="B17:M17"/>
    <mergeCell ref="N8:N10"/>
    <mergeCell ref="O8:Y8"/>
    <mergeCell ref="O9:O10"/>
    <mergeCell ref="P9:P10"/>
    <mergeCell ref="Q9:Q10"/>
    <mergeCell ref="R9:R10"/>
    <mergeCell ref="S9:S10"/>
    <mergeCell ref="T9:T10"/>
    <mergeCell ref="U9:U10"/>
    <mergeCell ref="V9:V10"/>
    <mergeCell ref="W9:W10"/>
    <mergeCell ref="X9:X10"/>
    <mergeCell ref="Y9:Y10"/>
    <mergeCell ref="Z8:Z10"/>
    <mergeCell ref="AA8:AK8"/>
    <mergeCell ref="AA9:AA10"/>
    <mergeCell ref="AB9:AB10"/>
    <mergeCell ref="AC9:AC10"/>
    <mergeCell ref="AD9:AD10"/>
    <mergeCell ref="AE9:AE10"/>
    <mergeCell ref="AF9:AF10"/>
    <mergeCell ref="AG9:AG10"/>
    <mergeCell ref="AH9:AH10"/>
    <mergeCell ref="AI9:AI10"/>
    <mergeCell ref="AJ9:AJ10"/>
    <mergeCell ref="AK9:AK10"/>
  </mergeCells>
  <pageMargins left="0.59055118110236227" right="0.59055118110236227" top="0.78740157480314965" bottom="0.78740157480314965" header="0" footer="0"/>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12"/>
  <sheetViews>
    <sheetView zoomScaleNormal="100" workbookViewId="0"/>
  </sheetViews>
  <sheetFormatPr defaultRowHeight="15"/>
  <cols>
    <col min="1" max="1" width="24.28515625" style="278" customWidth="1"/>
    <col min="2" max="2" width="13.5703125" style="278" customWidth="1"/>
    <col min="3" max="3" width="9.140625" style="278"/>
    <col min="4" max="4" width="10.28515625" style="278" customWidth="1"/>
    <col min="5" max="6" width="9.140625" style="278"/>
    <col min="7" max="7" width="0.85546875" style="278" customWidth="1"/>
    <col min="8" max="10" width="9.140625" style="278"/>
    <col min="11" max="11" width="9.140625" style="278" customWidth="1"/>
    <col min="12" max="256" width="9.140625" style="232"/>
    <col min="257" max="257" width="24.28515625" style="232" customWidth="1"/>
    <col min="258" max="258" width="13.5703125" style="232" customWidth="1"/>
    <col min="259" max="259" width="9.140625" style="232"/>
    <col min="260" max="260" width="10.28515625" style="232" customWidth="1"/>
    <col min="261" max="262" width="9.140625" style="232"/>
    <col min="263" max="263" width="0.85546875" style="232" customWidth="1"/>
    <col min="264" max="266" width="9.140625" style="232"/>
    <col min="267" max="267" width="9.140625" style="232" customWidth="1"/>
    <col min="268" max="512" width="9.140625" style="232"/>
    <col min="513" max="513" width="24.28515625" style="232" customWidth="1"/>
    <col min="514" max="514" width="13.5703125" style="232" customWidth="1"/>
    <col min="515" max="515" width="9.140625" style="232"/>
    <col min="516" max="516" width="10.28515625" style="232" customWidth="1"/>
    <col min="517" max="518" width="9.140625" style="232"/>
    <col min="519" max="519" width="0.85546875" style="232" customWidth="1"/>
    <col min="520" max="522" width="9.140625" style="232"/>
    <col min="523" max="523" width="9.140625" style="232" customWidth="1"/>
    <col min="524" max="768" width="9.140625" style="232"/>
    <col min="769" max="769" width="24.28515625" style="232" customWidth="1"/>
    <col min="770" max="770" width="13.5703125" style="232" customWidth="1"/>
    <col min="771" max="771" width="9.140625" style="232"/>
    <col min="772" max="772" width="10.28515625" style="232" customWidth="1"/>
    <col min="773" max="774" width="9.140625" style="232"/>
    <col min="775" max="775" width="0.85546875" style="232" customWidth="1"/>
    <col min="776" max="778" width="9.140625" style="232"/>
    <col min="779" max="779" width="9.140625" style="232" customWidth="1"/>
    <col min="780" max="1024" width="9.140625" style="232"/>
    <col min="1025" max="1025" width="24.28515625" style="232" customWidth="1"/>
    <col min="1026" max="1026" width="13.5703125" style="232" customWidth="1"/>
    <col min="1027" max="1027" width="9.140625" style="232"/>
    <col min="1028" max="1028" width="10.28515625" style="232" customWidth="1"/>
    <col min="1029" max="1030" width="9.140625" style="232"/>
    <col min="1031" max="1031" width="0.85546875" style="232" customWidth="1"/>
    <col min="1032" max="1034" width="9.140625" style="232"/>
    <col min="1035" max="1035" width="9.140625" style="232" customWidth="1"/>
    <col min="1036" max="1280" width="9.140625" style="232"/>
    <col min="1281" max="1281" width="24.28515625" style="232" customWidth="1"/>
    <col min="1282" max="1282" width="13.5703125" style="232" customWidth="1"/>
    <col min="1283" max="1283" width="9.140625" style="232"/>
    <col min="1284" max="1284" width="10.28515625" style="232" customWidth="1"/>
    <col min="1285" max="1286" width="9.140625" style="232"/>
    <col min="1287" max="1287" width="0.85546875" style="232" customWidth="1"/>
    <col min="1288" max="1290" width="9.140625" style="232"/>
    <col min="1291" max="1291" width="9.140625" style="232" customWidth="1"/>
    <col min="1292" max="1536" width="9.140625" style="232"/>
    <col min="1537" max="1537" width="24.28515625" style="232" customWidth="1"/>
    <col min="1538" max="1538" width="13.5703125" style="232" customWidth="1"/>
    <col min="1539" max="1539" width="9.140625" style="232"/>
    <col min="1540" max="1540" width="10.28515625" style="232" customWidth="1"/>
    <col min="1541" max="1542" width="9.140625" style="232"/>
    <col min="1543" max="1543" width="0.85546875" style="232" customWidth="1"/>
    <col min="1544" max="1546" width="9.140625" style="232"/>
    <col min="1547" max="1547" width="9.140625" style="232" customWidth="1"/>
    <col min="1548" max="1792" width="9.140625" style="232"/>
    <col min="1793" max="1793" width="24.28515625" style="232" customWidth="1"/>
    <col min="1794" max="1794" width="13.5703125" style="232" customWidth="1"/>
    <col min="1795" max="1795" width="9.140625" style="232"/>
    <col min="1796" max="1796" width="10.28515625" style="232" customWidth="1"/>
    <col min="1797" max="1798" width="9.140625" style="232"/>
    <col min="1799" max="1799" width="0.85546875" style="232" customWidth="1"/>
    <col min="1800" max="1802" width="9.140625" style="232"/>
    <col min="1803" max="1803" width="9.140625" style="232" customWidth="1"/>
    <col min="1804" max="2048" width="9.140625" style="232"/>
    <col min="2049" max="2049" width="24.28515625" style="232" customWidth="1"/>
    <col min="2050" max="2050" width="13.5703125" style="232" customWidth="1"/>
    <col min="2051" max="2051" width="9.140625" style="232"/>
    <col min="2052" max="2052" width="10.28515625" style="232" customWidth="1"/>
    <col min="2053" max="2054" width="9.140625" style="232"/>
    <col min="2055" max="2055" width="0.85546875" style="232" customWidth="1"/>
    <col min="2056" max="2058" width="9.140625" style="232"/>
    <col min="2059" max="2059" width="9.140625" style="232" customWidth="1"/>
    <col min="2060" max="2304" width="9.140625" style="232"/>
    <col min="2305" max="2305" width="24.28515625" style="232" customWidth="1"/>
    <col min="2306" max="2306" width="13.5703125" style="232" customWidth="1"/>
    <col min="2307" max="2307" width="9.140625" style="232"/>
    <col min="2308" max="2308" width="10.28515625" style="232" customWidth="1"/>
    <col min="2309" max="2310" width="9.140625" style="232"/>
    <col min="2311" max="2311" width="0.85546875" style="232" customWidth="1"/>
    <col min="2312" max="2314" width="9.140625" style="232"/>
    <col min="2315" max="2315" width="9.140625" style="232" customWidth="1"/>
    <col min="2316" max="2560" width="9.140625" style="232"/>
    <col min="2561" max="2561" width="24.28515625" style="232" customWidth="1"/>
    <col min="2562" max="2562" width="13.5703125" style="232" customWidth="1"/>
    <col min="2563" max="2563" width="9.140625" style="232"/>
    <col min="2564" max="2564" width="10.28515625" style="232" customWidth="1"/>
    <col min="2565" max="2566" width="9.140625" style="232"/>
    <col min="2567" max="2567" width="0.85546875" style="232" customWidth="1"/>
    <col min="2568" max="2570" width="9.140625" style="232"/>
    <col min="2571" max="2571" width="9.140625" style="232" customWidth="1"/>
    <col min="2572" max="2816" width="9.140625" style="232"/>
    <col min="2817" max="2817" width="24.28515625" style="232" customWidth="1"/>
    <col min="2818" max="2818" width="13.5703125" style="232" customWidth="1"/>
    <col min="2819" max="2819" width="9.140625" style="232"/>
    <col min="2820" max="2820" width="10.28515625" style="232" customWidth="1"/>
    <col min="2821" max="2822" width="9.140625" style="232"/>
    <col min="2823" max="2823" width="0.85546875" style="232" customWidth="1"/>
    <col min="2824" max="2826" width="9.140625" style="232"/>
    <col min="2827" max="2827" width="9.140625" style="232" customWidth="1"/>
    <col min="2828" max="3072" width="9.140625" style="232"/>
    <col min="3073" max="3073" width="24.28515625" style="232" customWidth="1"/>
    <col min="3074" max="3074" width="13.5703125" style="232" customWidth="1"/>
    <col min="3075" max="3075" width="9.140625" style="232"/>
    <col min="3076" max="3076" width="10.28515625" style="232" customWidth="1"/>
    <col min="3077" max="3078" width="9.140625" style="232"/>
    <col min="3079" max="3079" width="0.85546875" style="232" customWidth="1"/>
    <col min="3080" max="3082" width="9.140625" style="232"/>
    <col min="3083" max="3083" width="9.140625" style="232" customWidth="1"/>
    <col min="3084" max="3328" width="9.140625" style="232"/>
    <col min="3329" max="3329" width="24.28515625" style="232" customWidth="1"/>
    <col min="3330" max="3330" width="13.5703125" style="232" customWidth="1"/>
    <col min="3331" max="3331" width="9.140625" style="232"/>
    <col min="3332" max="3332" width="10.28515625" style="232" customWidth="1"/>
    <col min="3333" max="3334" width="9.140625" style="232"/>
    <col min="3335" max="3335" width="0.85546875" style="232" customWidth="1"/>
    <col min="3336" max="3338" width="9.140625" style="232"/>
    <col min="3339" max="3339" width="9.140625" style="232" customWidth="1"/>
    <col min="3340" max="3584" width="9.140625" style="232"/>
    <col min="3585" max="3585" width="24.28515625" style="232" customWidth="1"/>
    <col min="3586" max="3586" width="13.5703125" style="232" customWidth="1"/>
    <col min="3587" max="3587" width="9.140625" style="232"/>
    <col min="3588" max="3588" width="10.28515625" style="232" customWidth="1"/>
    <col min="3589" max="3590" width="9.140625" style="232"/>
    <col min="3591" max="3591" width="0.85546875" style="232" customWidth="1"/>
    <col min="3592" max="3594" width="9.140625" style="232"/>
    <col min="3595" max="3595" width="9.140625" style="232" customWidth="1"/>
    <col min="3596" max="3840" width="9.140625" style="232"/>
    <col min="3841" max="3841" width="24.28515625" style="232" customWidth="1"/>
    <col min="3842" max="3842" width="13.5703125" style="232" customWidth="1"/>
    <col min="3843" max="3843" width="9.140625" style="232"/>
    <col min="3844" max="3844" width="10.28515625" style="232" customWidth="1"/>
    <col min="3845" max="3846" width="9.140625" style="232"/>
    <col min="3847" max="3847" width="0.85546875" style="232" customWidth="1"/>
    <col min="3848" max="3850" width="9.140625" style="232"/>
    <col min="3851" max="3851" width="9.140625" style="232" customWidth="1"/>
    <col min="3852" max="4096" width="9.140625" style="232"/>
    <col min="4097" max="4097" width="24.28515625" style="232" customWidth="1"/>
    <col min="4098" max="4098" width="13.5703125" style="232" customWidth="1"/>
    <col min="4099" max="4099" width="9.140625" style="232"/>
    <col min="4100" max="4100" width="10.28515625" style="232" customWidth="1"/>
    <col min="4101" max="4102" width="9.140625" style="232"/>
    <col min="4103" max="4103" width="0.85546875" style="232" customWidth="1"/>
    <col min="4104" max="4106" width="9.140625" style="232"/>
    <col min="4107" max="4107" width="9.140625" style="232" customWidth="1"/>
    <col min="4108" max="4352" width="9.140625" style="232"/>
    <col min="4353" max="4353" width="24.28515625" style="232" customWidth="1"/>
    <col min="4354" max="4354" width="13.5703125" style="232" customWidth="1"/>
    <col min="4355" max="4355" width="9.140625" style="232"/>
    <col min="4356" max="4356" width="10.28515625" style="232" customWidth="1"/>
    <col min="4357" max="4358" width="9.140625" style="232"/>
    <col min="4359" max="4359" width="0.85546875" style="232" customWidth="1"/>
    <col min="4360" max="4362" width="9.140625" style="232"/>
    <col min="4363" max="4363" width="9.140625" style="232" customWidth="1"/>
    <col min="4364" max="4608" width="9.140625" style="232"/>
    <col min="4609" max="4609" width="24.28515625" style="232" customWidth="1"/>
    <col min="4610" max="4610" width="13.5703125" style="232" customWidth="1"/>
    <col min="4611" max="4611" width="9.140625" style="232"/>
    <col min="4612" max="4612" width="10.28515625" style="232" customWidth="1"/>
    <col min="4613" max="4614" width="9.140625" style="232"/>
    <col min="4615" max="4615" width="0.85546875" style="232" customWidth="1"/>
    <col min="4616" max="4618" width="9.140625" style="232"/>
    <col min="4619" max="4619" width="9.140625" style="232" customWidth="1"/>
    <col min="4620" max="4864" width="9.140625" style="232"/>
    <col min="4865" max="4865" width="24.28515625" style="232" customWidth="1"/>
    <col min="4866" max="4866" width="13.5703125" style="232" customWidth="1"/>
    <col min="4867" max="4867" width="9.140625" style="232"/>
    <col min="4868" max="4868" width="10.28515625" style="232" customWidth="1"/>
    <col min="4869" max="4870" width="9.140625" style="232"/>
    <col min="4871" max="4871" width="0.85546875" style="232" customWidth="1"/>
    <col min="4872" max="4874" width="9.140625" style="232"/>
    <col min="4875" max="4875" width="9.140625" style="232" customWidth="1"/>
    <col min="4876" max="5120" width="9.140625" style="232"/>
    <col min="5121" max="5121" width="24.28515625" style="232" customWidth="1"/>
    <col min="5122" max="5122" width="13.5703125" style="232" customWidth="1"/>
    <col min="5123" max="5123" width="9.140625" style="232"/>
    <col min="5124" max="5124" width="10.28515625" style="232" customWidth="1"/>
    <col min="5125" max="5126" width="9.140625" style="232"/>
    <col min="5127" max="5127" width="0.85546875" style="232" customWidth="1"/>
    <col min="5128" max="5130" width="9.140625" style="232"/>
    <col min="5131" max="5131" width="9.140625" style="232" customWidth="1"/>
    <col min="5132" max="5376" width="9.140625" style="232"/>
    <col min="5377" max="5377" width="24.28515625" style="232" customWidth="1"/>
    <col min="5378" max="5378" width="13.5703125" style="232" customWidth="1"/>
    <col min="5379" max="5379" width="9.140625" style="232"/>
    <col min="5380" max="5380" width="10.28515625" style="232" customWidth="1"/>
    <col min="5381" max="5382" width="9.140625" style="232"/>
    <col min="5383" max="5383" width="0.85546875" style="232" customWidth="1"/>
    <col min="5384" max="5386" width="9.140625" style="232"/>
    <col min="5387" max="5387" width="9.140625" style="232" customWidth="1"/>
    <col min="5388" max="5632" width="9.140625" style="232"/>
    <col min="5633" max="5633" width="24.28515625" style="232" customWidth="1"/>
    <col min="5634" max="5634" width="13.5703125" style="232" customWidth="1"/>
    <col min="5635" max="5635" width="9.140625" style="232"/>
    <col min="5636" max="5636" width="10.28515625" style="232" customWidth="1"/>
    <col min="5637" max="5638" width="9.140625" style="232"/>
    <col min="5639" max="5639" width="0.85546875" style="232" customWidth="1"/>
    <col min="5640" max="5642" width="9.140625" style="232"/>
    <col min="5643" max="5643" width="9.140625" style="232" customWidth="1"/>
    <col min="5644" max="5888" width="9.140625" style="232"/>
    <col min="5889" max="5889" width="24.28515625" style="232" customWidth="1"/>
    <col min="5890" max="5890" width="13.5703125" style="232" customWidth="1"/>
    <col min="5891" max="5891" width="9.140625" style="232"/>
    <col min="5892" max="5892" width="10.28515625" style="232" customWidth="1"/>
    <col min="5893" max="5894" width="9.140625" style="232"/>
    <col min="5895" max="5895" width="0.85546875" style="232" customWidth="1"/>
    <col min="5896" max="5898" width="9.140625" style="232"/>
    <col min="5899" max="5899" width="9.140625" style="232" customWidth="1"/>
    <col min="5900" max="6144" width="9.140625" style="232"/>
    <col min="6145" max="6145" width="24.28515625" style="232" customWidth="1"/>
    <col min="6146" max="6146" width="13.5703125" style="232" customWidth="1"/>
    <col min="6147" max="6147" width="9.140625" style="232"/>
    <col min="6148" max="6148" width="10.28515625" style="232" customWidth="1"/>
    <col min="6149" max="6150" width="9.140625" style="232"/>
    <col min="6151" max="6151" width="0.85546875" style="232" customWidth="1"/>
    <col min="6152" max="6154" width="9.140625" style="232"/>
    <col min="6155" max="6155" width="9.140625" style="232" customWidth="1"/>
    <col min="6156" max="6400" width="9.140625" style="232"/>
    <col min="6401" max="6401" width="24.28515625" style="232" customWidth="1"/>
    <col min="6402" max="6402" width="13.5703125" style="232" customWidth="1"/>
    <col min="6403" max="6403" width="9.140625" style="232"/>
    <col min="6404" max="6404" width="10.28515625" style="232" customWidth="1"/>
    <col min="6405" max="6406" width="9.140625" style="232"/>
    <col min="6407" max="6407" width="0.85546875" style="232" customWidth="1"/>
    <col min="6408" max="6410" width="9.140625" style="232"/>
    <col min="6411" max="6411" width="9.140625" style="232" customWidth="1"/>
    <col min="6412" max="6656" width="9.140625" style="232"/>
    <col min="6657" max="6657" width="24.28515625" style="232" customWidth="1"/>
    <col min="6658" max="6658" width="13.5703125" style="232" customWidth="1"/>
    <col min="6659" max="6659" width="9.140625" style="232"/>
    <col min="6660" max="6660" width="10.28515625" style="232" customWidth="1"/>
    <col min="6661" max="6662" width="9.140625" style="232"/>
    <col min="6663" max="6663" width="0.85546875" style="232" customWidth="1"/>
    <col min="6664" max="6666" width="9.140625" style="232"/>
    <col min="6667" max="6667" width="9.140625" style="232" customWidth="1"/>
    <col min="6668" max="6912" width="9.140625" style="232"/>
    <col min="6913" max="6913" width="24.28515625" style="232" customWidth="1"/>
    <col min="6914" max="6914" width="13.5703125" style="232" customWidth="1"/>
    <col min="6915" max="6915" width="9.140625" style="232"/>
    <col min="6916" max="6916" width="10.28515625" style="232" customWidth="1"/>
    <col min="6917" max="6918" width="9.140625" style="232"/>
    <col min="6919" max="6919" width="0.85546875" style="232" customWidth="1"/>
    <col min="6920" max="6922" width="9.140625" style="232"/>
    <col min="6923" max="6923" width="9.140625" style="232" customWidth="1"/>
    <col min="6924" max="7168" width="9.140625" style="232"/>
    <col min="7169" max="7169" width="24.28515625" style="232" customWidth="1"/>
    <col min="7170" max="7170" width="13.5703125" style="232" customWidth="1"/>
    <col min="7171" max="7171" width="9.140625" style="232"/>
    <col min="7172" max="7172" width="10.28515625" style="232" customWidth="1"/>
    <col min="7173" max="7174" width="9.140625" style="232"/>
    <col min="7175" max="7175" width="0.85546875" style="232" customWidth="1"/>
    <col min="7176" max="7178" width="9.140625" style="232"/>
    <col min="7179" max="7179" width="9.140625" style="232" customWidth="1"/>
    <col min="7180" max="7424" width="9.140625" style="232"/>
    <col min="7425" max="7425" width="24.28515625" style="232" customWidth="1"/>
    <col min="7426" max="7426" width="13.5703125" style="232" customWidth="1"/>
    <col min="7427" max="7427" width="9.140625" style="232"/>
    <col min="7428" max="7428" width="10.28515625" style="232" customWidth="1"/>
    <col min="7429" max="7430" width="9.140625" style="232"/>
    <col min="7431" max="7431" width="0.85546875" style="232" customWidth="1"/>
    <col min="7432" max="7434" width="9.140625" style="232"/>
    <col min="7435" max="7435" width="9.140625" style="232" customWidth="1"/>
    <col min="7436" max="7680" width="9.140625" style="232"/>
    <col min="7681" max="7681" width="24.28515625" style="232" customWidth="1"/>
    <col min="7682" max="7682" width="13.5703125" style="232" customWidth="1"/>
    <col min="7683" max="7683" width="9.140625" style="232"/>
    <col min="7684" max="7684" width="10.28515625" style="232" customWidth="1"/>
    <col min="7685" max="7686" width="9.140625" style="232"/>
    <col min="7687" max="7687" width="0.85546875" style="232" customWidth="1"/>
    <col min="7688" max="7690" width="9.140625" style="232"/>
    <col min="7691" max="7691" width="9.140625" style="232" customWidth="1"/>
    <col min="7692" max="7936" width="9.140625" style="232"/>
    <col min="7937" max="7937" width="24.28515625" style="232" customWidth="1"/>
    <col min="7938" max="7938" width="13.5703125" style="232" customWidth="1"/>
    <col min="7939" max="7939" width="9.140625" style="232"/>
    <col min="7940" max="7940" width="10.28515625" style="232" customWidth="1"/>
    <col min="7941" max="7942" width="9.140625" style="232"/>
    <col min="7943" max="7943" width="0.85546875" style="232" customWidth="1"/>
    <col min="7944" max="7946" width="9.140625" style="232"/>
    <col min="7947" max="7947" width="9.140625" style="232" customWidth="1"/>
    <col min="7948" max="8192" width="9.140625" style="232"/>
    <col min="8193" max="8193" width="24.28515625" style="232" customWidth="1"/>
    <col min="8194" max="8194" width="13.5703125" style="232" customWidth="1"/>
    <col min="8195" max="8195" width="9.140625" style="232"/>
    <col min="8196" max="8196" width="10.28515625" style="232" customWidth="1"/>
    <col min="8197" max="8198" width="9.140625" style="232"/>
    <col min="8199" max="8199" width="0.85546875" style="232" customWidth="1"/>
    <col min="8200" max="8202" width="9.140625" style="232"/>
    <col min="8203" max="8203" width="9.140625" style="232" customWidth="1"/>
    <col min="8204" max="8448" width="9.140625" style="232"/>
    <col min="8449" max="8449" width="24.28515625" style="232" customWidth="1"/>
    <col min="8450" max="8450" width="13.5703125" style="232" customWidth="1"/>
    <col min="8451" max="8451" width="9.140625" style="232"/>
    <col min="8452" max="8452" width="10.28515625" style="232" customWidth="1"/>
    <col min="8453" max="8454" width="9.140625" style="232"/>
    <col min="8455" max="8455" width="0.85546875" style="232" customWidth="1"/>
    <col min="8456" max="8458" width="9.140625" style="232"/>
    <col min="8459" max="8459" width="9.140625" style="232" customWidth="1"/>
    <col min="8460" max="8704" width="9.140625" style="232"/>
    <col min="8705" max="8705" width="24.28515625" style="232" customWidth="1"/>
    <col min="8706" max="8706" width="13.5703125" style="232" customWidth="1"/>
    <col min="8707" max="8707" width="9.140625" style="232"/>
    <col min="8708" max="8708" width="10.28515625" style="232" customWidth="1"/>
    <col min="8709" max="8710" width="9.140625" style="232"/>
    <col min="8711" max="8711" width="0.85546875" style="232" customWidth="1"/>
    <col min="8712" max="8714" width="9.140625" style="232"/>
    <col min="8715" max="8715" width="9.140625" style="232" customWidth="1"/>
    <col min="8716" max="8960" width="9.140625" style="232"/>
    <col min="8961" max="8961" width="24.28515625" style="232" customWidth="1"/>
    <col min="8962" max="8962" width="13.5703125" style="232" customWidth="1"/>
    <col min="8963" max="8963" width="9.140625" style="232"/>
    <col min="8964" max="8964" width="10.28515625" style="232" customWidth="1"/>
    <col min="8965" max="8966" width="9.140625" style="232"/>
    <col min="8967" max="8967" width="0.85546875" style="232" customWidth="1"/>
    <col min="8968" max="8970" width="9.140625" style="232"/>
    <col min="8971" max="8971" width="9.140625" style="232" customWidth="1"/>
    <col min="8972" max="9216" width="9.140625" style="232"/>
    <col min="9217" max="9217" width="24.28515625" style="232" customWidth="1"/>
    <col min="9218" max="9218" width="13.5703125" style="232" customWidth="1"/>
    <col min="9219" max="9219" width="9.140625" style="232"/>
    <col min="9220" max="9220" width="10.28515625" style="232" customWidth="1"/>
    <col min="9221" max="9222" width="9.140625" style="232"/>
    <col min="9223" max="9223" width="0.85546875" style="232" customWidth="1"/>
    <col min="9224" max="9226" width="9.140625" style="232"/>
    <col min="9227" max="9227" width="9.140625" style="232" customWidth="1"/>
    <col min="9228" max="9472" width="9.140625" style="232"/>
    <col min="9473" max="9473" width="24.28515625" style="232" customWidth="1"/>
    <col min="9474" max="9474" width="13.5703125" style="232" customWidth="1"/>
    <col min="9475" max="9475" width="9.140625" style="232"/>
    <col min="9476" max="9476" width="10.28515625" style="232" customWidth="1"/>
    <col min="9477" max="9478" width="9.140625" style="232"/>
    <col min="9479" max="9479" width="0.85546875" style="232" customWidth="1"/>
    <col min="9480" max="9482" width="9.140625" style="232"/>
    <col min="9483" max="9483" width="9.140625" style="232" customWidth="1"/>
    <col min="9484" max="9728" width="9.140625" style="232"/>
    <col min="9729" max="9729" width="24.28515625" style="232" customWidth="1"/>
    <col min="9730" max="9730" width="13.5703125" style="232" customWidth="1"/>
    <col min="9731" max="9731" width="9.140625" style="232"/>
    <col min="9732" max="9732" width="10.28515625" style="232" customWidth="1"/>
    <col min="9733" max="9734" width="9.140625" style="232"/>
    <col min="9735" max="9735" width="0.85546875" style="232" customWidth="1"/>
    <col min="9736" max="9738" width="9.140625" style="232"/>
    <col min="9739" max="9739" width="9.140625" style="232" customWidth="1"/>
    <col min="9740" max="9984" width="9.140625" style="232"/>
    <col min="9985" max="9985" width="24.28515625" style="232" customWidth="1"/>
    <col min="9986" max="9986" width="13.5703125" style="232" customWidth="1"/>
    <col min="9987" max="9987" width="9.140625" style="232"/>
    <col min="9988" max="9988" width="10.28515625" style="232" customWidth="1"/>
    <col min="9989" max="9990" width="9.140625" style="232"/>
    <col min="9991" max="9991" width="0.85546875" style="232" customWidth="1"/>
    <col min="9992" max="9994" width="9.140625" style="232"/>
    <col min="9995" max="9995" width="9.140625" style="232" customWidth="1"/>
    <col min="9996" max="10240" width="9.140625" style="232"/>
    <col min="10241" max="10241" width="24.28515625" style="232" customWidth="1"/>
    <col min="10242" max="10242" width="13.5703125" style="232" customWidth="1"/>
    <col min="10243" max="10243" width="9.140625" style="232"/>
    <col min="10244" max="10244" width="10.28515625" style="232" customWidth="1"/>
    <col min="10245" max="10246" width="9.140625" style="232"/>
    <col min="10247" max="10247" width="0.85546875" style="232" customWidth="1"/>
    <col min="10248" max="10250" width="9.140625" style="232"/>
    <col min="10251" max="10251" width="9.140625" style="232" customWidth="1"/>
    <col min="10252" max="10496" width="9.140625" style="232"/>
    <col min="10497" max="10497" width="24.28515625" style="232" customWidth="1"/>
    <col min="10498" max="10498" width="13.5703125" style="232" customWidth="1"/>
    <col min="10499" max="10499" width="9.140625" style="232"/>
    <col min="10500" max="10500" width="10.28515625" style="232" customWidth="1"/>
    <col min="10501" max="10502" width="9.140625" style="232"/>
    <col min="10503" max="10503" width="0.85546875" style="232" customWidth="1"/>
    <col min="10504" max="10506" width="9.140625" style="232"/>
    <col min="10507" max="10507" width="9.140625" style="232" customWidth="1"/>
    <col min="10508" max="10752" width="9.140625" style="232"/>
    <col min="10753" max="10753" width="24.28515625" style="232" customWidth="1"/>
    <col min="10754" max="10754" width="13.5703125" style="232" customWidth="1"/>
    <col min="10755" max="10755" width="9.140625" style="232"/>
    <col min="10756" max="10756" width="10.28515625" style="232" customWidth="1"/>
    <col min="10757" max="10758" width="9.140625" style="232"/>
    <col min="10759" max="10759" width="0.85546875" style="232" customWidth="1"/>
    <col min="10760" max="10762" width="9.140625" style="232"/>
    <col min="10763" max="10763" width="9.140625" style="232" customWidth="1"/>
    <col min="10764" max="11008" width="9.140625" style="232"/>
    <col min="11009" max="11009" width="24.28515625" style="232" customWidth="1"/>
    <col min="11010" max="11010" width="13.5703125" style="232" customWidth="1"/>
    <col min="11011" max="11011" width="9.140625" style="232"/>
    <col min="11012" max="11012" width="10.28515625" style="232" customWidth="1"/>
    <col min="11013" max="11014" width="9.140625" style="232"/>
    <col min="11015" max="11015" width="0.85546875" style="232" customWidth="1"/>
    <col min="11016" max="11018" width="9.140625" style="232"/>
    <col min="11019" max="11019" width="9.140625" style="232" customWidth="1"/>
    <col min="11020" max="11264" width="9.140625" style="232"/>
    <col min="11265" max="11265" width="24.28515625" style="232" customWidth="1"/>
    <col min="11266" max="11266" width="13.5703125" style="232" customWidth="1"/>
    <col min="11267" max="11267" width="9.140625" style="232"/>
    <col min="11268" max="11268" width="10.28515625" style="232" customWidth="1"/>
    <col min="11269" max="11270" width="9.140625" style="232"/>
    <col min="11271" max="11271" width="0.85546875" style="232" customWidth="1"/>
    <col min="11272" max="11274" width="9.140625" style="232"/>
    <col min="11275" max="11275" width="9.140625" style="232" customWidth="1"/>
    <col min="11276" max="11520" width="9.140625" style="232"/>
    <col min="11521" max="11521" width="24.28515625" style="232" customWidth="1"/>
    <col min="11522" max="11522" width="13.5703125" style="232" customWidth="1"/>
    <col min="11523" max="11523" width="9.140625" style="232"/>
    <col min="11524" max="11524" width="10.28515625" style="232" customWidth="1"/>
    <col min="11525" max="11526" width="9.140625" style="232"/>
    <col min="11527" max="11527" width="0.85546875" style="232" customWidth="1"/>
    <col min="11528" max="11530" width="9.140625" style="232"/>
    <col min="11531" max="11531" width="9.140625" style="232" customWidth="1"/>
    <col min="11532" max="11776" width="9.140625" style="232"/>
    <col min="11777" max="11777" width="24.28515625" style="232" customWidth="1"/>
    <col min="11778" max="11778" width="13.5703125" style="232" customWidth="1"/>
    <col min="11779" max="11779" width="9.140625" style="232"/>
    <col min="11780" max="11780" width="10.28515625" style="232" customWidth="1"/>
    <col min="11781" max="11782" width="9.140625" style="232"/>
    <col min="11783" max="11783" width="0.85546875" style="232" customWidth="1"/>
    <col min="11784" max="11786" width="9.140625" style="232"/>
    <col min="11787" max="11787" width="9.140625" style="232" customWidth="1"/>
    <col min="11788" max="12032" width="9.140625" style="232"/>
    <col min="12033" max="12033" width="24.28515625" style="232" customWidth="1"/>
    <col min="12034" max="12034" width="13.5703125" style="232" customWidth="1"/>
    <col min="12035" max="12035" width="9.140625" style="232"/>
    <col min="12036" max="12036" width="10.28515625" style="232" customWidth="1"/>
    <col min="12037" max="12038" width="9.140625" style="232"/>
    <col min="12039" max="12039" width="0.85546875" style="232" customWidth="1"/>
    <col min="12040" max="12042" width="9.140625" style="232"/>
    <col min="12043" max="12043" width="9.140625" style="232" customWidth="1"/>
    <col min="12044" max="12288" width="9.140625" style="232"/>
    <col min="12289" max="12289" width="24.28515625" style="232" customWidth="1"/>
    <col min="12290" max="12290" width="13.5703125" style="232" customWidth="1"/>
    <col min="12291" max="12291" width="9.140625" style="232"/>
    <col min="12292" max="12292" width="10.28515625" style="232" customWidth="1"/>
    <col min="12293" max="12294" width="9.140625" style="232"/>
    <col min="12295" max="12295" width="0.85546875" style="232" customWidth="1"/>
    <col min="12296" max="12298" width="9.140625" style="232"/>
    <col min="12299" max="12299" width="9.140625" style="232" customWidth="1"/>
    <col min="12300" max="12544" width="9.140625" style="232"/>
    <col min="12545" max="12545" width="24.28515625" style="232" customWidth="1"/>
    <col min="12546" max="12546" width="13.5703125" style="232" customWidth="1"/>
    <col min="12547" max="12547" width="9.140625" style="232"/>
    <col min="12548" max="12548" width="10.28515625" style="232" customWidth="1"/>
    <col min="12549" max="12550" width="9.140625" style="232"/>
    <col min="12551" max="12551" width="0.85546875" style="232" customWidth="1"/>
    <col min="12552" max="12554" width="9.140625" style="232"/>
    <col min="12555" max="12555" width="9.140625" style="232" customWidth="1"/>
    <col min="12556" max="12800" width="9.140625" style="232"/>
    <col min="12801" max="12801" width="24.28515625" style="232" customWidth="1"/>
    <col min="12802" max="12802" width="13.5703125" style="232" customWidth="1"/>
    <col min="12803" max="12803" width="9.140625" style="232"/>
    <col min="12804" max="12804" width="10.28515625" style="232" customWidth="1"/>
    <col min="12805" max="12806" width="9.140625" style="232"/>
    <col min="12807" max="12807" width="0.85546875" style="232" customWidth="1"/>
    <col min="12808" max="12810" width="9.140625" style="232"/>
    <col min="12811" max="12811" width="9.140625" style="232" customWidth="1"/>
    <col min="12812" max="13056" width="9.140625" style="232"/>
    <col min="13057" max="13057" width="24.28515625" style="232" customWidth="1"/>
    <col min="13058" max="13058" width="13.5703125" style="232" customWidth="1"/>
    <col min="13059" max="13059" width="9.140625" style="232"/>
    <col min="13060" max="13060" width="10.28515625" style="232" customWidth="1"/>
    <col min="13061" max="13062" width="9.140625" style="232"/>
    <col min="13063" max="13063" width="0.85546875" style="232" customWidth="1"/>
    <col min="13064" max="13066" width="9.140625" style="232"/>
    <col min="13067" max="13067" width="9.140625" style="232" customWidth="1"/>
    <col min="13068" max="13312" width="9.140625" style="232"/>
    <col min="13313" max="13313" width="24.28515625" style="232" customWidth="1"/>
    <col min="13314" max="13314" width="13.5703125" style="232" customWidth="1"/>
    <col min="13315" max="13315" width="9.140625" style="232"/>
    <col min="13316" max="13316" width="10.28515625" style="232" customWidth="1"/>
    <col min="13317" max="13318" width="9.140625" style="232"/>
    <col min="13319" max="13319" width="0.85546875" style="232" customWidth="1"/>
    <col min="13320" max="13322" width="9.140625" style="232"/>
    <col min="13323" max="13323" width="9.140625" style="232" customWidth="1"/>
    <col min="13324" max="13568" width="9.140625" style="232"/>
    <col min="13569" max="13569" width="24.28515625" style="232" customWidth="1"/>
    <col min="13570" max="13570" width="13.5703125" style="232" customWidth="1"/>
    <col min="13571" max="13571" width="9.140625" style="232"/>
    <col min="13572" max="13572" width="10.28515625" style="232" customWidth="1"/>
    <col min="13573" max="13574" width="9.140625" style="232"/>
    <col min="13575" max="13575" width="0.85546875" style="232" customWidth="1"/>
    <col min="13576" max="13578" width="9.140625" style="232"/>
    <col min="13579" max="13579" width="9.140625" style="232" customWidth="1"/>
    <col min="13580" max="13824" width="9.140625" style="232"/>
    <col min="13825" max="13825" width="24.28515625" style="232" customWidth="1"/>
    <col min="13826" max="13826" width="13.5703125" style="232" customWidth="1"/>
    <col min="13827" max="13827" width="9.140625" style="232"/>
    <col min="13828" max="13828" width="10.28515625" style="232" customWidth="1"/>
    <col min="13829" max="13830" width="9.140625" style="232"/>
    <col min="13831" max="13831" width="0.85546875" style="232" customWidth="1"/>
    <col min="13832" max="13834" width="9.140625" style="232"/>
    <col min="13835" max="13835" width="9.140625" style="232" customWidth="1"/>
    <col min="13836" max="14080" width="9.140625" style="232"/>
    <col min="14081" max="14081" width="24.28515625" style="232" customWidth="1"/>
    <col min="14082" max="14082" width="13.5703125" style="232" customWidth="1"/>
    <col min="14083" max="14083" width="9.140625" style="232"/>
    <col min="14084" max="14084" width="10.28515625" style="232" customWidth="1"/>
    <col min="14085" max="14086" width="9.140625" style="232"/>
    <col min="14087" max="14087" width="0.85546875" style="232" customWidth="1"/>
    <col min="14088" max="14090" width="9.140625" style="232"/>
    <col min="14091" max="14091" width="9.140625" style="232" customWidth="1"/>
    <col min="14092" max="14336" width="9.140625" style="232"/>
    <col min="14337" max="14337" width="24.28515625" style="232" customWidth="1"/>
    <col min="14338" max="14338" width="13.5703125" style="232" customWidth="1"/>
    <col min="14339" max="14339" width="9.140625" style="232"/>
    <col min="14340" max="14340" width="10.28515625" style="232" customWidth="1"/>
    <col min="14341" max="14342" width="9.140625" style="232"/>
    <col min="14343" max="14343" width="0.85546875" style="232" customWidth="1"/>
    <col min="14344" max="14346" width="9.140625" style="232"/>
    <col min="14347" max="14347" width="9.140625" style="232" customWidth="1"/>
    <col min="14348" max="14592" width="9.140625" style="232"/>
    <col min="14593" max="14593" width="24.28515625" style="232" customWidth="1"/>
    <col min="14594" max="14594" width="13.5703125" style="232" customWidth="1"/>
    <col min="14595" max="14595" width="9.140625" style="232"/>
    <col min="14596" max="14596" width="10.28515625" style="232" customWidth="1"/>
    <col min="14597" max="14598" width="9.140625" style="232"/>
    <col min="14599" max="14599" width="0.85546875" style="232" customWidth="1"/>
    <col min="14600" max="14602" width="9.140625" style="232"/>
    <col min="14603" max="14603" width="9.140625" style="232" customWidth="1"/>
    <col min="14604" max="14848" width="9.140625" style="232"/>
    <col min="14849" max="14849" width="24.28515625" style="232" customWidth="1"/>
    <col min="14850" max="14850" width="13.5703125" style="232" customWidth="1"/>
    <col min="14851" max="14851" width="9.140625" style="232"/>
    <col min="14852" max="14852" width="10.28515625" style="232" customWidth="1"/>
    <col min="14853" max="14854" width="9.140625" style="232"/>
    <col min="14855" max="14855" width="0.85546875" style="232" customWidth="1"/>
    <col min="14856" max="14858" width="9.140625" style="232"/>
    <col min="14859" max="14859" width="9.140625" style="232" customWidth="1"/>
    <col min="14860" max="15104" width="9.140625" style="232"/>
    <col min="15105" max="15105" width="24.28515625" style="232" customWidth="1"/>
    <col min="15106" max="15106" width="13.5703125" style="232" customWidth="1"/>
    <col min="15107" max="15107" width="9.140625" style="232"/>
    <col min="15108" max="15108" width="10.28515625" style="232" customWidth="1"/>
    <col min="15109" max="15110" width="9.140625" style="232"/>
    <col min="15111" max="15111" width="0.85546875" style="232" customWidth="1"/>
    <col min="15112" max="15114" width="9.140625" style="232"/>
    <col min="15115" max="15115" width="9.140625" style="232" customWidth="1"/>
    <col min="15116" max="15360" width="9.140625" style="232"/>
    <col min="15361" max="15361" width="24.28515625" style="232" customWidth="1"/>
    <col min="15362" max="15362" width="13.5703125" style="232" customWidth="1"/>
    <col min="15363" max="15363" width="9.140625" style="232"/>
    <col min="15364" max="15364" width="10.28515625" style="232" customWidth="1"/>
    <col min="15365" max="15366" width="9.140625" style="232"/>
    <col min="15367" max="15367" width="0.85546875" style="232" customWidth="1"/>
    <col min="15368" max="15370" width="9.140625" style="232"/>
    <col min="15371" max="15371" width="9.140625" style="232" customWidth="1"/>
    <col min="15372" max="15616" width="9.140625" style="232"/>
    <col min="15617" max="15617" width="24.28515625" style="232" customWidth="1"/>
    <col min="15618" max="15618" width="13.5703125" style="232" customWidth="1"/>
    <col min="15619" max="15619" width="9.140625" style="232"/>
    <col min="15620" max="15620" width="10.28515625" style="232" customWidth="1"/>
    <col min="15621" max="15622" width="9.140625" style="232"/>
    <col min="15623" max="15623" width="0.85546875" style="232" customWidth="1"/>
    <col min="15624" max="15626" width="9.140625" style="232"/>
    <col min="15627" max="15627" width="9.140625" style="232" customWidth="1"/>
    <col min="15628" max="15872" width="9.140625" style="232"/>
    <col min="15873" max="15873" width="24.28515625" style="232" customWidth="1"/>
    <col min="15874" max="15874" width="13.5703125" style="232" customWidth="1"/>
    <col min="15875" max="15875" width="9.140625" style="232"/>
    <col min="15876" max="15876" width="10.28515625" style="232" customWidth="1"/>
    <col min="15877" max="15878" width="9.140625" style="232"/>
    <col min="15879" max="15879" width="0.85546875" style="232" customWidth="1"/>
    <col min="15880" max="15882" width="9.140625" style="232"/>
    <col min="15883" max="15883" width="9.140625" style="232" customWidth="1"/>
    <col min="15884" max="16128" width="9.140625" style="232"/>
    <col min="16129" max="16129" width="24.28515625" style="232" customWidth="1"/>
    <col min="16130" max="16130" width="13.5703125" style="232" customWidth="1"/>
    <col min="16131" max="16131" width="9.140625" style="232"/>
    <col min="16132" max="16132" width="10.28515625" style="232" customWidth="1"/>
    <col min="16133" max="16134" width="9.140625" style="232"/>
    <col min="16135" max="16135" width="0.85546875" style="232" customWidth="1"/>
    <col min="16136" max="16138" width="9.140625" style="232"/>
    <col min="16139" max="16139" width="9.140625" style="232" customWidth="1"/>
    <col min="16140" max="16384" width="9.140625" style="232"/>
  </cols>
  <sheetData>
    <row r="1" spans="1:16" ht="12.75">
      <c r="A1" s="231"/>
      <c r="B1" s="231"/>
      <c r="C1" s="231"/>
      <c r="D1" s="231"/>
      <c r="E1" s="231"/>
      <c r="F1" s="231"/>
      <c r="G1" s="231"/>
      <c r="H1" s="231"/>
      <c r="I1" s="231"/>
      <c r="J1" s="231"/>
      <c r="K1" s="231"/>
    </row>
    <row r="2" spans="1:16" ht="12.75" customHeight="1">
      <c r="A2" s="231"/>
      <c r="B2" s="231"/>
      <c r="C2" s="231"/>
      <c r="D2" s="231"/>
      <c r="E2" s="231"/>
      <c r="F2" s="231"/>
      <c r="G2" s="231"/>
      <c r="H2" s="231"/>
      <c r="I2" s="231"/>
      <c r="J2" s="231"/>
      <c r="K2" s="231"/>
    </row>
    <row r="3" spans="1:16" ht="12.75" customHeight="1">
      <c r="A3" s="231"/>
      <c r="B3" s="231"/>
      <c r="C3" s="231"/>
      <c r="D3" s="231"/>
      <c r="E3" s="231"/>
      <c r="F3" s="231"/>
      <c r="G3" s="231"/>
      <c r="H3" s="231"/>
      <c r="I3" s="231"/>
      <c r="J3" s="231"/>
      <c r="K3" s="231"/>
    </row>
    <row r="4" spans="1:16" ht="12.75" customHeight="1">
      <c r="A4" s="233" t="s">
        <v>188</v>
      </c>
      <c r="B4" s="234"/>
      <c r="C4" s="234"/>
      <c r="D4" s="234"/>
      <c r="E4" s="234"/>
      <c r="F4" s="234"/>
      <c r="G4" s="234"/>
      <c r="H4" s="234"/>
      <c r="I4" s="234"/>
      <c r="J4" s="234"/>
      <c r="K4" s="234"/>
    </row>
    <row r="5" spans="1:16" ht="26.25" customHeight="1">
      <c r="A5" s="884" t="s">
        <v>605</v>
      </c>
      <c r="B5" s="884"/>
      <c r="C5" s="884"/>
      <c r="D5" s="884"/>
      <c r="E5" s="884"/>
      <c r="F5" s="884"/>
      <c r="G5" s="884"/>
      <c r="H5" s="884"/>
      <c r="I5" s="884"/>
      <c r="J5" s="884"/>
      <c r="K5" s="884"/>
    </row>
    <row r="6" spans="1:16" ht="12.75">
      <c r="A6" s="235" t="s">
        <v>177</v>
      </c>
      <c r="B6" s="236"/>
      <c r="C6" s="236"/>
      <c r="D6" s="236"/>
      <c r="E6" s="236"/>
      <c r="F6" s="236"/>
      <c r="G6" s="236"/>
      <c r="H6" s="236"/>
      <c r="I6" s="236"/>
      <c r="J6" s="236"/>
      <c r="K6" s="236"/>
    </row>
    <row r="7" spans="1:16" ht="22.5" customHeight="1">
      <c r="A7" s="885" t="s">
        <v>2</v>
      </c>
      <c r="B7" s="237" t="s">
        <v>189</v>
      </c>
      <c r="C7" s="237"/>
      <c r="D7" s="237"/>
      <c r="E7" s="237"/>
      <c r="F7" s="237"/>
      <c r="G7" s="238"/>
      <c r="H7" s="887" t="s">
        <v>190</v>
      </c>
      <c r="I7" s="887"/>
      <c r="J7" s="887"/>
      <c r="K7" s="887"/>
    </row>
    <row r="8" spans="1:16" ht="28.5" customHeight="1">
      <c r="A8" s="886"/>
      <c r="B8" s="239" t="s">
        <v>191</v>
      </c>
      <c r="C8" s="240" t="s">
        <v>192</v>
      </c>
      <c r="D8" s="240" t="s">
        <v>193</v>
      </c>
      <c r="E8" s="239" t="s">
        <v>0</v>
      </c>
      <c r="F8" s="240" t="s">
        <v>194</v>
      </c>
      <c r="G8" s="241"/>
      <c r="H8" s="239" t="s">
        <v>0</v>
      </c>
      <c r="I8" s="240" t="s">
        <v>195</v>
      </c>
      <c r="J8" s="239" t="s">
        <v>196</v>
      </c>
      <c r="K8" s="239" t="s">
        <v>197</v>
      </c>
    </row>
    <row r="9" spans="1:16" ht="12.75">
      <c r="A9" s="242"/>
      <c r="B9" s="243"/>
      <c r="C9" s="243"/>
      <c r="D9" s="243"/>
      <c r="E9" s="244"/>
      <c r="F9" s="244"/>
      <c r="G9" s="242"/>
      <c r="H9" s="245"/>
      <c r="I9" s="245"/>
      <c r="J9" s="245"/>
      <c r="K9" s="245"/>
    </row>
    <row r="10" spans="1:16" ht="12.75">
      <c r="A10" s="246">
        <v>2013</v>
      </c>
      <c r="B10" s="247">
        <v>661106</v>
      </c>
      <c r="C10" s="247">
        <v>622173</v>
      </c>
      <c r="D10" s="247">
        <v>2179164</v>
      </c>
      <c r="E10" s="247">
        <v>3462443</v>
      </c>
      <c r="F10" s="248">
        <v>5748.3248960231267</v>
      </c>
      <c r="G10" s="249"/>
      <c r="H10" s="247">
        <v>619977</v>
      </c>
      <c r="I10" s="248">
        <v>1029.2817019837528</v>
      </c>
      <c r="J10" s="248">
        <v>22.845847507246237</v>
      </c>
      <c r="K10" s="248">
        <v>3.2991546460594505</v>
      </c>
      <c r="M10" s="359"/>
      <c r="N10" s="359"/>
      <c r="P10" s="359"/>
    </row>
    <row r="11" spans="1:16" ht="12.75">
      <c r="A11" s="246">
        <v>2014</v>
      </c>
      <c r="B11" s="247">
        <v>654304</v>
      </c>
      <c r="C11" s="247">
        <v>677338</v>
      </c>
      <c r="D11" s="247">
        <v>2135016</v>
      </c>
      <c r="E11" s="247">
        <v>3466658</v>
      </c>
      <c r="F11" s="248">
        <v>5702.7587493423989</v>
      </c>
      <c r="G11" s="249"/>
      <c r="H11" s="247">
        <v>618646</v>
      </c>
      <c r="I11" s="248">
        <v>1017.6916468961397</v>
      </c>
      <c r="J11" s="248">
        <v>23.172379680786751</v>
      </c>
      <c r="K11" s="248">
        <v>2.9968673522499136</v>
      </c>
      <c r="M11" s="359"/>
      <c r="N11" s="359"/>
      <c r="P11" s="359"/>
    </row>
    <row r="12" spans="1:16" ht="12.75">
      <c r="A12" s="246">
        <v>2015</v>
      </c>
      <c r="B12" s="247">
        <v>600881</v>
      </c>
      <c r="C12" s="247">
        <v>694024</v>
      </c>
      <c r="D12" s="247">
        <v>2191533</v>
      </c>
      <c r="E12" s="247">
        <v>3486438</v>
      </c>
      <c r="F12" s="248">
        <v>5740.8</v>
      </c>
      <c r="G12" s="249"/>
      <c r="H12" s="249">
        <v>564152</v>
      </c>
      <c r="I12" s="251">
        <v>928.94220023234925</v>
      </c>
      <c r="J12" s="251">
        <v>24.021894808491329</v>
      </c>
      <c r="K12" s="251">
        <v>3.4162778825564741</v>
      </c>
      <c r="M12" s="359"/>
      <c r="N12" s="359"/>
      <c r="P12" s="359"/>
    </row>
    <row r="13" spans="1:16" ht="12.75">
      <c r="A13" s="246">
        <v>2016</v>
      </c>
      <c r="B13" s="247">
        <v>566831</v>
      </c>
      <c r="C13" s="247">
        <v>677372</v>
      </c>
      <c r="D13" s="247">
        <v>2168698</v>
      </c>
      <c r="E13" s="247">
        <v>3412901</v>
      </c>
      <c r="F13" s="248">
        <v>5629.2954724933561</v>
      </c>
      <c r="G13" s="249"/>
      <c r="H13" s="249">
        <v>542158</v>
      </c>
      <c r="I13" s="251">
        <v>894.24439055690539</v>
      </c>
      <c r="J13" s="251">
        <v>25.058377816061</v>
      </c>
      <c r="K13" s="251">
        <v>3.3726330700644467</v>
      </c>
      <c r="M13" s="359"/>
      <c r="N13" s="359"/>
      <c r="P13" s="359"/>
    </row>
    <row r="14" spans="1:16" ht="12.75">
      <c r="A14" s="252"/>
      <c r="B14" s="253" t="s">
        <v>198</v>
      </c>
      <c r="C14" s="254"/>
      <c r="D14" s="254"/>
      <c r="E14" s="254"/>
      <c r="F14" s="254"/>
      <c r="G14" s="254"/>
      <c r="H14" s="254"/>
      <c r="I14" s="255"/>
      <c r="J14" s="254"/>
      <c r="K14" s="254"/>
      <c r="M14" s="359"/>
      <c r="N14" s="359"/>
    </row>
    <row r="15" spans="1:16" ht="12.75">
      <c r="A15" s="256" t="s">
        <v>162</v>
      </c>
      <c r="B15" s="249">
        <v>30379</v>
      </c>
      <c r="C15" s="249">
        <v>39335</v>
      </c>
      <c r="D15" s="249">
        <v>145900</v>
      </c>
      <c r="E15" s="249">
        <v>215614</v>
      </c>
      <c r="F15" s="251">
        <v>4917.9832423075113</v>
      </c>
      <c r="G15" s="249"/>
      <c r="H15" s="249">
        <v>27854</v>
      </c>
      <c r="I15" s="251">
        <v>635.32750763509523</v>
      </c>
      <c r="J15" s="251">
        <v>31.047605370862353</v>
      </c>
      <c r="K15" s="251">
        <v>1.9207295182020536</v>
      </c>
      <c r="M15" s="359"/>
      <c r="N15" s="359"/>
    </row>
    <row r="16" spans="1:16" ht="12.75">
      <c r="A16" s="256" t="s">
        <v>103</v>
      </c>
      <c r="B16" s="249">
        <v>1091</v>
      </c>
      <c r="C16" s="249">
        <v>898</v>
      </c>
      <c r="D16" s="249">
        <v>2757</v>
      </c>
      <c r="E16" s="249">
        <v>4746</v>
      </c>
      <c r="F16" s="251">
        <v>3750.5186004701977</v>
      </c>
      <c r="G16" s="249"/>
      <c r="H16" s="249">
        <v>1018</v>
      </c>
      <c r="I16" s="251">
        <v>804.47280557915326</v>
      </c>
      <c r="J16" s="251">
        <v>30.746561886051083</v>
      </c>
      <c r="K16" s="257">
        <v>0.78585461689587421</v>
      </c>
      <c r="M16" s="359"/>
      <c r="N16" s="359"/>
    </row>
    <row r="17" spans="1:14" ht="12.75">
      <c r="A17" s="256" t="s">
        <v>4</v>
      </c>
      <c r="B17" s="249">
        <v>16971</v>
      </c>
      <c r="C17" s="249">
        <v>15532</v>
      </c>
      <c r="D17" s="249">
        <v>70675</v>
      </c>
      <c r="E17" s="249">
        <v>103178</v>
      </c>
      <c r="F17" s="251">
        <v>6609.1276653530995</v>
      </c>
      <c r="G17" s="249"/>
      <c r="H17" s="249">
        <v>15441</v>
      </c>
      <c r="I17" s="251">
        <v>989.08236523984976</v>
      </c>
      <c r="J17" s="251">
        <v>39.602357360274596</v>
      </c>
      <c r="K17" s="251">
        <v>3.8469011074412278</v>
      </c>
      <c r="M17" s="359"/>
      <c r="N17" s="359"/>
    </row>
    <row r="18" spans="1:14" ht="12.75">
      <c r="A18" s="256" t="s">
        <v>5</v>
      </c>
      <c r="B18" s="249">
        <v>71580</v>
      </c>
      <c r="C18" s="249">
        <v>80496</v>
      </c>
      <c r="D18" s="249">
        <v>418567</v>
      </c>
      <c r="E18" s="249">
        <v>570643</v>
      </c>
      <c r="F18" s="251">
        <v>5690.6600428891461</v>
      </c>
      <c r="G18" s="249"/>
      <c r="H18" s="249">
        <v>68307</v>
      </c>
      <c r="I18" s="251">
        <v>681.18230758920879</v>
      </c>
      <c r="J18" s="251">
        <v>37.630111115991042</v>
      </c>
      <c r="K18" s="251">
        <v>4.8106343420147271</v>
      </c>
      <c r="M18" s="359"/>
      <c r="N18" s="359"/>
    </row>
    <row r="19" spans="1:14" ht="12.75">
      <c r="A19" s="256" t="s">
        <v>6</v>
      </c>
      <c r="B19" s="249">
        <v>6926</v>
      </c>
      <c r="C19" s="249">
        <v>7330</v>
      </c>
      <c r="D19" s="249">
        <v>24691</v>
      </c>
      <c r="E19" s="249">
        <v>38947</v>
      </c>
      <c r="F19" s="251">
        <v>3656.1233283329607</v>
      </c>
      <c r="G19" s="249"/>
      <c r="H19" s="249">
        <v>6598</v>
      </c>
      <c r="I19" s="251">
        <v>619.38279508924632</v>
      </c>
      <c r="J19" s="251">
        <v>42.512882691724762</v>
      </c>
      <c r="K19" s="251">
        <v>9.1997575022734157</v>
      </c>
      <c r="M19" s="359"/>
      <c r="N19" s="359"/>
    </row>
    <row r="20" spans="1:14" ht="12.75">
      <c r="A20" s="258" t="s">
        <v>7</v>
      </c>
      <c r="B20" s="259">
        <v>3518</v>
      </c>
      <c r="C20" s="259">
        <v>4401</v>
      </c>
      <c r="D20" s="259">
        <v>12279</v>
      </c>
      <c r="E20" s="259">
        <v>20198</v>
      </c>
      <c r="F20" s="260">
        <v>3839.9020537905676</v>
      </c>
      <c r="G20" s="249"/>
      <c r="H20" s="259">
        <v>3378</v>
      </c>
      <c r="I20" s="260">
        <v>642.20166044680354</v>
      </c>
      <c r="J20" s="260">
        <v>47.424511545293072</v>
      </c>
      <c r="K20" s="260">
        <v>10.035523978685614</v>
      </c>
      <c r="M20" s="359"/>
      <c r="N20" s="359"/>
    </row>
    <row r="21" spans="1:14" ht="12.75">
      <c r="A21" s="258" t="s">
        <v>1</v>
      </c>
      <c r="B21" s="259">
        <v>3408</v>
      </c>
      <c r="C21" s="259">
        <v>2929</v>
      </c>
      <c r="D21" s="259">
        <v>12412</v>
      </c>
      <c r="E21" s="259">
        <v>18749</v>
      </c>
      <c r="F21" s="260">
        <v>3476.8595700332498</v>
      </c>
      <c r="G21" s="249"/>
      <c r="H21" s="259">
        <v>3220</v>
      </c>
      <c r="I21" s="260">
        <v>597.12453013531729</v>
      </c>
      <c r="J21" s="260">
        <v>37.360248447204967</v>
      </c>
      <c r="K21" s="260">
        <v>8.3229813664596275</v>
      </c>
      <c r="M21" s="359"/>
      <c r="N21" s="359"/>
    </row>
    <row r="22" spans="1:14" ht="12.75">
      <c r="A22" s="261" t="s">
        <v>8</v>
      </c>
      <c r="B22" s="249">
        <v>28046</v>
      </c>
      <c r="C22" s="249">
        <v>37719</v>
      </c>
      <c r="D22" s="249">
        <v>199481</v>
      </c>
      <c r="E22" s="249">
        <v>265246</v>
      </c>
      <c r="F22" s="251">
        <v>5406.2515350215226</v>
      </c>
      <c r="G22" s="232"/>
      <c r="H22" s="249">
        <v>26387</v>
      </c>
      <c r="I22" s="251">
        <v>537.82058637873115</v>
      </c>
      <c r="J22" s="251">
        <v>37.029597908060786</v>
      </c>
      <c r="K22" s="251">
        <v>6.7495357562436045</v>
      </c>
      <c r="M22" s="359"/>
      <c r="N22" s="359"/>
    </row>
    <row r="23" spans="1:14" ht="12.75">
      <c r="A23" s="256" t="s">
        <v>33</v>
      </c>
      <c r="B23" s="249">
        <v>9898</v>
      </c>
      <c r="C23" s="249">
        <v>11019</v>
      </c>
      <c r="D23" s="249">
        <v>30722</v>
      </c>
      <c r="E23" s="249">
        <v>51639</v>
      </c>
      <c r="F23" s="251">
        <v>4244.1676495124129</v>
      </c>
      <c r="G23" s="249"/>
      <c r="H23" s="249">
        <v>9586</v>
      </c>
      <c r="I23" s="251">
        <v>787.86558779654888</v>
      </c>
      <c r="J23" s="251">
        <v>36.459419987481745</v>
      </c>
      <c r="K23" s="251">
        <v>4.6213227623617774</v>
      </c>
      <c r="M23" s="359"/>
      <c r="N23" s="359"/>
    </row>
    <row r="24" spans="1:14" ht="12.75">
      <c r="A24" s="256" t="s">
        <v>10</v>
      </c>
      <c r="B24" s="249">
        <v>43009</v>
      </c>
      <c r="C24" s="249">
        <v>41574</v>
      </c>
      <c r="D24" s="249">
        <v>167461</v>
      </c>
      <c r="E24" s="249">
        <v>252044</v>
      </c>
      <c r="F24" s="251">
        <v>5662.974767089032</v>
      </c>
      <c r="G24" s="249"/>
      <c r="H24" s="249">
        <v>40349</v>
      </c>
      <c r="I24" s="251">
        <v>906.56936438588241</v>
      </c>
      <c r="J24" s="251">
        <v>39.371483803811742</v>
      </c>
      <c r="K24" s="251">
        <v>3.7349128850776974</v>
      </c>
      <c r="M24" s="359"/>
      <c r="N24" s="359"/>
    </row>
    <row r="25" spans="1:14" ht="12.75">
      <c r="A25" s="256" t="s">
        <v>11</v>
      </c>
      <c r="B25" s="249">
        <v>36586</v>
      </c>
      <c r="C25" s="249">
        <v>37516</v>
      </c>
      <c r="D25" s="249">
        <v>137958</v>
      </c>
      <c r="E25" s="249">
        <v>212060</v>
      </c>
      <c r="F25" s="251">
        <v>5670.5045387968694</v>
      </c>
      <c r="G25" s="249"/>
      <c r="H25" s="249">
        <v>35291</v>
      </c>
      <c r="I25" s="251">
        <v>943.68469149618181</v>
      </c>
      <c r="J25" s="251">
        <v>39.208296732878075</v>
      </c>
      <c r="K25" s="251">
        <v>3.148111416508458</v>
      </c>
      <c r="M25" s="359"/>
      <c r="N25" s="359"/>
    </row>
    <row r="26" spans="1:14" ht="12.75">
      <c r="A26" s="261" t="s">
        <v>12</v>
      </c>
      <c r="B26" s="249">
        <v>8540</v>
      </c>
      <c r="C26" s="249">
        <v>6816</v>
      </c>
      <c r="D26" s="249">
        <v>25893</v>
      </c>
      <c r="E26" s="249">
        <v>41249</v>
      </c>
      <c r="F26" s="251">
        <v>4651.5797711705573</v>
      </c>
      <c r="G26" s="232"/>
      <c r="H26" s="249">
        <v>8548</v>
      </c>
      <c r="I26" s="251">
        <v>963.94346248311297</v>
      </c>
      <c r="J26" s="251">
        <v>37.505849321478706</v>
      </c>
      <c r="K26" s="251">
        <v>2.5737014506317268</v>
      </c>
      <c r="M26" s="359"/>
      <c r="N26" s="359"/>
    </row>
    <row r="27" spans="1:14" ht="12.75">
      <c r="A27" s="256" t="s">
        <v>13</v>
      </c>
      <c r="B27" s="249">
        <v>11863</v>
      </c>
      <c r="C27" s="249">
        <v>10825</v>
      </c>
      <c r="D27" s="249">
        <v>34679</v>
      </c>
      <c r="E27" s="249">
        <v>57367</v>
      </c>
      <c r="F27" s="251">
        <v>3737.4975894257882</v>
      </c>
      <c r="G27" s="249"/>
      <c r="H27" s="249">
        <v>11256</v>
      </c>
      <c r="I27" s="251">
        <v>733.33576562442988</v>
      </c>
      <c r="J27" s="251">
        <v>29.619758351101634</v>
      </c>
      <c r="K27" s="251">
        <v>5.2594171997157071</v>
      </c>
      <c r="M27" s="359"/>
      <c r="N27" s="359"/>
    </row>
    <row r="28" spans="1:14" ht="12.75">
      <c r="A28" s="256" t="s">
        <v>14</v>
      </c>
      <c r="B28" s="249">
        <v>64763</v>
      </c>
      <c r="C28" s="249">
        <v>50607</v>
      </c>
      <c r="D28" s="249">
        <v>255029</v>
      </c>
      <c r="E28" s="249">
        <v>370399</v>
      </c>
      <c r="F28" s="251">
        <v>6280.707873636361</v>
      </c>
      <c r="G28" s="249"/>
      <c r="H28" s="249">
        <v>62479</v>
      </c>
      <c r="I28" s="251">
        <v>1059.4314434891189</v>
      </c>
      <c r="J28" s="251">
        <v>31.578610413098801</v>
      </c>
      <c r="K28" s="251">
        <v>3.5659981753869299</v>
      </c>
      <c r="M28" s="359"/>
      <c r="N28" s="359"/>
    </row>
    <row r="29" spans="1:14" ht="12.75">
      <c r="A29" s="256" t="s">
        <v>15</v>
      </c>
      <c r="B29" s="249">
        <v>14111</v>
      </c>
      <c r="C29" s="249">
        <v>15413</v>
      </c>
      <c r="D29" s="249">
        <v>35547</v>
      </c>
      <c r="E29" s="249">
        <v>65071</v>
      </c>
      <c r="F29" s="251">
        <v>4934.4004780387668</v>
      </c>
      <c r="G29" s="249"/>
      <c r="H29" s="249">
        <v>14095</v>
      </c>
      <c r="I29" s="251">
        <v>1068.8382649407022</v>
      </c>
      <c r="J29" s="251">
        <v>20.163178432068111</v>
      </c>
      <c r="K29" s="251">
        <v>2.4405817665838949</v>
      </c>
      <c r="M29" s="359"/>
      <c r="N29" s="359"/>
    </row>
    <row r="30" spans="1:14" ht="12.75">
      <c r="A30" s="256" t="s">
        <v>16</v>
      </c>
      <c r="B30" s="249">
        <v>3445</v>
      </c>
      <c r="C30" s="249">
        <v>4637</v>
      </c>
      <c r="D30" s="249">
        <v>7198</v>
      </c>
      <c r="E30" s="249">
        <v>15280</v>
      </c>
      <c r="F30" s="251">
        <v>4937.4577908753972</v>
      </c>
      <c r="G30" s="249"/>
      <c r="H30" s="249">
        <v>3325</v>
      </c>
      <c r="I30" s="251">
        <v>1074.4140808024015</v>
      </c>
      <c r="J30" s="251">
        <v>15.428571428571427</v>
      </c>
      <c r="K30" s="251">
        <v>4.4210526315789469</v>
      </c>
      <c r="M30" s="359"/>
      <c r="N30" s="359"/>
    </row>
    <row r="31" spans="1:14" ht="12.75">
      <c r="A31" s="256" t="s">
        <v>17</v>
      </c>
      <c r="B31" s="249">
        <v>68561</v>
      </c>
      <c r="C31" s="249">
        <v>69177</v>
      </c>
      <c r="D31" s="249">
        <v>217996</v>
      </c>
      <c r="E31" s="249">
        <v>355734</v>
      </c>
      <c r="F31" s="251">
        <v>6098.67491220599</v>
      </c>
      <c r="G31" s="249"/>
      <c r="H31" s="249">
        <v>67270</v>
      </c>
      <c r="I31" s="251">
        <v>1153.2714369278644</v>
      </c>
      <c r="J31" s="251">
        <v>9.9628363312026167</v>
      </c>
      <c r="K31" s="251">
        <v>2.1554927902482532</v>
      </c>
      <c r="M31" s="359"/>
      <c r="N31" s="359"/>
    </row>
    <row r="32" spans="1:14" ht="12.75">
      <c r="A32" s="261" t="s">
        <v>18</v>
      </c>
      <c r="B32" s="249">
        <v>41365</v>
      </c>
      <c r="C32" s="249">
        <v>36274</v>
      </c>
      <c r="D32" s="249">
        <v>115619</v>
      </c>
      <c r="E32" s="249">
        <v>193258</v>
      </c>
      <c r="F32" s="251">
        <v>4764.6672328969089</v>
      </c>
      <c r="G32" s="232"/>
      <c r="H32" s="249">
        <v>40533</v>
      </c>
      <c r="I32" s="251">
        <v>999.31830481020393</v>
      </c>
      <c r="J32" s="251">
        <v>10.981175832038092</v>
      </c>
      <c r="K32" s="251">
        <v>2.7829176226778181</v>
      </c>
      <c r="M32" s="359"/>
      <c r="N32" s="359"/>
    </row>
    <row r="33" spans="1:19" ht="12.75">
      <c r="A33" s="256" t="s">
        <v>19</v>
      </c>
      <c r="B33" s="249">
        <v>5558</v>
      </c>
      <c r="C33" s="249">
        <v>5576</v>
      </c>
      <c r="D33" s="249">
        <v>11551</v>
      </c>
      <c r="E33" s="249">
        <v>22685</v>
      </c>
      <c r="F33" s="251">
        <v>3988.63103888146</v>
      </c>
      <c r="G33" s="249"/>
      <c r="H33" s="249">
        <v>5614</v>
      </c>
      <c r="I33" s="251">
        <v>987.09167521624488</v>
      </c>
      <c r="J33" s="251">
        <v>12.468827930174564</v>
      </c>
      <c r="K33" s="251">
        <v>2.1909511934449588</v>
      </c>
      <c r="M33" s="359"/>
      <c r="N33" s="359"/>
    </row>
    <row r="34" spans="1:19" ht="12.75">
      <c r="A34" s="256" t="s">
        <v>20</v>
      </c>
      <c r="B34" s="249">
        <v>22617</v>
      </c>
      <c r="C34" s="249">
        <v>20935</v>
      </c>
      <c r="D34" s="249">
        <v>58426</v>
      </c>
      <c r="E34" s="249">
        <v>101978</v>
      </c>
      <c r="F34" s="251">
        <v>5200.5512753661251</v>
      </c>
      <c r="G34" s="249"/>
      <c r="H34" s="249">
        <v>24468</v>
      </c>
      <c r="I34" s="251">
        <v>1247.7896076179013</v>
      </c>
      <c r="J34" s="251">
        <v>11.982998201732876</v>
      </c>
      <c r="K34" s="251">
        <v>2.0148765734837339</v>
      </c>
      <c r="M34" s="359"/>
      <c r="N34" s="359"/>
    </row>
    <row r="35" spans="1:19" ht="12.75">
      <c r="A35" s="256" t="s">
        <v>21</v>
      </c>
      <c r="B35" s="249">
        <v>59267</v>
      </c>
      <c r="C35" s="249">
        <v>52886</v>
      </c>
      <c r="D35" s="249">
        <v>154408</v>
      </c>
      <c r="E35" s="249">
        <v>266561</v>
      </c>
      <c r="F35" s="251">
        <v>5287.0047790329472</v>
      </c>
      <c r="G35" s="249"/>
      <c r="H35" s="249">
        <v>60733</v>
      </c>
      <c r="I35" s="251">
        <v>1204.58604688986</v>
      </c>
      <c r="J35" s="251">
        <v>12.120264106828248</v>
      </c>
      <c r="K35" s="251">
        <v>3.4379991108622989</v>
      </c>
      <c r="M35" s="359"/>
      <c r="N35" s="359"/>
    </row>
    <row r="36" spans="1:19" ht="12.75">
      <c r="A36" s="256" t="s">
        <v>22</v>
      </c>
      <c r="B36" s="249">
        <v>15196</v>
      </c>
      <c r="C36" s="249">
        <v>15258</v>
      </c>
      <c r="D36" s="249">
        <v>30680</v>
      </c>
      <c r="E36" s="249">
        <v>61134</v>
      </c>
      <c r="F36" s="251">
        <v>3703.6195620467142</v>
      </c>
      <c r="G36" s="249"/>
      <c r="H36" s="249">
        <v>14983</v>
      </c>
      <c r="I36" s="251">
        <v>907.7000016054227</v>
      </c>
      <c r="J36" s="251">
        <v>11.693252352666356</v>
      </c>
      <c r="K36" s="251">
        <v>4.4717346325835949</v>
      </c>
      <c r="M36" s="359"/>
      <c r="N36" s="359"/>
    </row>
    <row r="37" spans="1:19" ht="12.75">
      <c r="A37" s="262" t="s">
        <v>23</v>
      </c>
      <c r="B37" s="263">
        <v>120021</v>
      </c>
      <c r="C37" s="263">
        <v>136261</v>
      </c>
      <c r="D37" s="263">
        <v>637899</v>
      </c>
      <c r="E37" s="263">
        <v>894181</v>
      </c>
      <c r="F37" s="264">
        <v>5554.0593135454219</v>
      </c>
      <c r="G37" s="265"/>
      <c r="H37" s="263">
        <v>112620</v>
      </c>
      <c r="I37" s="264">
        <v>699.52074567843147</v>
      </c>
      <c r="J37" s="264">
        <v>36.210264606641807</v>
      </c>
      <c r="K37" s="264">
        <v>3.9273663647664714</v>
      </c>
      <c r="M37" s="359"/>
      <c r="N37" s="359"/>
      <c r="O37" s="359"/>
      <c r="P37" s="359"/>
    </row>
    <row r="38" spans="1:19" ht="12.75">
      <c r="A38" s="262" t="s">
        <v>24</v>
      </c>
      <c r="B38" s="263">
        <v>87879</v>
      </c>
      <c r="C38" s="263">
        <v>97642</v>
      </c>
      <c r="D38" s="263">
        <v>422355</v>
      </c>
      <c r="E38" s="263">
        <v>607876</v>
      </c>
      <c r="F38" s="266">
        <v>5222.7614162309974</v>
      </c>
      <c r="G38" s="232"/>
      <c r="H38" s="263">
        <v>82920</v>
      </c>
      <c r="I38" s="264">
        <v>712.43374739893375</v>
      </c>
      <c r="J38" s="264">
        <v>38.539556198745778</v>
      </c>
      <c r="K38" s="264">
        <v>5.231548480463097</v>
      </c>
      <c r="M38" s="359"/>
      <c r="N38" s="359"/>
      <c r="O38" s="359"/>
      <c r="P38" s="359"/>
    </row>
    <row r="39" spans="1:19" ht="12.75">
      <c r="A39" s="262" t="s">
        <v>25</v>
      </c>
      <c r="B39" s="263">
        <v>121752</v>
      </c>
      <c r="C39" s="263">
        <v>105764</v>
      </c>
      <c r="D39" s="263">
        <v>453559</v>
      </c>
      <c r="E39" s="263">
        <v>681075</v>
      </c>
      <c r="F39" s="266">
        <v>5647.9551968278074</v>
      </c>
      <c r="G39" s="232"/>
      <c r="H39" s="263">
        <v>117574</v>
      </c>
      <c r="I39" s="264">
        <v>975.00669428746119</v>
      </c>
      <c r="J39" s="264">
        <v>34.11213363498733</v>
      </c>
      <c r="K39" s="264">
        <v>3.5305424668719274</v>
      </c>
      <c r="M39" s="359"/>
      <c r="N39" s="359"/>
      <c r="O39" s="359"/>
      <c r="P39" s="359"/>
    </row>
    <row r="40" spans="1:19" ht="12.75">
      <c r="A40" s="262" t="s">
        <v>26</v>
      </c>
      <c r="B40" s="263">
        <v>155657</v>
      </c>
      <c r="C40" s="263">
        <v>152012</v>
      </c>
      <c r="D40" s="263">
        <v>446337</v>
      </c>
      <c r="E40" s="263">
        <v>754006</v>
      </c>
      <c r="F40" s="266">
        <v>5367.7833121429794</v>
      </c>
      <c r="G40" s="232"/>
      <c r="H40" s="263">
        <v>155305</v>
      </c>
      <c r="I40" s="264">
        <v>1105.619301825669</v>
      </c>
      <c r="J40" s="264">
        <v>11.680242104246483</v>
      </c>
      <c r="K40" s="264">
        <v>2.3727503943852422</v>
      </c>
      <c r="M40" s="359"/>
      <c r="N40" s="359"/>
      <c r="O40" s="359"/>
      <c r="P40" s="359"/>
    </row>
    <row r="41" spans="1:19" ht="12.75">
      <c r="A41" s="262" t="s">
        <v>27</v>
      </c>
      <c r="B41" s="263">
        <v>74463</v>
      </c>
      <c r="C41" s="263">
        <v>68144</v>
      </c>
      <c r="D41" s="263">
        <v>185088</v>
      </c>
      <c r="E41" s="263">
        <v>327695</v>
      </c>
      <c r="F41" s="264">
        <v>4896.4728346579941</v>
      </c>
      <c r="G41" s="265"/>
      <c r="H41" s="263">
        <v>75716</v>
      </c>
      <c r="I41" s="264">
        <v>1131.3609824652945</v>
      </c>
      <c r="J41" s="264">
        <v>12.035765227957103</v>
      </c>
      <c r="K41" s="264">
        <v>3.642559036399176</v>
      </c>
      <c r="M41" s="359"/>
      <c r="N41" s="359"/>
      <c r="O41" s="359"/>
      <c r="P41" s="359"/>
    </row>
    <row r="42" spans="1:19" ht="12.75">
      <c r="A42" s="262" t="s">
        <v>28</v>
      </c>
      <c r="B42" s="263">
        <v>559772</v>
      </c>
      <c r="C42" s="263">
        <v>559823</v>
      </c>
      <c r="D42" s="263">
        <v>2145238</v>
      </c>
      <c r="E42" s="263">
        <v>3264833</v>
      </c>
      <c r="F42" s="266">
        <v>5393.1458348685592</v>
      </c>
      <c r="G42" s="232"/>
      <c r="H42" s="263">
        <v>544135</v>
      </c>
      <c r="I42" s="264">
        <v>898.85130689876121</v>
      </c>
      <c r="J42" s="264">
        <v>25.746735644647007</v>
      </c>
      <c r="K42" s="264">
        <v>3.5570216949837814</v>
      </c>
      <c r="L42" s="267"/>
      <c r="N42" s="359"/>
      <c r="O42" s="359"/>
      <c r="P42" s="359"/>
    </row>
    <row r="43" spans="1:19" ht="12.75">
      <c r="A43" s="268" t="s">
        <v>199</v>
      </c>
      <c r="B43" s="269">
        <v>77</v>
      </c>
      <c r="C43" s="249">
        <v>362</v>
      </c>
      <c r="D43" s="249">
        <v>9818</v>
      </c>
      <c r="E43" s="249">
        <v>10257</v>
      </c>
      <c r="F43" s="251" t="s">
        <v>158</v>
      </c>
      <c r="G43" s="249"/>
      <c r="H43" s="249">
        <v>89</v>
      </c>
      <c r="I43" s="251">
        <v>0.14701823318476068</v>
      </c>
      <c r="J43" s="270">
        <v>31.460674157303369</v>
      </c>
      <c r="K43" s="270">
        <v>4.4943820224719104</v>
      </c>
      <c r="L43" s="267"/>
      <c r="M43" s="359"/>
      <c r="N43" s="359"/>
    </row>
    <row r="44" spans="1:19" ht="12.75">
      <c r="A44" s="268" t="s">
        <v>200</v>
      </c>
      <c r="B44" s="271" t="s">
        <v>201</v>
      </c>
      <c r="C44" s="271" t="s">
        <v>201</v>
      </c>
      <c r="D44" s="249">
        <v>217447</v>
      </c>
      <c r="E44" s="249">
        <v>217447</v>
      </c>
      <c r="F44" s="251" t="s">
        <v>202</v>
      </c>
      <c r="G44" s="249"/>
      <c r="H44" s="271" t="s">
        <v>201</v>
      </c>
      <c r="I44" s="271" t="s">
        <v>201</v>
      </c>
      <c r="J44" s="271" t="s">
        <v>201</v>
      </c>
      <c r="K44" s="271" t="s">
        <v>201</v>
      </c>
      <c r="L44" s="267"/>
      <c r="M44" s="359"/>
      <c r="N44" s="359"/>
    </row>
    <row r="45" spans="1:19" ht="12.75">
      <c r="A45" s="262" t="s">
        <v>160</v>
      </c>
      <c r="B45" s="263">
        <v>559849</v>
      </c>
      <c r="C45" s="263">
        <v>560185</v>
      </c>
      <c r="D45" s="263">
        <v>2372503</v>
      </c>
      <c r="E45" s="263">
        <v>3492537</v>
      </c>
      <c r="F45" s="263">
        <v>5769.2878547461178</v>
      </c>
      <c r="G45" s="232"/>
      <c r="H45" s="272">
        <v>544224</v>
      </c>
      <c r="I45" s="273">
        <v>898.99832513194599</v>
      </c>
      <c r="J45" s="273">
        <v>25.747670077027106</v>
      </c>
      <c r="K45" s="273">
        <v>3.5571749867701534</v>
      </c>
      <c r="M45" s="359"/>
      <c r="N45" s="359"/>
    </row>
    <row r="46" spans="1:19" ht="12.75">
      <c r="A46" s="274"/>
      <c r="B46" s="275"/>
      <c r="C46" s="275"/>
      <c r="D46" s="276"/>
      <c r="E46" s="276"/>
      <c r="F46" s="274"/>
      <c r="G46" s="277"/>
      <c r="H46" s="274"/>
      <c r="I46" s="274"/>
      <c r="J46" s="274"/>
      <c r="K46" s="274"/>
    </row>
    <row r="47" spans="1:19">
      <c r="A47" s="242"/>
      <c r="B47" s="242"/>
      <c r="C47" s="242"/>
      <c r="E47" s="242"/>
      <c r="F47" s="242"/>
      <c r="G47" s="242"/>
      <c r="H47" s="242"/>
      <c r="I47" s="242"/>
      <c r="J47" s="231"/>
      <c r="K47" s="231"/>
    </row>
    <row r="48" spans="1:19" ht="12.75">
      <c r="A48" s="279" t="s">
        <v>611</v>
      </c>
      <c r="B48" s="280"/>
      <c r="C48" s="280"/>
      <c r="D48" s="280"/>
      <c r="E48" s="280"/>
      <c r="F48" s="280"/>
      <c r="G48" s="280"/>
      <c r="H48" s="280"/>
      <c r="I48" s="280"/>
      <c r="J48" s="242"/>
      <c r="K48" s="242"/>
      <c r="M48" s="359"/>
      <c r="N48" s="359"/>
      <c r="O48" s="359"/>
      <c r="P48" s="359"/>
      <c r="S48" s="359"/>
    </row>
    <row r="49" spans="1:19" ht="18.75" customHeight="1">
      <c r="A49" s="888" t="s">
        <v>267</v>
      </c>
      <c r="B49" s="888"/>
      <c r="C49" s="888"/>
      <c r="D49" s="888"/>
      <c r="E49" s="888"/>
      <c r="F49" s="888"/>
      <c r="G49" s="888"/>
      <c r="H49" s="888"/>
      <c r="I49" s="888"/>
      <c r="J49" s="888"/>
      <c r="K49" s="888"/>
      <c r="M49" s="359"/>
      <c r="N49" s="359"/>
      <c r="O49" s="359"/>
      <c r="P49" s="359"/>
      <c r="S49" s="359"/>
    </row>
    <row r="50" spans="1:19">
      <c r="B50" s="281"/>
      <c r="C50" s="281"/>
      <c r="D50" s="281"/>
      <c r="E50" s="281"/>
      <c r="F50" s="281"/>
      <c r="G50" s="281"/>
      <c r="H50" s="281"/>
      <c r="I50" s="281"/>
      <c r="J50" s="281"/>
      <c r="K50" s="281"/>
      <c r="M50" s="359"/>
      <c r="N50" s="359"/>
      <c r="O50" s="359"/>
      <c r="P50" s="359"/>
      <c r="S50" s="359"/>
    </row>
    <row r="51" spans="1:19">
      <c r="B51" s="281"/>
      <c r="C51" s="281"/>
      <c r="D51" s="281"/>
      <c r="E51" s="281"/>
      <c r="F51" s="281"/>
      <c r="G51" s="281"/>
      <c r="H51" s="281"/>
      <c r="I51" s="281"/>
      <c r="J51" s="281"/>
      <c r="K51" s="281"/>
      <c r="M51" s="359"/>
      <c r="N51" s="359"/>
      <c r="O51" s="359"/>
      <c r="P51" s="359"/>
      <c r="S51" s="359"/>
    </row>
    <row r="52" spans="1:19" ht="12.75">
      <c r="A52" s="231"/>
      <c r="B52" s="282"/>
      <c r="C52" s="267"/>
      <c r="D52" s="282"/>
      <c r="E52" s="282"/>
      <c r="F52" s="282"/>
      <c r="G52" s="282"/>
      <c r="H52" s="282"/>
      <c r="I52" s="282"/>
      <c r="J52" s="282"/>
      <c r="K52" s="282"/>
      <c r="M52" s="359"/>
      <c r="N52" s="359"/>
      <c r="O52" s="359"/>
      <c r="P52" s="359"/>
      <c r="S52" s="359"/>
    </row>
    <row r="53" spans="1:19" ht="15.75">
      <c r="A53" s="283"/>
      <c r="B53" s="284"/>
      <c r="C53" s="267"/>
      <c r="D53" s="267"/>
      <c r="E53" s="267"/>
      <c r="F53" s="285"/>
      <c r="G53" s="283"/>
      <c r="H53" s="283"/>
      <c r="I53" s="283"/>
      <c r="J53" s="283"/>
      <c r="K53" s="283"/>
      <c r="L53" s="286"/>
      <c r="M53" s="359"/>
      <c r="N53" s="359"/>
      <c r="O53" s="359"/>
      <c r="P53" s="359"/>
      <c r="S53" s="359"/>
    </row>
    <row r="54" spans="1:19" ht="12.75">
      <c r="A54" s="889"/>
      <c r="B54" s="287"/>
      <c r="C54" s="287"/>
      <c r="D54" s="287"/>
      <c r="E54" s="287"/>
      <c r="F54" s="287"/>
      <c r="G54" s="242"/>
      <c r="H54" s="890"/>
      <c r="I54" s="890"/>
      <c r="J54" s="890"/>
      <c r="K54" s="890"/>
      <c r="L54" s="286"/>
    </row>
    <row r="55" spans="1:19" ht="12.75">
      <c r="A55" s="889"/>
      <c r="B55" s="288"/>
      <c r="C55" s="289"/>
      <c r="D55" s="289"/>
      <c r="E55" s="288"/>
      <c r="F55" s="289"/>
      <c r="G55" s="242"/>
      <c r="H55" s="288"/>
      <c r="I55" s="289"/>
      <c r="J55" s="288"/>
      <c r="K55" s="288"/>
      <c r="L55" s="286"/>
      <c r="O55" s="359"/>
      <c r="P55" s="359"/>
    </row>
    <row r="56" spans="1:19" ht="12.75">
      <c r="A56" s="283"/>
      <c r="B56" s="283"/>
      <c r="C56" s="283"/>
      <c r="D56" s="290"/>
      <c r="E56" s="290"/>
      <c r="F56" s="290"/>
      <c r="G56" s="283"/>
      <c r="H56" s="283"/>
      <c r="I56" s="283"/>
      <c r="J56" s="283"/>
      <c r="K56" s="283"/>
      <c r="L56" s="286"/>
    </row>
    <row r="57" spans="1:19" ht="12.75">
      <c r="A57" s="291"/>
      <c r="B57" s="247"/>
      <c r="C57" s="247"/>
      <c r="D57" s="247"/>
      <c r="E57" s="247"/>
      <c r="F57" s="248"/>
      <c r="G57" s="292"/>
      <c r="H57" s="250"/>
      <c r="I57" s="248"/>
      <c r="J57" s="248"/>
      <c r="K57" s="248"/>
      <c r="L57" s="286"/>
      <c r="O57" s="359"/>
      <c r="P57" s="359"/>
    </row>
    <row r="58" spans="1:19" ht="12.75">
      <c r="A58" s="291"/>
      <c r="B58" s="247"/>
      <c r="C58" s="247"/>
      <c r="D58" s="247"/>
      <c r="E58" s="247"/>
      <c r="F58" s="248"/>
      <c r="G58" s="292"/>
      <c r="H58" s="250"/>
      <c r="I58" s="248"/>
      <c r="J58" s="248"/>
      <c r="K58" s="248"/>
      <c r="L58" s="286"/>
    </row>
    <row r="59" spans="1:19" ht="12.75">
      <c r="A59" s="291"/>
      <c r="B59" s="247"/>
      <c r="C59" s="247"/>
      <c r="D59" s="247"/>
      <c r="E59" s="247"/>
      <c r="F59" s="248"/>
      <c r="G59" s="292"/>
      <c r="H59" s="292"/>
      <c r="I59" s="293"/>
      <c r="J59" s="293"/>
      <c r="K59" s="293"/>
      <c r="L59" s="286"/>
    </row>
    <row r="60" spans="1:19" ht="12.75">
      <c r="A60" s="291"/>
      <c r="B60" s="247"/>
      <c r="C60" s="247"/>
      <c r="D60" s="247"/>
      <c r="E60" s="247"/>
      <c r="F60" s="248"/>
      <c r="G60" s="292"/>
      <c r="H60" s="292"/>
      <c r="I60" s="293"/>
      <c r="J60" s="293"/>
      <c r="K60" s="293"/>
      <c r="L60" s="286"/>
    </row>
    <row r="61" spans="1:19" ht="12.75">
      <c r="A61" s="295"/>
      <c r="B61" s="296"/>
      <c r="C61" s="297"/>
      <c r="D61" s="297"/>
      <c r="E61" s="297"/>
      <c r="F61" s="297"/>
      <c r="G61" s="297"/>
      <c r="H61" s="297"/>
      <c r="I61" s="298"/>
      <c r="J61" s="297"/>
      <c r="K61" s="297"/>
      <c r="L61" s="286"/>
    </row>
    <row r="62" spans="1:19" ht="12.75">
      <c r="A62" s="299"/>
      <c r="B62" s="292"/>
      <c r="C62" s="292"/>
      <c r="D62" s="292"/>
      <c r="E62" s="292"/>
      <c r="F62" s="293"/>
      <c r="G62" s="292"/>
      <c r="H62" s="292"/>
      <c r="I62" s="293"/>
      <c r="J62" s="293"/>
      <c r="K62" s="293"/>
      <c r="L62" s="286"/>
    </row>
    <row r="63" spans="1:19" ht="12.75">
      <c r="A63" s="299"/>
      <c r="B63" s="292"/>
      <c r="C63" s="292"/>
      <c r="D63" s="292"/>
      <c r="E63" s="292"/>
      <c r="F63" s="293"/>
      <c r="G63" s="292"/>
      <c r="H63" s="292"/>
      <c r="I63" s="293"/>
      <c r="J63" s="293"/>
      <c r="K63" s="300"/>
      <c r="L63" s="286"/>
    </row>
    <row r="64" spans="1:19" ht="12.75">
      <c r="A64" s="299"/>
      <c r="B64" s="292"/>
      <c r="C64" s="292"/>
      <c r="D64" s="292"/>
      <c r="E64" s="292"/>
      <c r="F64" s="293"/>
      <c r="G64" s="292"/>
      <c r="H64" s="292"/>
      <c r="I64" s="293"/>
      <c r="J64" s="293"/>
      <c r="K64" s="293"/>
      <c r="L64" s="286"/>
    </row>
    <row r="65" spans="1:12" ht="12.75">
      <c r="A65" s="299"/>
      <c r="B65" s="292"/>
      <c r="C65" s="292"/>
      <c r="D65" s="292"/>
      <c r="E65" s="292"/>
      <c r="F65" s="293"/>
      <c r="G65" s="292"/>
      <c r="H65" s="292"/>
      <c r="I65" s="293"/>
      <c r="J65" s="293"/>
      <c r="K65" s="293"/>
      <c r="L65" s="286"/>
    </row>
    <row r="66" spans="1:12" ht="12.75">
      <c r="A66" s="299"/>
      <c r="B66" s="292"/>
      <c r="C66" s="292"/>
      <c r="D66" s="292"/>
      <c r="E66" s="292"/>
      <c r="F66" s="293"/>
      <c r="G66" s="292"/>
      <c r="H66" s="292"/>
      <c r="I66" s="293"/>
      <c r="J66" s="293"/>
      <c r="K66" s="293"/>
      <c r="L66" s="286"/>
    </row>
    <row r="67" spans="1:12" ht="12.75">
      <c r="A67" s="301"/>
      <c r="B67" s="302"/>
      <c r="C67" s="302"/>
      <c r="D67" s="302"/>
      <c r="E67" s="302"/>
      <c r="F67" s="303"/>
      <c r="G67" s="292"/>
      <c r="H67" s="302"/>
      <c r="I67" s="303"/>
      <c r="J67" s="303"/>
      <c r="K67" s="303"/>
      <c r="L67" s="286"/>
    </row>
    <row r="68" spans="1:12" ht="12.75">
      <c r="A68" s="301"/>
      <c r="B68" s="302"/>
      <c r="C68" s="302"/>
      <c r="D68" s="302"/>
      <c r="E68" s="302"/>
      <c r="F68" s="303"/>
      <c r="G68" s="292"/>
      <c r="H68" s="302"/>
      <c r="I68" s="303"/>
      <c r="J68" s="303"/>
      <c r="K68" s="303"/>
      <c r="L68" s="286"/>
    </row>
    <row r="69" spans="1:12" ht="12.75">
      <c r="A69" s="304"/>
      <c r="B69" s="292"/>
      <c r="C69" s="292"/>
      <c r="D69" s="292"/>
      <c r="E69" s="292"/>
      <c r="F69" s="293"/>
      <c r="G69" s="286"/>
      <c r="H69" s="292"/>
      <c r="I69" s="293"/>
      <c r="J69" s="293"/>
      <c r="K69" s="293"/>
      <c r="L69" s="286"/>
    </row>
    <row r="70" spans="1:12" ht="12.75">
      <c r="A70" s="299"/>
      <c r="B70" s="292"/>
      <c r="C70" s="292"/>
      <c r="D70" s="292"/>
      <c r="E70" s="292"/>
      <c r="F70" s="293"/>
      <c r="G70" s="292"/>
      <c r="H70" s="292"/>
      <c r="I70" s="293"/>
      <c r="J70" s="293"/>
      <c r="K70" s="293"/>
      <c r="L70" s="286"/>
    </row>
    <row r="71" spans="1:12" ht="12.75">
      <c r="A71" s="299"/>
      <c r="B71" s="292"/>
      <c r="C71" s="292"/>
      <c r="D71" s="292"/>
      <c r="E71" s="292"/>
      <c r="F71" s="293"/>
      <c r="G71" s="292"/>
      <c r="H71" s="292"/>
      <c r="I71" s="293"/>
      <c r="J71" s="293"/>
      <c r="K71" s="293"/>
      <c r="L71" s="286"/>
    </row>
    <row r="72" spans="1:12" ht="12.75">
      <c r="A72" s="299"/>
      <c r="B72" s="292"/>
      <c r="C72" s="292"/>
      <c r="D72" s="292"/>
      <c r="E72" s="292"/>
      <c r="F72" s="293"/>
      <c r="G72" s="292"/>
      <c r="H72" s="292"/>
      <c r="I72" s="293"/>
      <c r="J72" s="293"/>
      <c r="K72" s="293"/>
      <c r="L72" s="286"/>
    </row>
    <row r="73" spans="1:12" ht="12.75">
      <c r="A73" s="304"/>
      <c r="B73" s="292"/>
      <c r="C73" s="292"/>
      <c r="D73" s="292"/>
      <c r="E73" s="292"/>
      <c r="F73" s="293"/>
      <c r="G73" s="286"/>
      <c r="H73" s="292"/>
      <c r="I73" s="293"/>
      <c r="J73" s="293"/>
      <c r="K73" s="293"/>
      <c r="L73" s="286"/>
    </row>
    <row r="74" spans="1:12" ht="12.75">
      <c r="A74" s="299"/>
      <c r="B74" s="292"/>
      <c r="C74" s="292"/>
      <c r="D74" s="292"/>
      <c r="E74" s="292"/>
      <c r="F74" s="293"/>
      <c r="G74" s="292"/>
      <c r="H74" s="292"/>
      <c r="I74" s="293"/>
      <c r="J74" s="293"/>
      <c r="K74" s="293"/>
      <c r="L74" s="286"/>
    </row>
    <row r="75" spans="1:12" ht="12.75">
      <c r="A75" s="299"/>
      <c r="B75" s="292"/>
      <c r="C75" s="292"/>
      <c r="D75" s="292"/>
      <c r="E75" s="292"/>
      <c r="F75" s="293"/>
      <c r="G75" s="292"/>
      <c r="H75" s="292"/>
      <c r="I75" s="293"/>
      <c r="J75" s="293"/>
      <c r="K75" s="293"/>
      <c r="L75" s="286"/>
    </row>
    <row r="76" spans="1:12" ht="12.75">
      <c r="A76" s="299"/>
      <c r="B76" s="292"/>
      <c r="C76" s="292"/>
      <c r="D76" s="292"/>
      <c r="E76" s="292"/>
      <c r="F76" s="293"/>
      <c r="G76" s="292"/>
      <c r="H76" s="292"/>
      <c r="I76" s="293"/>
      <c r="J76" s="293"/>
      <c r="K76" s="293"/>
      <c r="L76" s="286"/>
    </row>
    <row r="77" spans="1:12" ht="12.75">
      <c r="A77" s="299"/>
      <c r="B77" s="292"/>
      <c r="C77" s="292"/>
      <c r="D77" s="292"/>
      <c r="E77" s="292"/>
      <c r="F77" s="293"/>
      <c r="G77" s="292"/>
      <c r="H77" s="292"/>
      <c r="I77" s="293"/>
      <c r="J77" s="293"/>
      <c r="K77" s="293"/>
      <c r="L77" s="286"/>
    </row>
    <row r="78" spans="1:12" ht="12.75">
      <c r="A78" s="299"/>
      <c r="B78" s="292"/>
      <c r="C78" s="292"/>
      <c r="D78" s="292"/>
      <c r="E78" s="292"/>
      <c r="F78" s="293"/>
      <c r="G78" s="292"/>
      <c r="H78" s="292"/>
      <c r="I78" s="293"/>
      <c r="J78" s="293"/>
      <c r="K78" s="293"/>
      <c r="L78" s="286"/>
    </row>
    <row r="79" spans="1:12" ht="12.75">
      <c r="A79" s="304"/>
      <c r="B79" s="292"/>
      <c r="C79" s="292"/>
      <c r="D79" s="292"/>
      <c r="E79" s="292"/>
      <c r="F79" s="293"/>
      <c r="G79" s="286"/>
      <c r="H79" s="292"/>
      <c r="I79" s="293"/>
      <c r="J79" s="293"/>
      <c r="K79" s="293"/>
      <c r="L79" s="286"/>
    </row>
    <row r="80" spans="1:12" ht="12.75">
      <c r="A80" s="299"/>
      <c r="B80" s="292"/>
      <c r="C80" s="292"/>
      <c r="D80" s="292"/>
      <c r="E80" s="292"/>
      <c r="F80" s="293"/>
      <c r="G80" s="292"/>
      <c r="H80" s="292"/>
      <c r="I80" s="293"/>
      <c r="J80" s="293"/>
      <c r="K80" s="293"/>
      <c r="L80" s="286"/>
    </row>
    <row r="81" spans="1:12" ht="12.75">
      <c r="A81" s="299"/>
      <c r="B81" s="292"/>
      <c r="C81" s="292"/>
      <c r="D81" s="292"/>
      <c r="E81" s="292"/>
      <c r="F81" s="293"/>
      <c r="G81" s="292"/>
      <c r="H81" s="292"/>
      <c r="I81" s="293"/>
      <c r="J81" s="293"/>
      <c r="K81" s="293"/>
      <c r="L81" s="286"/>
    </row>
    <row r="82" spans="1:12" ht="12.75">
      <c r="A82" s="299"/>
      <c r="B82" s="292"/>
      <c r="C82" s="292"/>
      <c r="D82" s="292"/>
      <c r="E82" s="292"/>
      <c r="F82" s="293"/>
      <c r="G82" s="292"/>
      <c r="H82" s="292"/>
      <c r="I82" s="293"/>
      <c r="J82" s="293"/>
      <c r="K82" s="293"/>
      <c r="L82" s="286"/>
    </row>
    <row r="83" spans="1:12" ht="12.75">
      <c r="A83" s="299"/>
      <c r="B83" s="292"/>
      <c r="C83" s="292"/>
      <c r="D83" s="292"/>
      <c r="E83" s="292"/>
      <c r="F83" s="293"/>
      <c r="G83" s="292"/>
      <c r="H83" s="292"/>
      <c r="I83" s="293"/>
      <c r="J83" s="293"/>
      <c r="K83" s="293"/>
      <c r="L83" s="286"/>
    </row>
    <row r="84" spans="1:12" ht="12.75">
      <c r="A84" s="305"/>
      <c r="B84" s="306"/>
      <c r="C84" s="306"/>
      <c r="D84" s="306"/>
      <c r="E84" s="306"/>
      <c r="F84" s="307"/>
      <c r="G84" s="308"/>
      <c r="H84" s="306"/>
      <c r="I84" s="307"/>
      <c r="J84" s="307"/>
      <c r="K84" s="307"/>
      <c r="L84" s="286"/>
    </row>
    <row r="85" spans="1:12" ht="12.75">
      <c r="A85" s="305"/>
      <c r="B85" s="306"/>
      <c r="C85" s="306"/>
      <c r="D85" s="306"/>
      <c r="E85" s="306"/>
      <c r="F85" s="309"/>
      <c r="G85" s="286"/>
      <c r="H85" s="306"/>
      <c r="I85" s="307"/>
      <c r="J85" s="307"/>
      <c r="K85" s="307"/>
      <c r="L85" s="286"/>
    </row>
    <row r="86" spans="1:12" ht="12.75">
      <c r="A86" s="305"/>
      <c r="B86" s="306"/>
      <c r="C86" s="306"/>
      <c r="D86" s="306"/>
      <c r="E86" s="306"/>
      <c r="F86" s="309"/>
      <c r="G86" s="286"/>
      <c r="H86" s="306"/>
      <c r="I86" s="307"/>
      <c r="J86" s="307"/>
      <c r="K86" s="307"/>
      <c r="L86" s="286"/>
    </row>
    <row r="87" spans="1:12" ht="12.75">
      <c r="A87" s="305"/>
      <c r="B87" s="306"/>
      <c r="C87" s="306"/>
      <c r="D87" s="306"/>
      <c r="E87" s="306"/>
      <c r="F87" s="309"/>
      <c r="G87" s="286"/>
      <c r="H87" s="306"/>
      <c r="I87" s="307"/>
      <c r="J87" s="307"/>
      <c r="K87" s="307"/>
      <c r="L87" s="286"/>
    </row>
    <row r="88" spans="1:12" ht="12.75">
      <c r="A88" s="305"/>
      <c r="B88" s="306"/>
      <c r="C88" s="306"/>
      <c r="D88" s="306"/>
      <c r="E88" s="306"/>
      <c r="F88" s="307"/>
      <c r="G88" s="308"/>
      <c r="H88" s="306"/>
      <c r="I88" s="307"/>
      <c r="J88" s="307"/>
      <c r="K88" s="307"/>
      <c r="L88" s="286"/>
    </row>
    <row r="89" spans="1:12" ht="12.75">
      <c r="A89" s="305"/>
      <c r="B89" s="306"/>
      <c r="C89" s="306"/>
      <c r="D89" s="306"/>
      <c r="E89" s="306"/>
      <c r="F89" s="309"/>
      <c r="G89" s="286"/>
      <c r="H89" s="306"/>
      <c r="I89" s="307"/>
      <c r="J89" s="307"/>
      <c r="K89" s="307"/>
      <c r="L89" s="286"/>
    </row>
    <row r="90" spans="1:12" ht="12.75">
      <c r="A90" s="310"/>
      <c r="B90" s="311"/>
      <c r="C90" s="292"/>
      <c r="D90" s="292"/>
      <c r="E90" s="292"/>
      <c r="F90" s="293"/>
      <c r="G90" s="292"/>
      <c r="H90" s="292"/>
      <c r="I90" s="293"/>
      <c r="J90" s="312"/>
      <c r="K90" s="312"/>
      <c r="L90" s="286"/>
    </row>
    <row r="91" spans="1:12" ht="12.75">
      <c r="A91" s="310"/>
      <c r="B91" s="313"/>
      <c r="C91" s="313"/>
      <c r="D91" s="292"/>
      <c r="E91" s="292"/>
      <c r="F91" s="293"/>
      <c r="G91" s="292"/>
      <c r="H91" s="313"/>
      <c r="I91" s="314"/>
      <c r="J91" s="313"/>
      <c r="K91" s="313"/>
      <c r="L91" s="286"/>
    </row>
    <row r="92" spans="1:12" ht="12.75">
      <c r="A92" s="305"/>
      <c r="B92" s="306"/>
      <c r="C92" s="306"/>
      <c r="D92" s="306"/>
      <c r="E92" s="306"/>
      <c r="F92" s="309"/>
      <c r="G92" s="286"/>
      <c r="H92" s="308"/>
      <c r="I92" s="309"/>
      <c r="J92" s="309"/>
      <c r="K92" s="309"/>
      <c r="L92" s="286"/>
    </row>
    <row r="93" spans="1:12">
      <c r="A93" s="294"/>
      <c r="B93" s="294"/>
      <c r="C93" s="294"/>
      <c r="D93" s="294"/>
      <c r="E93" s="294"/>
      <c r="F93" s="294"/>
      <c r="G93" s="294"/>
      <c r="H93" s="294"/>
      <c r="I93" s="294"/>
      <c r="J93" s="294"/>
      <c r="K93" s="294"/>
      <c r="L93" s="286"/>
    </row>
    <row r="94" spans="1:12">
      <c r="A94" s="294"/>
      <c r="B94" s="315"/>
      <c r="C94" s="294"/>
      <c r="D94" s="294"/>
      <c r="E94" s="294"/>
      <c r="F94" s="294"/>
      <c r="G94" s="294"/>
      <c r="H94" s="294"/>
      <c r="I94" s="294"/>
      <c r="J94" s="294"/>
      <c r="K94" s="294"/>
      <c r="L94" s="286"/>
    </row>
    <row r="95" spans="1:12">
      <c r="A95" s="294"/>
      <c r="B95" s="294"/>
      <c r="C95" s="294"/>
      <c r="D95" s="294"/>
      <c r="E95" s="294"/>
      <c r="F95" s="294"/>
      <c r="G95" s="294"/>
      <c r="H95" s="294"/>
      <c r="I95" s="294"/>
      <c r="J95" s="294"/>
      <c r="K95" s="294"/>
      <c r="L95" s="286"/>
    </row>
    <row r="96" spans="1:12">
      <c r="A96" s="291"/>
      <c r="B96" s="316"/>
      <c r="C96" s="316"/>
      <c r="D96" s="316"/>
      <c r="E96" s="316"/>
      <c r="F96" s="316"/>
      <c r="G96" s="316"/>
      <c r="H96" s="316"/>
      <c r="I96" s="316"/>
      <c r="J96" s="316"/>
      <c r="K96" s="316"/>
      <c r="L96" s="286"/>
    </row>
    <row r="97" spans="1:12">
      <c r="A97" s="291"/>
      <c r="B97" s="316"/>
      <c r="C97" s="316"/>
      <c r="D97" s="316"/>
      <c r="E97" s="316"/>
      <c r="F97" s="316"/>
      <c r="G97" s="316"/>
      <c r="H97" s="316"/>
      <c r="I97" s="316"/>
      <c r="J97" s="316"/>
      <c r="K97" s="316"/>
      <c r="L97" s="286"/>
    </row>
    <row r="98" spans="1:12">
      <c r="A98" s="291"/>
      <c r="B98" s="316"/>
      <c r="C98" s="316"/>
      <c r="D98" s="316"/>
      <c r="E98" s="316"/>
      <c r="F98" s="316"/>
      <c r="G98" s="316"/>
      <c r="H98" s="316"/>
      <c r="I98" s="316"/>
      <c r="J98" s="316"/>
      <c r="K98" s="316"/>
      <c r="L98" s="286"/>
    </row>
    <row r="99" spans="1:12">
      <c r="A99" s="291"/>
      <c r="B99" s="316"/>
      <c r="C99" s="316"/>
      <c r="D99" s="316"/>
      <c r="E99" s="316"/>
      <c r="F99" s="316"/>
      <c r="G99" s="316"/>
      <c r="H99" s="316"/>
      <c r="I99" s="316"/>
      <c r="J99" s="316"/>
      <c r="K99" s="316"/>
      <c r="L99" s="286"/>
    </row>
    <row r="100" spans="1:12">
      <c r="A100" s="295"/>
      <c r="B100" s="316"/>
      <c r="C100" s="316"/>
      <c r="D100" s="316"/>
      <c r="E100" s="316"/>
      <c r="F100" s="316"/>
      <c r="G100" s="316"/>
      <c r="H100" s="316"/>
      <c r="I100" s="316"/>
      <c r="J100" s="316"/>
      <c r="K100" s="316"/>
      <c r="L100" s="286"/>
    </row>
    <row r="101" spans="1:12">
      <c r="A101" s="299"/>
      <c r="B101" s="316"/>
      <c r="C101" s="316"/>
      <c r="D101" s="316"/>
      <c r="E101" s="316"/>
      <c r="F101" s="316"/>
      <c r="G101" s="316"/>
      <c r="H101" s="316"/>
      <c r="I101" s="316"/>
      <c r="J101" s="316"/>
      <c r="K101" s="316"/>
      <c r="L101" s="286"/>
    </row>
    <row r="102" spans="1:12">
      <c r="A102" s="299"/>
      <c r="B102" s="316"/>
      <c r="C102" s="316"/>
      <c r="D102" s="316"/>
      <c r="E102" s="316"/>
      <c r="F102" s="316"/>
      <c r="G102" s="316"/>
      <c r="H102" s="316"/>
      <c r="I102" s="316"/>
      <c r="J102" s="316"/>
      <c r="K102" s="316"/>
      <c r="L102" s="286"/>
    </row>
    <row r="103" spans="1:12">
      <c r="A103" s="299"/>
      <c r="B103" s="316"/>
      <c r="C103" s="316"/>
      <c r="D103" s="316"/>
      <c r="E103" s="316"/>
      <c r="F103" s="316"/>
      <c r="G103" s="316"/>
      <c r="H103" s="316"/>
      <c r="I103" s="316"/>
      <c r="J103" s="316"/>
      <c r="K103" s="316"/>
      <c r="L103" s="286"/>
    </row>
    <row r="104" spans="1:12">
      <c r="A104" s="299"/>
      <c r="B104" s="316"/>
      <c r="C104" s="316"/>
      <c r="D104" s="316"/>
      <c r="E104" s="316"/>
      <c r="F104" s="316"/>
      <c r="G104" s="316"/>
      <c r="H104" s="316"/>
      <c r="I104" s="316"/>
      <c r="J104" s="316"/>
      <c r="K104" s="316"/>
      <c r="L104" s="286"/>
    </row>
    <row r="105" spans="1:12">
      <c r="A105" s="299"/>
      <c r="B105" s="316"/>
      <c r="C105" s="316"/>
      <c r="D105" s="316"/>
      <c r="E105" s="316"/>
      <c r="F105" s="316"/>
      <c r="G105" s="316"/>
      <c r="H105" s="316"/>
      <c r="I105" s="316"/>
      <c r="J105" s="316"/>
      <c r="K105" s="316"/>
      <c r="L105" s="286"/>
    </row>
    <row r="106" spans="1:12">
      <c r="A106" s="301"/>
      <c r="B106" s="316"/>
      <c r="C106" s="316"/>
      <c r="D106" s="316"/>
      <c r="E106" s="316"/>
      <c r="F106" s="316"/>
      <c r="G106" s="316"/>
      <c r="H106" s="316"/>
      <c r="I106" s="316"/>
      <c r="J106" s="316"/>
      <c r="K106" s="316"/>
      <c r="L106" s="286"/>
    </row>
    <row r="107" spans="1:12">
      <c r="A107" s="301"/>
      <c r="B107" s="316"/>
      <c r="C107" s="316"/>
      <c r="D107" s="316"/>
      <c r="E107" s="316"/>
      <c r="F107" s="316"/>
      <c r="G107" s="316"/>
      <c r="H107" s="316"/>
      <c r="I107" s="316"/>
      <c r="J107" s="316"/>
      <c r="K107" s="316"/>
      <c r="L107" s="286"/>
    </row>
    <row r="108" spans="1:12">
      <c r="A108" s="304"/>
      <c r="B108" s="316"/>
      <c r="C108" s="316"/>
      <c r="D108" s="316"/>
      <c r="E108" s="316"/>
      <c r="F108" s="316"/>
      <c r="G108" s="316"/>
      <c r="H108" s="316"/>
      <c r="I108" s="316"/>
      <c r="J108" s="316"/>
      <c r="K108" s="316"/>
      <c r="L108" s="286"/>
    </row>
    <row r="109" spans="1:12">
      <c r="A109" s="299"/>
      <c r="B109" s="316"/>
      <c r="C109" s="316"/>
      <c r="D109" s="316"/>
      <c r="E109" s="316"/>
      <c r="F109" s="316"/>
      <c r="G109" s="316"/>
      <c r="H109" s="316"/>
      <c r="I109" s="316"/>
      <c r="J109" s="316"/>
      <c r="K109" s="316"/>
      <c r="L109" s="286"/>
    </row>
    <row r="110" spans="1:12">
      <c r="A110" s="299"/>
      <c r="B110" s="316"/>
      <c r="C110" s="316"/>
      <c r="D110" s="316"/>
      <c r="E110" s="316"/>
      <c r="F110" s="316"/>
      <c r="G110" s="316"/>
      <c r="H110" s="316"/>
      <c r="I110" s="316"/>
      <c r="J110" s="316"/>
      <c r="K110" s="316"/>
      <c r="L110" s="286"/>
    </row>
    <row r="111" spans="1:12">
      <c r="A111" s="299"/>
      <c r="B111" s="316"/>
      <c r="C111" s="316"/>
      <c r="D111" s="316"/>
      <c r="E111" s="316"/>
      <c r="F111" s="316"/>
      <c r="G111" s="316"/>
      <c r="H111" s="316"/>
      <c r="I111" s="316"/>
      <c r="J111" s="316"/>
      <c r="K111" s="316"/>
      <c r="L111" s="286"/>
    </row>
    <row r="112" spans="1:12">
      <c r="A112" s="304"/>
      <c r="B112" s="316"/>
      <c r="C112" s="316"/>
      <c r="D112" s="316"/>
      <c r="E112" s="316"/>
      <c r="F112" s="316"/>
      <c r="G112" s="316"/>
      <c r="H112" s="316"/>
      <c r="I112" s="316"/>
      <c r="J112" s="316"/>
      <c r="K112" s="316"/>
      <c r="L112" s="286"/>
    </row>
    <row r="113" spans="1:12">
      <c r="A113" s="299"/>
      <c r="B113" s="316"/>
      <c r="C113" s="316"/>
      <c r="D113" s="316"/>
      <c r="E113" s="316"/>
      <c r="F113" s="316"/>
      <c r="G113" s="316"/>
      <c r="H113" s="316"/>
      <c r="I113" s="316"/>
      <c r="J113" s="316"/>
      <c r="K113" s="316"/>
      <c r="L113" s="286"/>
    </row>
    <row r="114" spans="1:12">
      <c r="A114" s="299"/>
      <c r="B114" s="316"/>
      <c r="C114" s="316"/>
      <c r="D114" s="316"/>
      <c r="E114" s="316"/>
      <c r="F114" s="316"/>
      <c r="G114" s="316"/>
      <c r="H114" s="316"/>
      <c r="I114" s="316"/>
      <c r="J114" s="316"/>
      <c r="K114" s="316"/>
      <c r="L114" s="286"/>
    </row>
    <row r="115" spans="1:12">
      <c r="A115" s="299"/>
      <c r="B115" s="316"/>
      <c r="C115" s="316"/>
      <c r="D115" s="316"/>
      <c r="E115" s="316"/>
      <c r="F115" s="316"/>
      <c r="G115" s="316"/>
      <c r="H115" s="316"/>
      <c r="I115" s="316"/>
      <c r="J115" s="316"/>
      <c r="K115" s="316"/>
      <c r="L115" s="286"/>
    </row>
    <row r="116" spans="1:12">
      <c r="A116" s="299"/>
      <c r="B116" s="316"/>
      <c r="C116" s="316"/>
      <c r="D116" s="316"/>
      <c r="E116" s="316"/>
      <c r="F116" s="316"/>
      <c r="G116" s="316"/>
      <c r="H116" s="316"/>
      <c r="I116" s="316"/>
      <c r="J116" s="316"/>
      <c r="K116" s="316"/>
      <c r="L116" s="286"/>
    </row>
    <row r="117" spans="1:12">
      <c r="A117" s="299"/>
      <c r="B117" s="316"/>
      <c r="C117" s="316"/>
      <c r="D117" s="316"/>
      <c r="E117" s="316"/>
      <c r="F117" s="316"/>
      <c r="G117" s="316"/>
      <c r="H117" s="316"/>
      <c r="I117" s="316"/>
      <c r="J117" s="316"/>
      <c r="K117" s="316"/>
      <c r="L117" s="286"/>
    </row>
    <row r="118" spans="1:12">
      <c r="A118" s="304"/>
      <c r="B118" s="316"/>
      <c r="C118" s="316"/>
      <c r="D118" s="316"/>
      <c r="E118" s="316"/>
      <c r="F118" s="316"/>
      <c r="G118" s="316"/>
      <c r="H118" s="316"/>
      <c r="I118" s="316"/>
      <c r="J118" s="316"/>
      <c r="K118" s="316"/>
      <c r="L118" s="286"/>
    </row>
    <row r="119" spans="1:12">
      <c r="A119" s="299"/>
      <c r="B119" s="316"/>
      <c r="C119" s="316"/>
      <c r="D119" s="316"/>
      <c r="E119" s="316"/>
      <c r="F119" s="316"/>
      <c r="G119" s="316"/>
      <c r="H119" s="316"/>
      <c r="I119" s="316"/>
      <c r="J119" s="316"/>
      <c r="K119" s="316"/>
      <c r="L119" s="286"/>
    </row>
    <row r="120" spans="1:12">
      <c r="A120" s="299"/>
      <c r="B120" s="316"/>
      <c r="C120" s="316"/>
      <c r="D120" s="316"/>
      <c r="E120" s="316"/>
      <c r="F120" s="316"/>
      <c r="G120" s="316"/>
      <c r="H120" s="316"/>
      <c r="I120" s="316"/>
      <c r="J120" s="316"/>
      <c r="K120" s="316"/>
      <c r="L120" s="286"/>
    </row>
    <row r="121" spans="1:12">
      <c r="A121" s="299"/>
      <c r="B121" s="316"/>
      <c r="C121" s="316"/>
      <c r="D121" s="316"/>
      <c r="E121" s="316"/>
      <c r="F121" s="316"/>
      <c r="G121" s="316"/>
      <c r="H121" s="316"/>
      <c r="I121" s="316"/>
      <c r="J121" s="316"/>
      <c r="K121" s="316"/>
      <c r="L121" s="286"/>
    </row>
    <row r="122" spans="1:12">
      <c r="A122" s="299"/>
      <c r="B122" s="316"/>
      <c r="C122" s="316"/>
      <c r="D122" s="316"/>
      <c r="E122" s="316"/>
      <c r="F122" s="316"/>
      <c r="G122" s="316"/>
      <c r="H122" s="316"/>
      <c r="I122" s="316"/>
      <c r="J122" s="316"/>
      <c r="K122" s="316"/>
      <c r="L122" s="286"/>
    </row>
    <row r="123" spans="1:12">
      <c r="A123" s="305"/>
      <c r="B123" s="316"/>
      <c r="C123" s="316"/>
      <c r="D123" s="316"/>
      <c r="E123" s="316"/>
      <c r="F123" s="316"/>
      <c r="G123" s="316"/>
      <c r="H123" s="316"/>
      <c r="I123" s="316"/>
      <c r="J123" s="316"/>
      <c r="K123" s="316"/>
      <c r="L123" s="286"/>
    </row>
    <row r="124" spans="1:12">
      <c r="A124" s="305"/>
      <c r="B124" s="316"/>
      <c r="C124" s="316"/>
      <c r="D124" s="316"/>
      <c r="E124" s="316"/>
      <c r="F124" s="316"/>
      <c r="G124" s="316"/>
      <c r="H124" s="316"/>
      <c r="I124" s="316"/>
      <c r="J124" s="316"/>
      <c r="K124" s="316"/>
      <c r="L124" s="286"/>
    </row>
    <row r="125" spans="1:12">
      <c r="A125" s="305"/>
      <c r="B125" s="316"/>
      <c r="C125" s="316"/>
      <c r="D125" s="316"/>
      <c r="E125" s="316"/>
      <c r="F125" s="316"/>
      <c r="G125" s="316"/>
      <c r="H125" s="316"/>
      <c r="I125" s="316"/>
      <c r="J125" s="316"/>
      <c r="K125" s="316"/>
      <c r="L125" s="286"/>
    </row>
    <row r="126" spans="1:12">
      <c r="A126" s="305"/>
      <c r="B126" s="316"/>
      <c r="C126" s="316"/>
      <c r="D126" s="316"/>
      <c r="E126" s="316"/>
      <c r="F126" s="316"/>
      <c r="G126" s="316"/>
      <c r="H126" s="316"/>
      <c r="I126" s="316"/>
      <c r="J126" s="316"/>
      <c r="K126" s="316"/>
      <c r="L126" s="286"/>
    </row>
    <row r="127" spans="1:12">
      <c r="A127" s="305"/>
      <c r="B127" s="316"/>
      <c r="C127" s="316"/>
      <c r="D127" s="316"/>
      <c r="E127" s="316"/>
      <c r="F127" s="316"/>
      <c r="G127" s="316"/>
      <c r="H127" s="316"/>
      <c r="I127" s="316"/>
      <c r="J127" s="316"/>
      <c r="K127" s="316"/>
      <c r="L127" s="286"/>
    </row>
    <row r="128" spans="1:12">
      <c r="A128" s="305"/>
      <c r="B128" s="316"/>
      <c r="C128" s="316"/>
      <c r="D128" s="316"/>
      <c r="E128" s="316"/>
      <c r="F128" s="316"/>
      <c r="G128" s="316"/>
      <c r="H128" s="316"/>
      <c r="I128" s="316"/>
      <c r="J128" s="316"/>
      <c r="K128" s="316"/>
      <c r="L128" s="286"/>
    </row>
    <row r="129" spans="1:12">
      <c r="A129" s="310"/>
      <c r="B129" s="316"/>
      <c r="C129" s="316"/>
      <c r="D129" s="316"/>
      <c r="E129" s="316"/>
      <c r="F129" s="316"/>
      <c r="G129" s="316"/>
      <c r="H129" s="316"/>
      <c r="I129" s="316"/>
      <c r="J129" s="316"/>
      <c r="K129" s="316"/>
      <c r="L129" s="286"/>
    </row>
    <row r="130" spans="1:12">
      <c r="A130" s="310"/>
      <c r="B130" s="316"/>
      <c r="C130" s="316"/>
      <c r="D130" s="316"/>
      <c r="E130" s="316"/>
      <c r="F130" s="316"/>
      <c r="G130" s="316"/>
      <c r="H130" s="316"/>
      <c r="I130" s="316"/>
      <c r="J130" s="316"/>
      <c r="K130" s="316"/>
      <c r="L130" s="286"/>
    </row>
    <row r="131" spans="1:12">
      <c r="A131" s="305"/>
      <c r="B131" s="316"/>
      <c r="C131" s="316"/>
      <c r="D131" s="316"/>
      <c r="E131" s="316"/>
      <c r="F131" s="316"/>
      <c r="G131" s="316"/>
      <c r="H131" s="316"/>
      <c r="I131" s="316"/>
      <c r="J131" s="316"/>
      <c r="K131" s="316"/>
      <c r="L131" s="286"/>
    </row>
    <row r="132" spans="1:12">
      <c r="A132" s="294"/>
      <c r="B132" s="294"/>
      <c r="C132" s="294"/>
      <c r="D132" s="294"/>
      <c r="E132" s="294"/>
      <c r="F132" s="294"/>
      <c r="G132" s="294"/>
      <c r="H132" s="294"/>
      <c r="I132" s="294"/>
      <c r="J132" s="294"/>
      <c r="K132" s="294"/>
      <c r="L132" s="286"/>
    </row>
    <row r="133" spans="1:12">
      <c r="A133" s="291"/>
      <c r="B133" s="317"/>
      <c r="C133" s="294"/>
      <c r="D133" s="294"/>
      <c r="E133" s="316"/>
      <c r="F133" s="294"/>
      <c r="G133" s="294"/>
      <c r="H133" s="294"/>
      <c r="I133" s="294"/>
      <c r="J133" s="294"/>
      <c r="K133" s="294"/>
      <c r="L133" s="286"/>
    </row>
    <row r="134" spans="1:12">
      <c r="A134" s="291"/>
      <c r="B134" s="294"/>
      <c r="C134" s="294"/>
      <c r="D134" s="294"/>
      <c r="E134" s="316"/>
      <c r="F134" s="294"/>
      <c r="G134" s="294"/>
      <c r="H134" s="294"/>
      <c r="I134" s="294"/>
      <c r="J134" s="294"/>
      <c r="K134" s="294"/>
      <c r="L134" s="286"/>
    </row>
    <row r="135" spans="1:12">
      <c r="A135" s="291"/>
      <c r="B135" s="294"/>
      <c r="C135" s="294"/>
      <c r="D135" s="294"/>
      <c r="E135" s="316"/>
      <c r="F135" s="294"/>
      <c r="G135" s="294"/>
      <c r="H135" s="294"/>
      <c r="I135" s="294"/>
      <c r="J135" s="294"/>
      <c r="K135" s="294"/>
      <c r="L135" s="286"/>
    </row>
    <row r="136" spans="1:12">
      <c r="A136" s="291"/>
      <c r="B136" s="294"/>
      <c r="C136" s="294"/>
      <c r="D136" s="294"/>
      <c r="E136" s="316"/>
      <c r="F136" s="294"/>
      <c r="G136" s="294"/>
      <c r="H136" s="294"/>
      <c r="I136" s="294"/>
      <c r="J136" s="294"/>
      <c r="K136" s="294"/>
      <c r="L136" s="286"/>
    </row>
    <row r="137" spans="1:12">
      <c r="A137" s="295"/>
      <c r="B137" s="294"/>
      <c r="C137" s="294"/>
      <c r="D137" s="294"/>
      <c r="E137" s="316"/>
      <c r="F137" s="294"/>
      <c r="G137" s="294"/>
      <c r="H137" s="294"/>
      <c r="I137" s="294"/>
      <c r="J137" s="294"/>
      <c r="K137" s="294"/>
      <c r="L137" s="286"/>
    </row>
    <row r="138" spans="1:12">
      <c r="A138" s="299"/>
      <c r="B138" s="294"/>
      <c r="C138" s="294"/>
      <c r="D138" s="294"/>
      <c r="E138" s="316"/>
      <c r="F138" s="294"/>
      <c r="G138" s="294"/>
      <c r="H138" s="294"/>
      <c r="I138" s="294"/>
      <c r="J138" s="294"/>
      <c r="K138" s="294"/>
      <c r="L138" s="286"/>
    </row>
    <row r="139" spans="1:12">
      <c r="A139" s="299"/>
      <c r="B139" s="294"/>
      <c r="C139" s="294"/>
      <c r="D139" s="294"/>
      <c r="E139" s="316"/>
      <c r="F139" s="294"/>
      <c r="G139" s="294"/>
      <c r="H139" s="294"/>
      <c r="I139" s="294"/>
      <c r="J139" s="294"/>
      <c r="K139" s="294"/>
      <c r="L139" s="286"/>
    </row>
    <row r="140" spans="1:12">
      <c r="A140" s="299"/>
      <c r="B140" s="294"/>
      <c r="C140" s="294"/>
      <c r="D140" s="294"/>
      <c r="E140" s="316"/>
      <c r="F140" s="294"/>
      <c r="G140" s="294"/>
      <c r="H140" s="294"/>
      <c r="I140" s="294"/>
      <c r="J140" s="294"/>
      <c r="K140" s="294"/>
      <c r="L140" s="286"/>
    </row>
    <row r="141" spans="1:12">
      <c r="A141" s="299"/>
      <c r="B141" s="294"/>
      <c r="C141" s="294"/>
      <c r="D141" s="294"/>
      <c r="E141" s="316"/>
      <c r="F141" s="294"/>
      <c r="G141" s="294"/>
      <c r="H141" s="294"/>
      <c r="I141" s="294"/>
      <c r="J141" s="294"/>
      <c r="K141" s="294"/>
      <c r="L141" s="286"/>
    </row>
    <row r="142" spans="1:12">
      <c r="A142" s="299"/>
      <c r="B142" s="294"/>
      <c r="C142" s="294"/>
      <c r="D142" s="294"/>
      <c r="E142" s="316"/>
      <c r="F142" s="294"/>
      <c r="G142" s="294"/>
      <c r="H142" s="294"/>
      <c r="I142" s="294"/>
      <c r="J142" s="294"/>
      <c r="K142" s="294"/>
      <c r="L142" s="286"/>
    </row>
    <row r="143" spans="1:12">
      <c r="A143" s="301"/>
      <c r="B143" s="294"/>
      <c r="C143" s="294"/>
      <c r="D143" s="294"/>
      <c r="E143" s="316"/>
      <c r="F143" s="294"/>
      <c r="G143" s="294"/>
      <c r="H143" s="294"/>
      <c r="I143" s="294"/>
      <c r="J143" s="294"/>
      <c r="K143" s="294"/>
      <c r="L143" s="286"/>
    </row>
    <row r="144" spans="1:12">
      <c r="A144" s="301"/>
      <c r="B144" s="294"/>
      <c r="C144" s="294"/>
      <c r="D144" s="294"/>
      <c r="E144" s="316"/>
      <c r="F144" s="294"/>
      <c r="G144" s="294"/>
      <c r="H144" s="294"/>
      <c r="I144" s="294"/>
      <c r="J144" s="294"/>
      <c r="K144" s="294"/>
      <c r="L144" s="286"/>
    </row>
    <row r="145" spans="1:12">
      <c r="A145" s="304"/>
      <c r="B145" s="294"/>
      <c r="C145" s="294"/>
      <c r="D145" s="294"/>
      <c r="E145" s="316"/>
      <c r="F145" s="294"/>
      <c r="G145" s="294"/>
      <c r="H145" s="294"/>
      <c r="I145" s="294"/>
      <c r="J145" s="294"/>
      <c r="K145" s="294"/>
      <c r="L145" s="286"/>
    </row>
    <row r="146" spans="1:12">
      <c r="A146" s="299"/>
      <c r="B146" s="294"/>
      <c r="C146" s="294"/>
      <c r="D146" s="294"/>
      <c r="E146" s="316"/>
      <c r="F146" s="294"/>
      <c r="G146" s="294"/>
      <c r="H146" s="294"/>
      <c r="I146" s="294"/>
      <c r="J146" s="294"/>
      <c r="K146" s="294"/>
      <c r="L146" s="286"/>
    </row>
    <row r="147" spans="1:12">
      <c r="A147" s="299"/>
      <c r="B147" s="294"/>
      <c r="C147" s="294"/>
      <c r="D147" s="294"/>
      <c r="E147" s="316"/>
      <c r="F147" s="294"/>
      <c r="G147" s="294"/>
      <c r="H147" s="294"/>
      <c r="I147" s="294"/>
      <c r="J147" s="294"/>
      <c r="K147" s="294"/>
      <c r="L147" s="286"/>
    </row>
    <row r="148" spans="1:12">
      <c r="A148" s="299"/>
      <c r="B148" s="294"/>
      <c r="C148" s="294"/>
      <c r="D148" s="294"/>
      <c r="E148" s="316"/>
      <c r="F148" s="294"/>
      <c r="G148" s="294"/>
      <c r="H148" s="294"/>
      <c r="I148" s="294"/>
      <c r="J148" s="294"/>
      <c r="K148" s="294"/>
      <c r="L148" s="286"/>
    </row>
    <row r="149" spans="1:12">
      <c r="A149" s="304"/>
      <c r="B149" s="294"/>
      <c r="C149" s="294"/>
      <c r="D149" s="294"/>
      <c r="E149" s="316"/>
      <c r="F149" s="294"/>
      <c r="G149" s="294"/>
      <c r="H149" s="294"/>
      <c r="I149" s="294"/>
      <c r="J149" s="294"/>
      <c r="K149" s="294"/>
      <c r="L149" s="286"/>
    </row>
    <row r="150" spans="1:12">
      <c r="A150" s="299"/>
      <c r="B150" s="294"/>
      <c r="C150" s="294"/>
      <c r="D150" s="294"/>
      <c r="E150" s="316"/>
      <c r="F150" s="294"/>
      <c r="G150" s="294"/>
      <c r="H150" s="294"/>
      <c r="I150" s="294"/>
      <c r="J150" s="294"/>
      <c r="K150" s="294"/>
      <c r="L150" s="286"/>
    </row>
    <row r="151" spans="1:12">
      <c r="A151" s="299"/>
      <c r="B151" s="294"/>
      <c r="C151" s="294"/>
      <c r="D151" s="294"/>
      <c r="E151" s="316"/>
      <c r="F151" s="294"/>
      <c r="G151" s="294"/>
      <c r="H151" s="294"/>
      <c r="I151" s="294"/>
      <c r="J151" s="294"/>
      <c r="K151" s="294"/>
      <c r="L151" s="286"/>
    </row>
    <row r="152" spans="1:12">
      <c r="A152" s="299"/>
      <c r="B152" s="294"/>
      <c r="C152" s="294"/>
      <c r="D152" s="294"/>
      <c r="E152" s="316"/>
      <c r="F152" s="294"/>
      <c r="G152" s="294"/>
      <c r="H152" s="294"/>
      <c r="I152" s="294"/>
      <c r="J152" s="294"/>
      <c r="K152" s="294"/>
      <c r="L152" s="286"/>
    </row>
    <row r="153" spans="1:12">
      <c r="A153" s="299"/>
      <c r="B153" s="294"/>
      <c r="C153" s="294"/>
      <c r="D153" s="294"/>
      <c r="E153" s="316"/>
      <c r="F153" s="294"/>
      <c r="G153" s="294"/>
      <c r="H153" s="294"/>
      <c r="I153" s="294"/>
      <c r="J153" s="294"/>
      <c r="K153" s="294"/>
      <c r="L153" s="286"/>
    </row>
    <row r="154" spans="1:12">
      <c r="A154" s="299"/>
      <c r="B154" s="294"/>
      <c r="C154" s="294"/>
      <c r="D154" s="294"/>
      <c r="E154" s="316"/>
      <c r="F154" s="294"/>
      <c r="G154" s="294"/>
      <c r="H154" s="294"/>
      <c r="I154" s="294"/>
      <c r="J154" s="294"/>
      <c r="K154" s="294"/>
      <c r="L154" s="286"/>
    </row>
    <row r="155" spans="1:12">
      <c r="A155" s="304"/>
      <c r="B155" s="294"/>
      <c r="C155" s="294"/>
      <c r="D155" s="294"/>
      <c r="E155" s="316"/>
      <c r="F155" s="294"/>
      <c r="G155" s="294"/>
      <c r="H155" s="294"/>
      <c r="I155" s="294"/>
      <c r="J155" s="294"/>
      <c r="K155" s="294"/>
      <c r="L155" s="286"/>
    </row>
    <row r="156" spans="1:12">
      <c r="A156" s="299"/>
      <c r="B156" s="294"/>
      <c r="C156" s="294"/>
      <c r="D156" s="294"/>
      <c r="E156" s="316"/>
      <c r="F156" s="294"/>
      <c r="G156" s="294"/>
      <c r="H156" s="294"/>
      <c r="I156" s="294"/>
      <c r="J156" s="294"/>
      <c r="K156" s="294"/>
      <c r="L156" s="286"/>
    </row>
    <row r="157" spans="1:12">
      <c r="A157" s="299"/>
      <c r="B157" s="294"/>
      <c r="C157" s="294"/>
      <c r="D157" s="294"/>
      <c r="E157" s="316"/>
      <c r="F157" s="294"/>
      <c r="G157" s="294"/>
      <c r="H157" s="294"/>
      <c r="I157" s="294"/>
      <c r="J157" s="294"/>
      <c r="K157" s="294"/>
      <c r="L157" s="286"/>
    </row>
    <row r="158" spans="1:12">
      <c r="A158" s="299"/>
      <c r="B158" s="294"/>
      <c r="C158" s="294"/>
      <c r="D158" s="294"/>
      <c r="E158" s="316"/>
      <c r="F158" s="294"/>
      <c r="G158" s="294"/>
      <c r="H158" s="294"/>
      <c r="I158" s="294"/>
      <c r="J158" s="294"/>
      <c r="K158" s="294"/>
      <c r="L158" s="286"/>
    </row>
    <row r="159" spans="1:12">
      <c r="A159" s="299"/>
      <c r="B159" s="294"/>
      <c r="C159" s="294"/>
      <c r="D159" s="294"/>
      <c r="E159" s="316"/>
      <c r="F159" s="294"/>
      <c r="G159" s="294"/>
      <c r="H159" s="294"/>
      <c r="I159" s="294"/>
      <c r="J159" s="294"/>
      <c r="K159" s="294"/>
      <c r="L159" s="286"/>
    </row>
    <row r="160" spans="1:12">
      <c r="A160" s="305"/>
      <c r="B160" s="294"/>
      <c r="C160" s="294"/>
      <c r="D160" s="294"/>
      <c r="E160" s="316"/>
      <c r="F160" s="294"/>
      <c r="G160" s="294"/>
      <c r="H160" s="294"/>
      <c r="I160" s="294"/>
      <c r="J160" s="294"/>
      <c r="K160" s="294"/>
      <c r="L160" s="286"/>
    </row>
    <row r="161" spans="1:12">
      <c r="A161" s="305"/>
      <c r="B161" s="294"/>
      <c r="C161" s="294"/>
      <c r="D161" s="294"/>
      <c r="E161" s="316"/>
      <c r="F161" s="294"/>
      <c r="G161" s="294"/>
      <c r="H161" s="294"/>
      <c r="I161" s="294"/>
      <c r="J161" s="294"/>
      <c r="K161" s="294"/>
      <c r="L161" s="286"/>
    </row>
    <row r="162" spans="1:12">
      <c r="A162" s="305"/>
      <c r="B162" s="294"/>
      <c r="C162" s="294"/>
      <c r="D162" s="294"/>
      <c r="E162" s="316"/>
      <c r="F162" s="294"/>
      <c r="G162" s="294"/>
      <c r="H162" s="294"/>
      <c r="I162" s="294"/>
      <c r="J162" s="294"/>
      <c r="K162" s="294"/>
      <c r="L162" s="286"/>
    </row>
    <row r="163" spans="1:12">
      <c r="A163" s="305"/>
      <c r="B163" s="294"/>
      <c r="C163" s="294"/>
      <c r="D163" s="294"/>
      <c r="E163" s="316"/>
      <c r="F163" s="294"/>
      <c r="G163" s="294"/>
      <c r="H163" s="294"/>
      <c r="I163" s="294"/>
      <c r="J163" s="294"/>
      <c r="K163" s="294"/>
      <c r="L163" s="286"/>
    </row>
    <row r="164" spans="1:12">
      <c r="A164" s="305"/>
      <c r="B164" s="294"/>
      <c r="C164" s="294"/>
      <c r="D164" s="294"/>
      <c r="E164" s="316"/>
      <c r="F164" s="294"/>
      <c r="G164" s="294"/>
      <c r="H164" s="294"/>
      <c r="I164" s="294"/>
      <c r="J164" s="294"/>
      <c r="K164" s="294"/>
      <c r="L164" s="286"/>
    </row>
    <row r="165" spans="1:12">
      <c r="A165" s="305"/>
      <c r="B165" s="294"/>
      <c r="C165" s="294"/>
      <c r="D165" s="294"/>
      <c r="E165" s="316"/>
      <c r="F165" s="294"/>
      <c r="G165" s="294"/>
      <c r="H165" s="294"/>
      <c r="I165" s="294"/>
      <c r="J165" s="294"/>
      <c r="K165" s="294"/>
      <c r="L165" s="286"/>
    </row>
    <row r="166" spans="1:12">
      <c r="A166" s="310"/>
      <c r="B166" s="294"/>
      <c r="C166" s="294"/>
      <c r="D166" s="294"/>
      <c r="E166" s="316"/>
      <c r="F166" s="294"/>
      <c r="G166" s="294"/>
      <c r="H166" s="294"/>
      <c r="I166" s="294"/>
      <c r="J166" s="294"/>
      <c r="K166" s="294"/>
      <c r="L166" s="286"/>
    </row>
    <row r="167" spans="1:12">
      <c r="A167" s="310"/>
      <c r="B167" s="294"/>
      <c r="C167" s="294"/>
      <c r="D167" s="294"/>
      <c r="E167" s="316"/>
      <c r="F167" s="294"/>
      <c r="G167" s="294"/>
      <c r="H167" s="294"/>
      <c r="I167" s="294"/>
      <c r="J167" s="294"/>
      <c r="K167" s="294"/>
      <c r="L167" s="286"/>
    </row>
    <row r="168" spans="1:12">
      <c r="A168" s="305"/>
      <c r="B168" s="294"/>
      <c r="C168" s="294"/>
      <c r="D168" s="294"/>
      <c r="E168" s="316"/>
      <c r="F168" s="294"/>
      <c r="G168" s="294"/>
      <c r="H168" s="294"/>
      <c r="I168" s="294"/>
      <c r="J168" s="294"/>
      <c r="K168" s="294"/>
      <c r="L168" s="286"/>
    </row>
    <row r="169" spans="1:12">
      <c r="A169" s="294"/>
      <c r="B169" s="294"/>
      <c r="C169" s="294"/>
      <c r="D169" s="294"/>
      <c r="E169" s="316"/>
      <c r="F169" s="294"/>
      <c r="G169" s="294"/>
      <c r="H169" s="294"/>
      <c r="I169" s="294"/>
      <c r="J169" s="294"/>
      <c r="K169" s="294"/>
      <c r="L169" s="286"/>
    </row>
    <row r="170" spans="1:12">
      <c r="A170" s="291"/>
      <c r="B170" s="315"/>
      <c r="C170" s="294"/>
      <c r="D170" s="294"/>
      <c r="E170" s="316"/>
      <c r="F170" s="294"/>
      <c r="G170" s="294"/>
      <c r="H170" s="294"/>
      <c r="I170" s="294"/>
      <c r="J170" s="294"/>
      <c r="K170" s="294"/>
      <c r="L170" s="286"/>
    </row>
    <row r="171" spans="1:12">
      <c r="A171" s="291"/>
      <c r="B171" s="294"/>
      <c r="C171" s="294"/>
      <c r="D171" s="294"/>
      <c r="E171" s="316"/>
      <c r="F171" s="294"/>
      <c r="G171" s="294"/>
      <c r="H171" s="294"/>
      <c r="I171" s="294"/>
      <c r="J171" s="294"/>
      <c r="K171" s="294"/>
      <c r="L171" s="286"/>
    </row>
    <row r="172" spans="1:12">
      <c r="A172" s="291"/>
      <c r="B172" s="294"/>
      <c r="C172" s="294"/>
      <c r="D172" s="294"/>
      <c r="E172" s="316"/>
      <c r="F172" s="294"/>
      <c r="G172" s="294"/>
      <c r="H172" s="294"/>
      <c r="I172" s="294"/>
      <c r="J172" s="294"/>
      <c r="K172" s="294"/>
      <c r="L172" s="286"/>
    </row>
    <row r="173" spans="1:12">
      <c r="A173" s="291"/>
      <c r="B173" s="294"/>
      <c r="C173" s="294"/>
      <c r="D173" s="294"/>
      <c r="E173" s="316"/>
      <c r="F173" s="294"/>
      <c r="G173" s="294"/>
      <c r="H173" s="294"/>
      <c r="I173" s="294"/>
      <c r="J173" s="294"/>
      <c r="K173" s="294"/>
      <c r="L173" s="286"/>
    </row>
    <row r="174" spans="1:12">
      <c r="A174" s="295"/>
      <c r="B174" s="294"/>
      <c r="C174" s="294"/>
      <c r="D174" s="294"/>
      <c r="E174" s="316"/>
      <c r="F174" s="294"/>
      <c r="G174" s="294"/>
      <c r="H174" s="294"/>
      <c r="I174" s="294"/>
      <c r="J174" s="294"/>
      <c r="K174" s="294"/>
      <c r="L174" s="286"/>
    </row>
    <row r="175" spans="1:12">
      <c r="A175" s="299"/>
      <c r="B175" s="294"/>
      <c r="C175" s="294"/>
      <c r="D175" s="294"/>
      <c r="E175" s="316"/>
      <c r="F175" s="294"/>
      <c r="G175" s="294"/>
      <c r="H175" s="294"/>
      <c r="I175" s="294"/>
      <c r="J175" s="294"/>
      <c r="K175" s="294"/>
      <c r="L175" s="286"/>
    </row>
    <row r="176" spans="1:12">
      <c r="A176" s="299"/>
      <c r="B176" s="294"/>
      <c r="C176" s="294"/>
      <c r="D176" s="294"/>
      <c r="E176" s="316"/>
      <c r="F176" s="294"/>
      <c r="G176" s="294"/>
      <c r="H176" s="294"/>
      <c r="I176" s="294"/>
      <c r="J176" s="294"/>
      <c r="K176" s="294"/>
      <c r="L176" s="286"/>
    </row>
    <row r="177" spans="1:12">
      <c r="A177" s="299"/>
      <c r="B177" s="294"/>
      <c r="C177" s="294"/>
      <c r="D177" s="294"/>
      <c r="E177" s="316"/>
      <c r="F177" s="294"/>
      <c r="G177" s="294"/>
      <c r="H177" s="294"/>
      <c r="I177" s="294"/>
      <c r="J177" s="294"/>
      <c r="K177" s="294"/>
      <c r="L177" s="286"/>
    </row>
    <row r="178" spans="1:12">
      <c r="A178" s="299"/>
      <c r="B178" s="294"/>
      <c r="C178" s="294"/>
      <c r="D178" s="294"/>
      <c r="E178" s="316"/>
      <c r="F178" s="294"/>
      <c r="G178" s="294"/>
      <c r="H178" s="294"/>
      <c r="I178" s="294"/>
      <c r="J178" s="294"/>
      <c r="K178" s="294"/>
      <c r="L178" s="286"/>
    </row>
    <row r="179" spans="1:12">
      <c r="A179" s="299"/>
      <c r="B179" s="294"/>
      <c r="C179" s="294"/>
      <c r="D179" s="294"/>
      <c r="E179" s="316"/>
      <c r="F179" s="294"/>
      <c r="G179" s="294"/>
      <c r="H179" s="294"/>
      <c r="I179" s="294"/>
      <c r="J179" s="294"/>
      <c r="K179" s="294"/>
      <c r="L179" s="286"/>
    </row>
    <row r="180" spans="1:12">
      <c r="A180" s="301"/>
      <c r="B180" s="294"/>
      <c r="C180" s="294"/>
      <c r="D180" s="294"/>
      <c r="E180" s="316"/>
      <c r="F180" s="294"/>
      <c r="G180" s="294"/>
      <c r="H180" s="294"/>
      <c r="I180" s="294"/>
      <c r="J180" s="294"/>
      <c r="K180" s="294"/>
      <c r="L180" s="286"/>
    </row>
    <row r="181" spans="1:12">
      <c r="A181" s="301"/>
      <c r="B181" s="294"/>
      <c r="C181" s="294"/>
      <c r="D181" s="294"/>
      <c r="E181" s="316"/>
      <c r="F181" s="294"/>
      <c r="G181" s="294"/>
      <c r="H181" s="294"/>
      <c r="I181" s="294"/>
      <c r="J181" s="294"/>
      <c r="K181" s="294"/>
      <c r="L181" s="286"/>
    </row>
    <row r="182" spans="1:12">
      <c r="A182" s="304"/>
      <c r="B182" s="294"/>
      <c r="C182" s="294"/>
      <c r="D182" s="294"/>
      <c r="E182" s="316"/>
      <c r="F182" s="294"/>
      <c r="G182" s="294"/>
      <c r="H182" s="294"/>
      <c r="I182" s="294"/>
      <c r="J182" s="294"/>
      <c r="K182" s="294"/>
      <c r="L182" s="286"/>
    </row>
    <row r="183" spans="1:12">
      <c r="A183" s="299"/>
      <c r="B183" s="294"/>
      <c r="C183" s="294"/>
      <c r="D183" s="294"/>
      <c r="E183" s="316"/>
      <c r="F183" s="294"/>
      <c r="G183" s="294"/>
      <c r="H183" s="294"/>
      <c r="I183" s="294"/>
      <c r="J183" s="294"/>
      <c r="K183" s="294"/>
      <c r="L183" s="286"/>
    </row>
    <row r="184" spans="1:12">
      <c r="A184" s="299"/>
      <c r="B184" s="294"/>
      <c r="C184" s="294"/>
      <c r="D184" s="294"/>
      <c r="E184" s="316"/>
      <c r="F184" s="294"/>
      <c r="G184" s="294"/>
      <c r="H184" s="294"/>
      <c r="I184" s="294"/>
      <c r="J184" s="294"/>
      <c r="K184" s="294"/>
      <c r="L184" s="286"/>
    </row>
    <row r="185" spans="1:12">
      <c r="A185" s="299"/>
      <c r="B185" s="294"/>
      <c r="C185" s="294"/>
      <c r="D185" s="294"/>
      <c r="E185" s="316"/>
      <c r="F185" s="294"/>
      <c r="G185" s="294"/>
      <c r="H185" s="294"/>
      <c r="I185" s="294"/>
      <c r="J185" s="294"/>
      <c r="K185" s="294"/>
      <c r="L185" s="286"/>
    </row>
    <row r="186" spans="1:12">
      <c r="A186" s="304"/>
      <c r="B186" s="294"/>
      <c r="C186" s="294"/>
      <c r="D186" s="294"/>
      <c r="E186" s="316"/>
      <c r="F186" s="294"/>
      <c r="G186" s="294"/>
      <c r="H186" s="294"/>
      <c r="I186" s="294"/>
      <c r="J186" s="294"/>
      <c r="K186" s="294"/>
      <c r="L186" s="286"/>
    </row>
    <row r="187" spans="1:12">
      <c r="A187" s="299"/>
      <c r="B187" s="294"/>
      <c r="C187" s="294"/>
      <c r="D187" s="294"/>
      <c r="E187" s="316"/>
      <c r="F187" s="294"/>
      <c r="G187" s="294"/>
      <c r="H187" s="294"/>
      <c r="I187" s="294"/>
      <c r="J187" s="294"/>
      <c r="K187" s="294"/>
      <c r="L187" s="286"/>
    </row>
    <row r="188" spans="1:12">
      <c r="A188" s="299"/>
      <c r="B188" s="294"/>
      <c r="C188" s="294"/>
      <c r="D188" s="294"/>
      <c r="E188" s="316"/>
      <c r="F188" s="294"/>
      <c r="G188" s="294"/>
      <c r="H188" s="294"/>
      <c r="I188" s="294"/>
      <c r="J188" s="294"/>
      <c r="K188" s="294"/>
      <c r="L188" s="286"/>
    </row>
    <row r="189" spans="1:12">
      <c r="A189" s="299"/>
      <c r="B189" s="294"/>
      <c r="C189" s="294"/>
      <c r="D189" s="294"/>
      <c r="E189" s="316"/>
      <c r="F189" s="294"/>
      <c r="G189" s="294"/>
      <c r="H189" s="294"/>
      <c r="I189" s="294"/>
      <c r="J189" s="294"/>
      <c r="K189" s="294"/>
      <c r="L189" s="286"/>
    </row>
    <row r="190" spans="1:12">
      <c r="A190" s="299"/>
      <c r="B190" s="294"/>
      <c r="C190" s="294"/>
      <c r="D190" s="294"/>
      <c r="E190" s="316"/>
      <c r="F190" s="294"/>
      <c r="G190" s="294"/>
      <c r="H190" s="294"/>
      <c r="I190" s="294"/>
      <c r="J190" s="294"/>
      <c r="K190" s="294"/>
      <c r="L190" s="286"/>
    </row>
    <row r="191" spans="1:12">
      <c r="A191" s="299"/>
      <c r="B191" s="294"/>
      <c r="C191" s="294"/>
      <c r="D191" s="294"/>
      <c r="E191" s="316"/>
      <c r="F191" s="294"/>
      <c r="G191" s="294"/>
      <c r="H191" s="294"/>
      <c r="I191" s="294"/>
      <c r="J191" s="294"/>
      <c r="K191" s="294"/>
      <c r="L191" s="286"/>
    </row>
    <row r="192" spans="1:12">
      <c r="A192" s="304"/>
      <c r="B192" s="294"/>
      <c r="C192" s="294"/>
      <c r="D192" s="294"/>
      <c r="E192" s="316"/>
      <c r="F192" s="294"/>
      <c r="G192" s="294"/>
      <c r="H192" s="294"/>
      <c r="I192" s="294"/>
      <c r="J192" s="294"/>
      <c r="K192" s="294"/>
      <c r="L192" s="286"/>
    </row>
    <row r="193" spans="1:12">
      <c r="A193" s="299"/>
      <c r="B193" s="294"/>
      <c r="C193" s="294"/>
      <c r="D193" s="294"/>
      <c r="E193" s="316"/>
      <c r="F193" s="294"/>
      <c r="G193" s="294"/>
      <c r="H193" s="294"/>
      <c r="I193" s="294"/>
      <c r="J193" s="294"/>
      <c r="K193" s="294"/>
      <c r="L193" s="286"/>
    </row>
    <row r="194" spans="1:12">
      <c r="A194" s="299"/>
      <c r="B194" s="294"/>
      <c r="C194" s="294"/>
      <c r="D194" s="294"/>
      <c r="E194" s="316"/>
      <c r="F194" s="294"/>
      <c r="G194" s="294"/>
      <c r="H194" s="294"/>
      <c r="I194" s="294"/>
      <c r="J194" s="294"/>
      <c r="K194" s="294"/>
      <c r="L194" s="286"/>
    </row>
    <row r="195" spans="1:12">
      <c r="A195" s="299"/>
      <c r="B195" s="294"/>
      <c r="C195" s="294"/>
      <c r="D195" s="294"/>
      <c r="E195" s="316"/>
      <c r="F195" s="294"/>
      <c r="G195" s="294"/>
      <c r="H195" s="294"/>
      <c r="I195" s="294"/>
      <c r="J195" s="294"/>
      <c r="K195" s="294"/>
      <c r="L195" s="286"/>
    </row>
    <row r="196" spans="1:12">
      <c r="A196" s="299"/>
      <c r="B196" s="294"/>
      <c r="C196" s="294"/>
      <c r="D196" s="294"/>
      <c r="E196" s="316"/>
      <c r="F196" s="294"/>
      <c r="G196" s="294"/>
      <c r="H196" s="294"/>
      <c r="I196" s="294"/>
      <c r="J196" s="294"/>
      <c r="K196" s="294"/>
      <c r="L196" s="286"/>
    </row>
    <row r="197" spans="1:12">
      <c r="A197" s="305"/>
      <c r="B197" s="294"/>
      <c r="C197" s="294"/>
      <c r="D197" s="294"/>
      <c r="E197" s="316"/>
      <c r="F197" s="294"/>
      <c r="G197" s="294"/>
      <c r="H197" s="294"/>
      <c r="I197" s="294"/>
      <c r="J197" s="294"/>
      <c r="K197" s="294"/>
      <c r="L197" s="286"/>
    </row>
    <row r="198" spans="1:12">
      <c r="A198" s="305"/>
      <c r="B198" s="294"/>
      <c r="C198" s="294"/>
      <c r="D198" s="294"/>
      <c r="E198" s="316"/>
      <c r="F198" s="294"/>
      <c r="G198" s="294"/>
      <c r="H198" s="294"/>
      <c r="I198" s="294"/>
      <c r="J198" s="294"/>
      <c r="K198" s="294"/>
      <c r="L198" s="286"/>
    </row>
    <row r="199" spans="1:12">
      <c r="A199" s="305"/>
      <c r="B199" s="294"/>
      <c r="C199" s="294"/>
      <c r="D199" s="294"/>
      <c r="E199" s="316"/>
      <c r="F199" s="294"/>
      <c r="G199" s="294"/>
      <c r="H199" s="294"/>
      <c r="I199" s="294"/>
      <c r="J199" s="294"/>
      <c r="K199" s="294"/>
      <c r="L199" s="286"/>
    </row>
    <row r="200" spans="1:12">
      <c r="A200" s="305"/>
      <c r="B200" s="294"/>
      <c r="C200" s="294"/>
      <c r="D200" s="294"/>
      <c r="E200" s="316"/>
      <c r="F200" s="294"/>
      <c r="G200" s="294"/>
      <c r="H200" s="294"/>
      <c r="I200" s="294"/>
      <c r="J200" s="294"/>
      <c r="K200" s="294"/>
      <c r="L200" s="286"/>
    </row>
    <row r="201" spans="1:12">
      <c r="A201" s="305"/>
      <c r="B201" s="294"/>
      <c r="C201" s="294"/>
      <c r="D201" s="294"/>
      <c r="E201" s="316"/>
      <c r="F201" s="294"/>
      <c r="G201" s="294"/>
      <c r="H201" s="294"/>
      <c r="I201" s="294"/>
      <c r="J201" s="294"/>
      <c r="K201" s="294"/>
      <c r="L201" s="286"/>
    </row>
    <row r="202" spans="1:12">
      <c r="A202" s="305"/>
      <c r="B202" s="294"/>
      <c r="C202" s="294"/>
      <c r="D202" s="294"/>
      <c r="E202" s="316"/>
      <c r="F202" s="294"/>
      <c r="G202" s="294"/>
      <c r="H202" s="294"/>
      <c r="I202" s="294"/>
      <c r="J202" s="294"/>
      <c r="K202" s="294"/>
      <c r="L202" s="286"/>
    </row>
    <row r="203" spans="1:12">
      <c r="A203" s="310"/>
      <c r="B203" s="294"/>
      <c r="C203" s="294"/>
      <c r="D203" s="294"/>
      <c r="E203" s="316"/>
      <c r="F203" s="294"/>
      <c r="G203" s="294"/>
      <c r="H203" s="294"/>
      <c r="I203" s="294"/>
      <c r="J203" s="294"/>
      <c r="K203" s="294"/>
      <c r="L203" s="286"/>
    </row>
    <row r="204" spans="1:12">
      <c r="A204" s="310"/>
      <c r="B204" s="294"/>
      <c r="C204" s="294"/>
      <c r="D204" s="294"/>
      <c r="E204" s="316"/>
      <c r="F204" s="294"/>
      <c r="G204" s="294"/>
      <c r="H204" s="294"/>
      <c r="I204" s="294"/>
      <c r="J204" s="294"/>
      <c r="K204" s="294"/>
      <c r="L204" s="286"/>
    </row>
    <row r="205" spans="1:12">
      <c r="A205" s="305"/>
      <c r="B205" s="294"/>
      <c r="C205" s="294"/>
      <c r="D205" s="294"/>
      <c r="E205" s="316"/>
      <c r="F205" s="294"/>
      <c r="G205" s="294"/>
      <c r="H205" s="294"/>
      <c r="I205" s="294"/>
      <c r="J205" s="294"/>
      <c r="K205" s="294"/>
      <c r="L205" s="286"/>
    </row>
    <row r="206" spans="1:12">
      <c r="E206" s="281"/>
    </row>
    <row r="207" spans="1:12">
      <c r="E207" s="281"/>
    </row>
    <row r="208" spans="1:12">
      <c r="E208" s="281"/>
    </row>
    <row r="209" spans="5:5">
      <c r="E209" s="281"/>
    </row>
    <row r="210" spans="5:5">
      <c r="E210" s="281"/>
    </row>
    <row r="211" spans="5:5">
      <c r="E211" s="281"/>
    </row>
    <row r="212" spans="5:5">
      <c r="E212" s="281"/>
    </row>
    <row r="213" spans="5:5">
      <c r="E213" s="281"/>
    </row>
    <row r="214" spans="5:5">
      <c r="E214" s="281"/>
    </row>
    <row r="215" spans="5:5">
      <c r="E215" s="281"/>
    </row>
    <row r="216" spans="5:5">
      <c r="E216" s="281"/>
    </row>
    <row r="217" spans="5:5">
      <c r="E217" s="281"/>
    </row>
    <row r="218" spans="5:5">
      <c r="E218" s="281"/>
    </row>
    <row r="219" spans="5:5">
      <c r="E219" s="281"/>
    </row>
    <row r="220" spans="5:5">
      <c r="E220" s="281"/>
    </row>
    <row r="221" spans="5:5">
      <c r="E221" s="281"/>
    </row>
    <row r="222" spans="5:5">
      <c r="E222" s="281"/>
    </row>
    <row r="223" spans="5:5">
      <c r="E223" s="281"/>
    </row>
    <row r="224" spans="5:5">
      <c r="E224" s="281"/>
    </row>
    <row r="225" spans="5:5">
      <c r="E225" s="281"/>
    </row>
    <row r="226" spans="5:5">
      <c r="E226" s="281"/>
    </row>
    <row r="227" spans="5:5">
      <c r="E227" s="281"/>
    </row>
    <row r="228" spans="5:5">
      <c r="E228" s="281"/>
    </row>
    <row r="229" spans="5:5">
      <c r="E229" s="281"/>
    </row>
    <row r="230" spans="5:5">
      <c r="E230" s="281"/>
    </row>
    <row r="231" spans="5:5">
      <c r="E231" s="281"/>
    </row>
    <row r="232" spans="5:5">
      <c r="E232" s="281"/>
    </row>
    <row r="233" spans="5:5">
      <c r="E233" s="281"/>
    </row>
    <row r="234" spans="5:5">
      <c r="E234" s="281"/>
    </row>
    <row r="235" spans="5:5">
      <c r="E235" s="281"/>
    </row>
    <row r="236" spans="5:5">
      <c r="E236" s="281"/>
    </row>
    <row r="237" spans="5:5">
      <c r="E237" s="281"/>
    </row>
    <row r="238" spans="5:5">
      <c r="E238" s="281"/>
    </row>
    <row r="239" spans="5:5">
      <c r="E239" s="281"/>
    </row>
    <row r="240" spans="5:5">
      <c r="E240" s="281"/>
    </row>
    <row r="241" spans="5:5">
      <c r="E241" s="281"/>
    </row>
    <row r="242" spans="5:5">
      <c r="E242" s="281"/>
    </row>
    <row r="243" spans="5:5">
      <c r="E243" s="281"/>
    </row>
    <row r="244" spans="5:5">
      <c r="E244" s="281"/>
    </row>
    <row r="245" spans="5:5">
      <c r="E245" s="281"/>
    </row>
    <row r="246" spans="5:5">
      <c r="E246" s="281"/>
    </row>
    <row r="247" spans="5:5">
      <c r="E247" s="281"/>
    </row>
    <row r="248" spans="5:5">
      <c r="E248" s="281"/>
    </row>
    <row r="249" spans="5:5">
      <c r="E249" s="281"/>
    </row>
    <row r="250" spans="5:5">
      <c r="E250" s="281"/>
    </row>
    <row r="251" spans="5:5">
      <c r="E251" s="281"/>
    </row>
    <row r="252" spans="5:5">
      <c r="E252" s="281"/>
    </row>
    <row r="253" spans="5:5">
      <c r="E253" s="281"/>
    </row>
    <row r="254" spans="5:5">
      <c r="E254" s="281"/>
    </row>
    <row r="255" spans="5:5">
      <c r="E255" s="281"/>
    </row>
    <row r="256" spans="5:5">
      <c r="E256" s="281"/>
    </row>
    <row r="257" spans="5:5">
      <c r="E257" s="281"/>
    </row>
    <row r="258" spans="5:5">
      <c r="E258" s="281"/>
    </row>
    <row r="259" spans="5:5">
      <c r="E259" s="281"/>
    </row>
    <row r="260" spans="5:5">
      <c r="E260" s="281"/>
    </row>
    <row r="261" spans="5:5">
      <c r="E261" s="281"/>
    </row>
    <row r="262" spans="5:5">
      <c r="E262" s="281"/>
    </row>
    <row r="263" spans="5:5">
      <c r="E263" s="281"/>
    </row>
    <row r="264" spans="5:5">
      <c r="E264" s="281"/>
    </row>
    <row r="265" spans="5:5">
      <c r="E265" s="281"/>
    </row>
    <row r="266" spans="5:5">
      <c r="E266" s="281"/>
    </row>
    <row r="267" spans="5:5">
      <c r="E267" s="281"/>
    </row>
    <row r="268" spans="5:5">
      <c r="E268" s="281"/>
    </row>
    <row r="269" spans="5:5">
      <c r="E269" s="281"/>
    </row>
    <row r="270" spans="5:5">
      <c r="E270" s="281"/>
    </row>
    <row r="271" spans="5:5">
      <c r="E271" s="281"/>
    </row>
    <row r="272" spans="5:5">
      <c r="E272" s="281"/>
    </row>
    <row r="273" spans="5:5">
      <c r="E273" s="281"/>
    </row>
    <row r="274" spans="5:5">
      <c r="E274" s="281"/>
    </row>
    <row r="275" spans="5:5">
      <c r="E275" s="281"/>
    </row>
    <row r="276" spans="5:5">
      <c r="E276" s="281"/>
    </row>
    <row r="277" spans="5:5">
      <c r="E277" s="281"/>
    </row>
    <row r="278" spans="5:5">
      <c r="E278" s="281"/>
    </row>
    <row r="279" spans="5:5">
      <c r="E279" s="281"/>
    </row>
    <row r="280" spans="5:5">
      <c r="E280" s="281"/>
    </row>
    <row r="281" spans="5:5">
      <c r="E281" s="281"/>
    </row>
    <row r="282" spans="5:5">
      <c r="E282" s="281"/>
    </row>
    <row r="283" spans="5:5">
      <c r="E283" s="281"/>
    </row>
    <row r="284" spans="5:5">
      <c r="E284" s="281"/>
    </row>
    <row r="285" spans="5:5">
      <c r="E285" s="281"/>
    </row>
    <row r="286" spans="5:5">
      <c r="E286" s="281"/>
    </row>
    <row r="287" spans="5:5">
      <c r="E287" s="281"/>
    </row>
    <row r="288" spans="5:5">
      <c r="E288" s="281"/>
    </row>
    <row r="289" spans="5:5">
      <c r="E289" s="281"/>
    </row>
    <row r="290" spans="5:5">
      <c r="E290" s="281"/>
    </row>
    <row r="291" spans="5:5">
      <c r="E291" s="281"/>
    </row>
    <row r="292" spans="5:5">
      <c r="E292" s="281"/>
    </row>
    <row r="293" spans="5:5">
      <c r="E293" s="281"/>
    </row>
    <row r="294" spans="5:5">
      <c r="E294" s="281"/>
    </row>
    <row r="295" spans="5:5">
      <c r="E295" s="281"/>
    </row>
    <row r="296" spans="5:5">
      <c r="E296" s="281"/>
    </row>
    <row r="297" spans="5:5">
      <c r="E297" s="281"/>
    </row>
    <row r="298" spans="5:5">
      <c r="E298" s="281"/>
    </row>
    <row r="299" spans="5:5">
      <c r="E299" s="281"/>
    </row>
    <row r="300" spans="5:5">
      <c r="E300" s="281"/>
    </row>
    <row r="301" spans="5:5">
      <c r="E301" s="281"/>
    </row>
    <row r="302" spans="5:5">
      <c r="E302" s="281"/>
    </row>
    <row r="303" spans="5:5">
      <c r="E303" s="281"/>
    </row>
    <row r="304" spans="5:5">
      <c r="E304" s="281"/>
    </row>
    <row r="305" spans="5:5">
      <c r="E305" s="281"/>
    </row>
    <row r="306" spans="5:5">
      <c r="E306" s="281"/>
    </row>
    <row r="307" spans="5:5">
      <c r="E307" s="281"/>
    </row>
    <row r="308" spans="5:5">
      <c r="E308" s="281"/>
    </row>
    <row r="309" spans="5:5">
      <c r="E309" s="281"/>
    </row>
    <row r="310" spans="5:5">
      <c r="E310" s="281"/>
    </row>
    <row r="311" spans="5:5">
      <c r="E311" s="281"/>
    </row>
    <row r="312" spans="5:5">
      <c r="E312" s="281"/>
    </row>
  </sheetData>
  <mergeCells count="6">
    <mergeCell ref="A5:K5"/>
    <mergeCell ref="A7:A8"/>
    <mergeCell ref="H7:K7"/>
    <mergeCell ref="A49:K49"/>
    <mergeCell ref="A54:A55"/>
    <mergeCell ref="H54:K54"/>
  </mergeCells>
  <pageMargins left="0.25" right="0.25" top="0.75" bottom="0.75" header="0.3" footer="0.3"/>
  <pageSetup paperSize="9" scale="89" fitToHeight="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58"/>
  <sheetViews>
    <sheetView zoomScaleNormal="100" workbookViewId="0"/>
  </sheetViews>
  <sheetFormatPr defaultRowHeight="12.75"/>
  <cols>
    <col min="1" max="1" width="26.5703125" style="323" customWidth="1"/>
    <col min="2" max="6" width="9" style="323" customWidth="1"/>
    <col min="7" max="7" width="0.85546875" style="323" customWidth="1"/>
    <col min="8" max="14" width="9.140625" style="323"/>
    <col min="15" max="256" width="9.140625" style="232"/>
    <col min="257" max="257" width="22" style="232" customWidth="1"/>
    <col min="258" max="262" width="9" style="232" customWidth="1"/>
    <col min="263" max="263" width="0.85546875" style="232" customWidth="1"/>
    <col min="264" max="512" width="9.140625" style="232"/>
    <col min="513" max="513" width="22" style="232" customWidth="1"/>
    <col min="514" max="518" width="9" style="232" customWidth="1"/>
    <col min="519" max="519" width="0.85546875" style="232" customWidth="1"/>
    <col min="520" max="768" width="9.140625" style="232"/>
    <col min="769" max="769" width="22" style="232" customWidth="1"/>
    <col min="770" max="774" width="9" style="232" customWidth="1"/>
    <col min="775" max="775" width="0.85546875" style="232" customWidth="1"/>
    <col min="776" max="1024" width="9.140625" style="232"/>
    <col min="1025" max="1025" width="22" style="232" customWidth="1"/>
    <col min="1026" max="1030" width="9" style="232" customWidth="1"/>
    <col min="1031" max="1031" width="0.85546875" style="232" customWidth="1"/>
    <col min="1032" max="1280" width="9.140625" style="232"/>
    <col min="1281" max="1281" width="22" style="232" customWidth="1"/>
    <col min="1282" max="1286" width="9" style="232" customWidth="1"/>
    <col min="1287" max="1287" width="0.85546875" style="232" customWidth="1"/>
    <col min="1288" max="1536" width="9.140625" style="232"/>
    <col min="1537" max="1537" width="22" style="232" customWidth="1"/>
    <col min="1538" max="1542" width="9" style="232" customWidth="1"/>
    <col min="1543" max="1543" width="0.85546875" style="232" customWidth="1"/>
    <col min="1544" max="1792" width="9.140625" style="232"/>
    <col min="1793" max="1793" width="22" style="232" customWidth="1"/>
    <col min="1794" max="1798" width="9" style="232" customWidth="1"/>
    <col min="1799" max="1799" width="0.85546875" style="232" customWidth="1"/>
    <col min="1800" max="2048" width="9.140625" style="232"/>
    <col min="2049" max="2049" width="22" style="232" customWidth="1"/>
    <col min="2050" max="2054" width="9" style="232" customWidth="1"/>
    <col min="2055" max="2055" width="0.85546875" style="232" customWidth="1"/>
    <col min="2056" max="2304" width="9.140625" style="232"/>
    <col min="2305" max="2305" width="22" style="232" customWidth="1"/>
    <col min="2306" max="2310" width="9" style="232" customWidth="1"/>
    <col min="2311" max="2311" width="0.85546875" style="232" customWidth="1"/>
    <col min="2312" max="2560" width="9.140625" style="232"/>
    <col min="2561" max="2561" width="22" style="232" customWidth="1"/>
    <col min="2562" max="2566" width="9" style="232" customWidth="1"/>
    <col min="2567" max="2567" width="0.85546875" style="232" customWidth="1"/>
    <col min="2568" max="2816" width="9.140625" style="232"/>
    <col min="2817" max="2817" width="22" style="232" customWidth="1"/>
    <col min="2818" max="2822" width="9" style="232" customWidth="1"/>
    <col min="2823" max="2823" width="0.85546875" style="232" customWidth="1"/>
    <col min="2824" max="3072" width="9.140625" style="232"/>
    <col min="3073" max="3073" width="22" style="232" customWidth="1"/>
    <col min="3074" max="3078" width="9" style="232" customWidth="1"/>
    <col min="3079" max="3079" width="0.85546875" style="232" customWidth="1"/>
    <col min="3080" max="3328" width="9.140625" style="232"/>
    <col min="3329" max="3329" width="22" style="232" customWidth="1"/>
    <col min="3330" max="3334" width="9" style="232" customWidth="1"/>
    <col min="3335" max="3335" width="0.85546875" style="232" customWidth="1"/>
    <col min="3336" max="3584" width="9.140625" style="232"/>
    <col min="3585" max="3585" width="22" style="232" customWidth="1"/>
    <col min="3586" max="3590" width="9" style="232" customWidth="1"/>
    <col min="3591" max="3591" width="0.85546875" style="232" customWidth="1"/>
    <col min="3592" max="3840" width="9.140625" style="232"/>
    <col min="3841" max="3841" width="22" style="232" customWidth="1"/>
    <col min="3842" max="3846" width="9" style="232" customWidth="1"/>
    <col min="3847" max="3847" width="0.85546875" style="232" customWidth="1"/>
    <col min="3848" max="4096" width="9.140625" style="232"/>
    <col min="4097" max="4097" width="22" style="232" customWidth="1"/>
    <col min="4098" max="4102" width="9" style="232" customWidth="1"/>
    <col min="4103" max="4103" width="0.85546875" style="232" customWidth="1"/>
    <col min="4104" max="4352" width="9.140625" style="232"/>
    <col min="4353" max="4353" width="22" style="232" customWidth="1"/>
    <col min="4354" max="4358" width="9" style="232" customWidth="1"/>
    <col min="4359" max="4359" width="0.85546875" style="232" customWidth="1"/>
    <col min="4360" max="4608" width="9.140625" style="232"/>
    <col min="4609" max="4609" width="22" style="232" customWidth="1"/>
    <col min="4610" max="4614" width="9" style="232" customWidth="1"/>
    <col min="4615" max="4615" width="0.85546875" style="232" customWidth="1"/>
    <col min="4616" max="4864" width="9.140625" style="232"/>
    <col min="4865" max="4865" width="22" style="232" customWidth="1"/>
    <col min="4866" max="4870" width="9" style="232" customWidth="1"/>
    <col min="4871" max="4871" width="0.85546875" style="232" customWidth="1"/>
    <col min="4872" max="5120" width="9.140625" style="232"/>
    <col min="5121" max="5121" width="22" style="232" customWidth="1"/>
    <col min="5122" max="5126" width="9" style="232" customWidth="1"/>
    <col min="5127" max="5127" width="0.85546875" style="232" customWidth="1"/>
    <col min="5128" max="5376" width="9.140625" style="232"/>
    <col min="5377" max="5377" width="22" style="232" customWidth="1"/>
    <col min="5378" max="5382" width="9" style="232" customWidth="1"/>
    <col min="5383" max="5383" width="0.85546875" style="232" customWidth="1"/>
    <col min="5384" max="5632" width="9.140625" style="232"/>
    <col min="5633" max="5633" width="22" style="232" customWidth="1"/>
    <col min="5634" max="5638" width="9" style="232" customWidth="1"/>
    <col min="5639" max="5639" width="0.85546875" style="232" customWidth="1"/>
    <col min="5640" max="5888" width="9.140625" style="232"/>
    <col min="5889" max="5889" width="22" style="232" customWidth="1"/>
    <col min="5890" max="5894" width="9" style="232" customWidth="1"/>
    <col min="5895" max="5895" width="0.85546875" style="232" customWidth="1"/>
    <col min="5896" max="6144" width="9.140625" style="232"/>
    <col min="6145" max="6145" width="22" style="232" customWidth="1"/>
    <col min="6146" max="6150" width="9" style="232" customWidth="1"/>
    <col min="6151" max="6151" width="0.85546875" style="232" customWidth="1"/>
    <col min="6152" max="6400" width="9.140625" style="232"/>
    <col min="6401" max="6401" width="22" style="232" customWidth="1"/>
    <col min="6402" max="6406" width="9" style="232" customWidth="1"/>
    <col min="6407" max="6407" width="0.85546875" style="232" customWidth="1"/>
    <col min="6408" max="6656" width="9.140625" style="232"/>
    <col min="6657" max="6657" width="22" style="232" customWidth="1"/>
    <col min="6658" max="6662" width="9" style="232" customWidth="1"/>
    <col min="6663" max="6663" width="0.85546875" style="232" customWidth="1"/>
    <col min="6664" max="6912" width="9.140625" style="232"/>
    <col min="6913" max="6913" width="22" style="232" customWidth="1"/>
    <col min="6914" max="6918" width="9" style="232" customWidth="1"/>
    <col min="6919" max="6919" width="0.85546875" style="232" customWidth="1"/>
    <col min="6920" max="7168" width="9.140625" style="232"/>
    <col min="7169" max="7169" width="22" style="232" customWidth="1"/>
    <col min="7170" max="7174" width="9" style="232" customWidth="1"/>
    <col min="7175" max="7175" width="0.85546875" style="232" customWidth="1"/>
    <col min="7176" max="7424" width="9.140625" style="232"/>
    <col min="7425" max="7425" width="22" style="232" customWidth="1"/>
    <col min="7426" max="7430" width="9" style="232" customWidth="1"/>
    <col min="7431" max="7431" width="0.85546875" style="232" customWidth="1"/>
    <col min="7432" max="7680" width="9.140625" style="232"/>
    <col min="7681" max="7681" width="22" style="232" customWidth="1"/>
    <col min="7682" max="7686" width="9" style="232" customWidth="1"/>
    <col min="7687" max="7687" width="0.85546875" style="232" customWidth="1"/>
    <col min="7688" max="7936" width="9.140625" style="232"/>
    <col min="7937" max="7937" width="22" style="232" customWidth="1"/>
    <col min="7938" max="7942" width="9" style="232" customWidth="1"/>
    <col min="7943" max="7943" width="0.85546875" style="232" customWidth="1"/>
    <col min="7944" max="8192" width="9.140625" style="232"/>
    <col min="8193" max="8193" width="22" style="232" customWidth="1"/>
    <col min="8194" max="8198" width="9" style="232" customWidth="1"/>
    <col min="8199" max="8199" width="0.85546875" style="232" customWidth="1"/>
    <col min="8200" max="8448" width="9.140625" style="232"/>
    <col min="8449" max="8449" width="22" style="232" customWidth="1"/>
    <col min="8450" max="8454" width="9" style="232" customWidth="1"/>
    <col min="8455" max="8455" width="0.85546875" style="232" customWidth="1"/>
    <col min="8456" max="8704" width="9.140625" style="232"/>
    <col min="8705" max="8705" width="22" style="232" customWidth="1"/>
    <col min="8706" max="8710" width="9" style="232" customWidth="1"/>
    <col min="8711" max="8711" width="0.85546875" style="232" customWidth="1"/>
    <col min="8712" max="8960" width="9.140625" style="232"/>
    <col min="8961" max="8961" width="22" style="232" customWidth="1"/>
    <col min="8962" max="8966" width="9" style="232" customWidth="1"/>
    <col min="8967" max="8967" width="0.85546875" style="232" customWidth="1"/>
    <col min="8968" max="9216" width="9.140625" style="232"/>
    <col min="9217" max="9217" width="22" style="232" customWidth="1"/>
    <col min="9218" max="9222" width="9" style="232" customWidth="1"/>
    <col min="9223" max="9223" width="0.85546875" style="232" customWidth="1"/>
    <col min="9224" max="9472" width="9.140625" style="232"/>
    <col min="9473" max="9473" width="22" style="232" customWidth="1"/>
    <col min="9474" max="9478" width="9" style="232" customWidth="1"/>
    <col min="9479" max="9479" width="0.85546875" style="232" customWidth="1"/>
    <col min="9480" max="9728" width="9.140625" style="232"/>
    <col min="9729" max="9729" width="22" style="232" customWidth="1"/>
    <col min="9730" max="9734" width="9" style="232" customWidth="1"/>
    <col min="9735" max="9735" width="0.85546875" style="232" customWidth="1"/>
    <col min="9736" max="9984" width="9.140625" style="232"/>
    <col min="9985" max="9985" width="22" style="232" customWidth="1"/>
    <col min="9986" max="9990" width="9" style="232" customWidth="1"/>
    <col min="9991" max="9991" width="0.85546875" style="232" customWidth="1"/>
    <col min="9992" max="10240" width="9.140625" style="232"/>
    <col min="10241" max="10241" width="22" style="232" customWidth="1"/>
    <col min="10242" max="10246" width="9" style="232" customWidth="1"/>
    <col min="10247" max="10247" width="0.85546875" style="232" customWidth="1"/>
    <col min="10248" max="10496" width="9.140625" style="232"/>
    <col min="10497" max="10497" width="22" style="232" customWidth="1"/>
    <col min="10498" max="10502" width="9" style="232" customWidth="1"/>
    <col min="10503" max="10503" width="0.85546875" style="232" customWidth="1"/>
    <col min="10504" max="10752" width="9.140625" style="232"/>
    <col min="10753" max="10753" width="22" style="232" customWidth="1"/>
    <col min="10754" max="10758" width="9" style="232" customWidth="1"/>
    <col min="10759" max="10759" width="0.85546875" style="232" customWidth="1"/>
    <col min="10760" max="11008" width="9.140625" style="232"/>
    <col min="11009" max="11009" width="22" style="232" customWidth="1"/>
    <col min="11010" max="11014" width="9" style="232" customWidth="1"/>
    <col min="11015" max="11015" width="0.85546875" style="232" customWidth="1"/>
    <col min="11016" max="11264" width="9.140625" style="232"/>
    <col min="11265" max="11265" width="22" style="232" customWidth="1"/>
    <col min="11266" max="11270" width="9" style="232" customWidth="1"/>
    <col min="11271" max="11271" width="0.85546875" style="232" customWidth="1"/>
    <col min="11272" max="11520" width="9.140625" style="232"/>
    <col min="11521" max="11521" width="22" style="232" customWidth="1"/>
    <col min="11522" max="11526" width="9" style="232" customWidth="1"/>
    <col min="11527" max="11527" width="0.85546875" style="232" customWidth="1"/>
    <col min="11528" max="11776" width="9.140625" style="232"/>
    <col min="11777" max="11777" width="22" style="232" customWidth="1"/>
    <col min="11778" max="11782" width="9" style="232" customWidth="1"/>
    <col min="11783" max="11783" width="0.85546875" style="232" customWidth="1"/>
    <col min="11784" max="12032" width="9.140625" style="232"/>
    <col min="12033" max="12033" width="22" style="232" customWidth="1"/>
    <col min="12034" max="12038" width="9" style="232" customWidth="1"/>
    <col min="12039" max="12039" width="0.85546875" style="232" customWidth="1"/>
    <col min="12040" max="12288" width="9.140625" style="232"/>
    <col min="12289" max="12289" width="22" style="232" customWidth="1"/>
    <col min="12290" max="12294" width="9" style="232" customWidth="1"/>
    <col min="12295" max="12295" width="0.85546875" style="232" customWidth="1"/>
    <col min="12296" max="12544" width="9.140625" style="232"/>
    <col min="12545" max="12545" width="22" style="232" customWidth="1"/>
    <col min="12546" max="12550" width="9" style="232" customWidth="1"/>
    <col min="12551" max="12551" width="0.85546875" style="232" customWidth="1"/>
    <col min="12552" max="12800" width="9.140625" style="232"/>
    <col min="12801" max="12801" width="22" style="232" customWidth="1"/>
    <col min="12802" max="12806" width="9" style="232" customWidth="1"/>
    <col min="12807" max="12807" width="0.85546875" style="232" customWidth="1"/>
    <col min="12808" max="13056" width="9.140625" style="232"/>
    <col min="13057" max="13057" width="22" style="232" customWidth="1"/>
    <col min="13058" max="13062" width="9" style="232" customWidth="1"/>
    <col min="13063" max="13063" width="0.85546875" style="232" customWidth="1"/>
    <col min="13064" max="13312" width="9.140625" style="232"/>
    <col min="13313" max="13313" width="22" style="232" customWidth="1"/>
    <col min="13314" max="13318" width="9" style="232" customWidth="1"/>
    <col min="13319" max="13319" width="0.85546875" style="232" customWidth="1"/>
    <col min="13320" max="13568" width="9.140625" style="232"/>
    <col min="13569" max="13569" width="22" style="232" customWidth="1"/>
    <col min="13570" max="13574" width="9" style="232" customWidth="1"/>
    <col min="13575" max="13575" width="0.85546875" style="232" customWidth="1"/>
    <col min="13576" max="13824" width="9.140625" style="232"/>
    <col min="13825" max="13825" width="22" style="232" customWidth="1"/>
    <col min="13826" max="13830" width="9" style="232" customWidth="1"/>
    <col min="13831" max="13831" width="0.85546875" style="232" customWidth="1"/>
    <col min="13832" max="14080" width="9.140625" style="232"/>
    <col min="14081" max="14081" width="22" style="232" customWidth="1"/>
    <col min="14082" max="14086" width="9" style="232" customWidth="1"/>
    <col min="14087" max="14087" width="0.85546875" style="232" customWidth="1"/>
    <col min="14088" max="14336" width="9.140625" style="232"/>
    <col min="14337" max="14337" width="22" style="232" customWidth="1"/>
    <col min="14338" max="14342" width="9" style="232" customWidth="1"/>
    <col min="14343" max="14343" width="0.85546875" style="232" customWidth="1"/>
    <col min="14344" max="14592" width="9.140625" style="232"/>
    <col min="14593" max="14593" width="22" style="232" customWidth="1"/>
    <col min="14594" max="14598" width="9" style="232" customWidth="1"/>
    <col min="14599" max="14599" width="0.85546875" style="232" customWidth="1"/>
    <col min="14600" max="14848" width="9.140625" style="232"/>
    <col min="14849" max="14849" width="22" style="232" customWidth="1"/>
    <col min="14850" max="14854" width="9" style="232" customWidth="1"/>
    <col min="14855" max="14855" width="0.85546875" style="232" customWidth="1"/>
    <col min="14856" max="15104" width="9.140625" style="232"/>
    <col min="15105" max="15105" width="22" style="232" customWidth="1"/>
    <col min="15106" max="15110" width="9" style="232" customWidth="1"/>
    <col min="15111" max="15111" width="0.85546875" style="232" customWidth="1"/>
    <col min="15112" max="15360" width="9.140625" style="232"/>
    <col min="15361" max="15361" width="22" style="232" customWidth="1"/>
    <col min="15362" max="15366" width="9" style="232" customWidth="1"/>
    <col min="15367" max="15367" width="0.85546875" style="232" customWidth="1"/>
    <col min="15368" max="15616" width="9.140625" style="232"/>
    <col min="15617" max="15617" width="22" style="232" customWidth="1"/>
    <col min="15618" max="15622" width="9" style="232" customWidth="1"/>
    <col min="15623" max="15623" width="0.85546875" style="232" customWidth="1"/>
    <col min="15624" max="15872" width="9.140625" style="232"/>
    <col min="15873" max="15873" width="22" style="232" customWidth="1"/>
    <col min="15874" max="15878" width="9" style="232" customWidth="1"/>
    <col min="15879" max="15879" width="0.85546875" style="232" customWidth="1"/>
    <col min="15880" max="16128" width="9.140625" style="232"/>
    <col min="16129" max="16129" width="22" style="232" customWidth="1"/>
    <col min="16130" max="16134" width="9" style="232" customWidth="1"/>
    <col min="16135" max="16135" width="0.85546875" style="232" customWidth="1"/>
    <col min="16136" max="16384" width="9.140625" style="232"/>
  </cols>
  <sheetData>
    <row r="1" spans="1:16">
      <c r="A1" s="318"/>
      <c r="B1" s="318"/>
      <c r="C1" s="318"/>
      <c r="D1" s="318"/>
      <c r="E1" s="318"/>
      <c r="F1" s="318"/>
      <c r="G1" s="318"/>
      <c r="H1" s="318"/>
      <c r="I1" s="318"/>
      <c r="J1" s="318"/>
      <c r="K1" s="318"/>
      <c r="L1" s="318"/>
      <c r="M1" s="318"/>
      <c r="N1" s="318"/>
    </row>
    <row r="2" spans="1:16">
      <c r="A2" s="318"/>
      <c r="B2" s="318"/>
      <c r="C2" s="318"/>
      <c r="D2" s="318"/>
      <c r="E2" s="318"/>
      <c r="F2" s="318"/>
      <c r="G2" s="318"/>
      <c r="H2" s="318"/>
      <c r="I2" s="318"/>
      <c r="J2" s="318"/>
      <c r="K2" s="318"/>
      <c r="L2" s="318"/>
      <c r="M2" s="318"/>
      <c r="N2" s="318"/>
    </row>
    <row r="3" spans="1:16">
      <c r="A3" s="318"/>
      <c r="B3" s="318"/>
      <c r="C3" s="318"/>
      <c r="D3" s="318"/>
      <c r="E3" s="318"/>
      <c r="F3" s="318"/>
      <c r="G3" s="318"/>
      <c r="H3" s="318"/>
      <c r="I3" s="318"/>
      <c r="J3" s="318"/>
      <c r="K3" s="318"/>
      <c r="L3" s="318"/>
      <c r="M3" s="318"/>
      <c r="N3" s="318"/>
    </row>
    <row r="4" spans="1:16">
      <c r="A4" s="318"/>
      <c r="B4" s="318"/>
      <c r="C4" s="318"/>
      <c r="D4" s="318"/>
      <c r="E4" s="318"/>
      <c r="F4" s="318"/>
      <c r="G4" s="318"/>
      <c r="H4" s="318"/>
      <c r="I4" s="318"/>
      <c r="J4" s="318"/>
      <c r="K4" s="318"/>
      <c r="L4" s="318"/>
      <c r="M4" s="318"/>
      <c r="N4" s="318"/>
    </row>
    <row r="5" spans="1:16" ht="12.75" customHeight="1">
      <c r="A5" s="319" t="s">
        <v>203</v>
      </c>
      <c r="B5" s="320"/>
      <c r="C5" s="320"/>
      <c r="D5" s="320"/>
      <c r="E5" s="320"/>
      <c r="F5" s="320"/>
      <c r="G5" s="320"/>
      <c r="H5" s="320"/>
      <c r="I5" s="320"/>
      <c r="J5" s="320"/>
      <c r="K5" s="320"/>
      <c r="L5" s="320"/>
      <c r="M5" s="320"/>
      <c r="N5" s="320"/>
    </row>
    <row r="6" spans="1:16" ht="12.75" customHeight="1">
      <c r="A6" s="891" t="s">
        <v>204</v>
      </c>
      <c r="B6" s="892"/>
      <c r="C6" s="892"/>
      <c r="D6" s="892"/>
      <c r="E6" s="892"/>
      <c r="F6" s="892"/>
      <c r="G6" s="892"/>
      <c r="H6" s="892"/>
      <c r="I6" s="892"/>
      <c r="J6" s="892"/>
      <c r="K6" s="892"/>
      <c r="L6" s="892"/>
      <c r="M6" s="892"/>
      <c r="N6" s="892"/>
    </row>
    <row r="7" spans="1:16" ht="12.75" customHeight="1">
      <c r="A7" s="321" t="s">
        <v>177</v>
      </c>
      <c r="B7" s="322"/>
      <c r="C7" s="322"/>
      <c r="D7" s="322"/>
      <c r="E7" s="322"/>
      <c r="F7" s="322"/>
      <c r="G7" s="322"/>
      <c r="H7" s="322"/>
      <c r="I7" s="322"/>
      <c r="J7" s="322"/>
      <c r="K7" s="322"/>
      <c r="L7" s="322"/>
      <c r="M7" s="322"/>
      <c r="N7" s="322"/>
    </row>
    <row r="8" spans="1:16" ht="12.75" customHeight="1">
      <c r="B8" s="320"/>
      <c r="C8" s="320"/>
      <c r="D8" s="320"/>
      <c r="E8" s="320"/>
      <c r="F8" s="320"/>
      <c r="G8" s="320"/>
      <c r="H8" s="320"/>
      <c r="I8" s="320"/>
      <c r="J8" s="320"/>
      <c r="K8" s="320"/>
      <c r="L8" s="320"/>
      <c r="M8" s="320"/>
      <c r="N8" s="320"/>
    </row>
    <row r="9" spans="1:16" ht="12.75" customHeight="1">
      <c r="A9" s="893" t="s">
        <v>205</v>
      </c>
      <c r="B9" s="324" t="s">
        <v>206</v>
      </c>
      <c r="C9" s="324"/>
      <c r="D9" s="324"/>
      <c r="E9" s="324"/>
      <c r="F9" s="324"/>
      <c r="G9" s="325"/>
      <c r="H9" s="324" t="s">
        <v>207</v>
      </c>
      <c r="I9" s="324"/>
      <c r="J9" s="324"/>
      <c r="K9" s="324"/>
      <c r="L9" s="324"/>
      <c r="M9" s="324"/>
      <c r="N9" s="324"/>
    </row>
    <row r="10" spans="1:16" ht="45">
      <c r="A10" s="894"/>
      <c r="B10" s="351" t="s">
        <v>208</v>
      </c>
      <c r="C10" s="326" t="s">
        <v>209</v>
      </c>
      <c r="D10" s="326" t="s">
        <v>210</v>
      </c>
      <c r="E10" s="326" t="s">
        <v>211</v>
      </c>
      <c r="F10" s="326" t="s">
        <v>212</v>
      </c>
      <c r="G10" s="327"/>
      <c r="H10" s="351" t="s">
        <v>208</v>
      </c>
      <c r="I10" s="326" t="s">
        <v>213</v>
      </c>
      <c r="J10" s="326" t="s">
        <v>214</v>
      </c>
      <c r="K10" s="326" t="s">
        <v>215</v>
      </c>
      <c r="L10" s="326" t="s">
        <v>216</v>
      </c>
      <c r="M10" s="326" t="s">
        <v>217</v>
      </c>
      <c r="N10" s="326" t="s">
        <v>218</v>
      </c>
    </row>
    <row r="11" spans="1:16">
      <c r="A11" s="328"/>
      <c r="B11" s="329"/>
      <c r="C11" s="330"/>
      <c r="D11" s="328"/>
      <c r="E11" s="329"/>
      <c r="F11" s="329"/>
      <c r="G11" s="329"/>
      <c r="H11" s="329"/>
      <c r="I11" s="318"/>
      <c r="J11" s="318"/>
      <c r="K11" s="318"/>
      <c r="L11" s="318"/>
      <c r="M11" s="318"/>
      <c r="N11" s="318"/>
    </row>
    <row r="12" spans="1:16">
      <c r="A12" s="198">
        <v>2013</v>
      </c>
      <c r="B12" s="61">
        <v>605739</v>
      </c>
      <c r="C12" s="331">
        <v>38</v>
      </c>
      <c r="D12" s="331">
        <v>39.1</v>
      </c>
      <c r="E12" s="331">
        <v>9.6999999999999993</v>
      </c>
      <c r="F12" s="331">
        <v>13.2</v>
      </c>
      <c r="G12" s="331"/>
      <c r="H12" s="61">
        <v>640946</v>
      </c>
      <c r="I12" s="331">
        <v>53.2</v>
      </c>
      <c r="J12" s="331">
        <v>16.8</v>
      </c>
      <c r="K12" s="331">
        <v>7.4</v>
      </c>
      <c r="L12" s="331">
        <v>16.600000000000001</v>
      </c>
      <c r="M12" s="331">
        <v>4.5999999999999996</v>
      </c>
      <c r="N12" s="331">
        <v>1.3</v>
      </c>
    </row>
    <row r="13" spans="1:16" s="323" customFormat="1">
      <c r="A13" s="332">
        <v>2014</v>
      </c>
      <c r="B13" s="61">
        <v>661162</v>
      </c>
      <c r="C13" s="66">
        <v>39.34376143819518</v>
      </c>
      <c r="D13" s="66">
        <v>40.359246296671621</v>
      </c>
      <c r="E13" s="66">
        <v>9.0315232877872589</v>
      </c>
      <c r="F13" s="66">
        <v>11.265468977345945</v>
      </c>
      <c r="G13" s="66"/>
      <c r="H13" s="61">
        <v>636045</v>
      </c>
      <c r="I13" s="66">
        <v>52.57190922025957</v>
      </c>
      <c r="J13" s="66">
        <v>16.815319670778013</v>
      </c>
      <c r="K13" s="66">
        <v>7.4540323404790536</v>
      </c>
      <c r="L13" s="66">
        <v>17.30192046160256</v>
      </c>
      <c r="M13" s="66">
        <v>4.6080072950813227</v>
      </c>
      <c r="N13" s="66">
        <v>1.2488110117994797</v>
      </c>
      <c r="P13" s="66"/>
    </row>
    <row r="14" spans="1:16">
      <c r="A14" s="332">
        <v>2015</v>
      </c>
      <c r="B14" s="61">
        <v>678158</v>
      </c>
      <c r="C14" s="66">
        <v>41.659760704732527</v>
      </c>
      <c r="D14" s="66">
        <v>39.405418796209737</v>
      </c>
      <c r="E14" s="66">
        <v>8.9645775763170228</v>
      </c>
      <c r="F14" s="66">
        <v>9.9702429227407183</v>
      </c>
      <c r="G14" s="66"/>
      <c r="H14" s="61">
        <v>581363</v>
      </c>
      <c r="I14" s="66">
        <v>55.360936282494755</v>
      </c>
      <c r="J14" s="66">
        <v>12.736448656003221</v>
      </c>
      <c r="K14" s="66">
        <v>7.7342383330208486</v>
      </c>
      <c r="L14" s="66">
        <v>18.686431713060514</v>
      </c>
      <c r="M14" s="66">
        <v>4.2943909399118967</v>
      </c>
      <c r="N14" s="66">
        <v>1.1875540755087612</v>
      </c>
    </row>
    <row r="15" spans="1:16">
      <c r="A15" s="332">
        <v>2016</v>
      </c>
      <c r="B15" s="61">
        <v>662702</v>
      </c>
      <c r="C15" s="66">
        <v>45.53207927545111</v>
      </c>
      <c r="D15" s="66">
        <v>36.153655790989013</v>
      </c>
      <c r="E15" s="66">
        <v>8.9394629863800024</v>
      </c>
      <c r="F15" s="66">
        <v>9.3748019471798791</v>
      </c>
      <c r="G15" s="66"/>
      <c r="H15" s="61">
        <v>549166</v>
      </c>
      <c r="I15" s="66">
        <v>56.274241304086559</v>
      </c>
      <c r="J15" s="66">
        <v>9.3086607692391734</v>
      </c>
      <c r="K15" s="66">
        <v>7.9580673239057038</v>
      </c>
      <c r="L15" s="66">
        <v>20.723606341252008</v>
      </c>
      <c r="M15" s="66">
        <v>4.5938750760243714</v>
      </c>
      <c r="N15" s="66">
        <v>1.1415491854921829</v>
      </c>
    </row>
    <row r="16" spans="1:16" ht="12.75" customHeight="1">
      <c r="A16" s="333"/>
      <c r="B16" s="334" t="s">
        <v>219</v>
      </c>
      <c r="C16" s="335"/>
      <c r="D16" s="335"/>
      <c r="E16" s="335"/>
      <c r="F16" s="335"/>
      <c r="G16" s="335"/>
      <c r="H16" s="335"/>
      <c r="I16" s="335"/>
      <c r="J16" s="335"/>
      <c r="K16" s="335"/>
      <c r="L16" s="335"/>
      <c r="M16" s="335"/>
      <c r="N16" s="335"/>
    </row>
    <row r="17" spans="1:14">
      <c r="A17" s="198" t="s">
        <v>220</v>
      </c>
      <c r="B17" s="61">
        <v>406</v>
      </c>
      <c r="C17" s="66">
        <v>37.931034482758619</v>
      </c>
      <c r="D17" s="66">
        <v>48.029556650246306</v>
      </c>
      <c r="E17" s="66">
        <v>0.49261083743842365</v>
      </c>
      <c r="F17" s="66">
        <v>13.546798029556651</v>
      </c>
      <c r="G17" s="66"/>
      <c r="H17" s="61">
        <v>424</v>
      </c>
      <c r="I17" s="66">
        <v>1.6509433962264151</v>
      </c>
      <c r="J17" s="66">
        <v>0</v>
      </c>
      <c r="K17" s="66">
        <v>1.179245283018868</v>
      </c>
      <c r="L17" s="66">
        <v>57.547169811320757</v>
      </c>
      <c r="M17" s="66">
        <v>38.915094339622641</v>
      </c>
      <c r="N17" s="66">
        <v>0.70754716981132082</v>
      </c>
    </row>
    <row r="18" spans="1:14">
      <c r="A18" s="198" t="s">
        <v>221</v>
      </c>
      <c r="B18" s="61">
        <v>269</v>
      </c>
      <c r="C18" s="66">
        <v>42.37918215613383</v>
      </c>
      <c r="D18" s="66">
        <v>44.981412639405207</v>
      </c>
      <c r="E18" s="66">
        <v>1.8587360594795539</v>
      </c>
      <c r="F18" s="66">
        <v>10.780669144981413</v>
      </c>
      <c r="G18" s="66"/>
      <c r="H18" s="61">
        <v>761</v>
      </c>
      <c r="I18" s="66">
        <v>1.1826544021024967</v>
      </c>
      <c r="J18" s="66">
        <v>0</v>
      </c>
      <c r="K18" s="66">
        <v>0.65703022339027595</v>
      </c>
      <c r="L18" s="66">
        <v>39.159001314060447</v>
      </c>
      <c r="M18" s="66">
        <v>57.29303547963206</v>
      </c>
      <c r="N18" s="66">
        <v>1.7082785808147174</v>
      </c>
    </row>
    <row r="19" spans="1:14" ht="18">
      <c r="A19" s="336" t="s">
        <v>222</v>
      </c>
      <c r="B19" s="61">
        <v>2</v>
      </c>
      <c r="C19" s="66">
        <v>100</v>
      </c>
      <c r="D19" s="66">
        <v>0</v>
      </c>
      <c r="E19" s="66">
        <v>0</v>
      </c>
      <c r="F19" s="66">
        <v>0</v>
      </c>
      <c r="G19" s="66"/>
      <c r="H19" s="61">
        <v>1</v>
      </c>
      <c r="I19" s="66">
        <v>0</v>
      </c>
      <c r="J19" s="66">
        <v>0</v>
      </c>
      <c r="K19" s="66">
        <v>0</v>
      </c>
      <c r="L19" s="66">
        <v>100</v>
      </c>
      <c r="M19" s="66">
        <v>0</v>
      </c>
      <c r="N19" s="66">
        <v>0</v>
      </c>
    </row>
    <row r="20" spans="1:14">
      <c r="A20" s="198" t="s">
        <v>223</v>
      </c>
      <c r="B20" s="61">
        <v>2185</v>
      </c>
      <c r="C20" s="66">
        <v>60.640732265446232</v>
      </c>
      <c r="D20" s="66">
        <v>31.899313501144167</v>
      </c>
      <c r="E20" s="66">
        <v>0.91533180778032042</v>
      </c>
      <c r="F20" s="66">
        <v>6.5446224256292904</v>
      </c>
      <c r="G20" s="66"/>
      <c r="H20" s="61">
        <v>1317</v>
      </c>
      <c r="I20" s="66">
        <v>0.91116173120728927</v>
      </c>
      <c r="J20" s="66">
        <v>0</v>
      </c>
      <c r="K20" s="66">
        <v>0</v>
      </c>
      <c r="L20" s="66">
        <v>93.242217160212604</v>
      </c>
      <c r="M20" s="66">
        <v>0.37965072133637051</v>
      </c>
      <c r="N20" s="66">
        <v>5.4669703872437356</v>
      </c>
    </row>
    <row r="21" spans="1:14">
      <c r="A21" s="279" t="s">
        <v>268</v>
      </c>
      <c r="B21" s="61">
        <v>467</v>
      </c>
      <c r="C21" s="66">
        <v>59.743040685224834</v>
      </c>
      <c r="D21" s="66">
        <v>31.905781584582442</v>
      </c>
      <c r="E21" s="66">
        <v>0</v>
      </c>
      <c r="F21" s="66">
        <v>8.3511777301927204</v>
      </c>
      <c r="G21" s="66"/>
      <c r="H21" s="61">
        <v>1240</v>
      </c>
      <c r="I21" s="66">
        <v>0</v>
      </c>
      <c r="J21" s="66">
        <v>0.32258064516129031</v>
      </c>
      <c r="K21" s="66">
        <v>0</v>
      </c>
      <c r="L21" s="66">
        <v>85.241935483870961</v>
      </c>
      <c r="M21" s="66">
        <v>4.354838709677419</v>
      </c>
      <c r="N21" s="66">
        <v>10.080645161290322</v>
      </c>
    </row>
    <row r="22" spans="1:14">
      <c r="A22" s="279" t="s">
        <v>224</v>
      </c>
      <c r="B22" s="61">
        <v>8500</v>
      </c>
      <c r="C22" s="66">
        <v>35.55294117647059</v>
      </c>
      <c r="D22" s="66">
        <v>47.952941176470588</v>
      </c>
      <c r="E22" s="66">
        <v>6.0705882352941183</v>
      </c>
      <c r="F22" s="66">
        <v>10.423529411764706</v>
      </c>
      <c r="G22" s="66"/>
      <c r="H22" s="61">
        <v>6967</v>
      </c>
      <c r="I22" s="66">
        <v>91.431032008037889</v>
      </c>
      <c r="J22" s="66">
        <v>2.6410219606717384</v>
      </c>
      <c r="K22" s="66">
        <v>0.55978182862064019</v>
      </c>
      <c r="L22" s="66">
        <v>4.3490742069757431</v>
      </c>
      <c r="M22" s="66">
        <v>0.87555619348356539</v>
      </c>
      <c r="N22" s="66">
        <v>0.14353380221042056</v>
      </c>
    </row>
    <row r="23" spans="1:14">
      <c r="A23" s="198" t="s">
        <v>225</v>
      </c>
      <c r="B23" s="61">
        <v>28618</v>
      </c>
      <c r="C23" s="66">
        <v>33.436997693759174</v>
      </c>
      <c r="D23" s="66">
        <v>47.501572436927809</v>
      </c>
      <c r="E23" s="66">
        <v>7.9111048990146067</v>
      </c>
      <c r="F23" s="66">
        <v>11.150324970298414</v>
      </c>
      <c r="G23" s="66"/>
      <c r="H23" s="61">
        <v>50468</v>
      </c>
      <c r="I23" s="66">
        <v>64.535943568201631</v>
      </c>
      <c r="J23" s="66">
        <v>4.1511452801775377</v>
      </c>
      <c r="K23" s="66">
        <v>7.3472299278750892</v>
      </c>
      <c r="L23" s="66">
        <v>16.77894903701355</v>
      </c>
      <c r="M23" s="66">
        <v>6.600221922802568</v>
      </c>
      <c r="N23" s="66">
        <v>0.5865102639296188</v>
      </c>
    </row>
    <row r="24" spans="1:14">
      <c r="A24" s="198" t="s">
        <v>226</v>
      </c>
      <c r="B24" s="61">
        <v>32718</v>
      </c>
      <c r="C24" s="66">
        <v>19.362430466409926</v>
      </c>
      <c r="D24" s="66">
        <v>73.442753224524722</v>
      </c>
      <c r="E24" s="66">
        <v>2.4329115471605842</v>
      </c>
      <c r="F24" s="66">
        <v>4.7619047619047619</v>
      </c>
      <c r="G24" s="66"/>
      <c r="H24" s="61">
        <v>11746</v>
      </c>
      <c r="I24" s="66">
        <v>92.337817129235489</v>
      </c>
      <c r="J24" s="66">
        <v>4.7931210624893588</v>
      </c>
      <c r="K24" s="66">
        <v>5.9594755661501783E-2</v>
      </c>
      <c r="L24" s="66">
        <v>1.8474374255065553</v>
      </c>
      <c r="M24" s="66">
        <v>9.3648901753788524E-2</v>
      </c>
      <c r="N24" s="66">
        <v>0.86838072535331179</v>
      </c>
    </row>
    <row r="25" spans="1:14">
      <c r="A25" s="279" t="s">
        <v>227</v>
      </c>
      <c r="B25" s="61">
        <v>438</v>
      </c>
      <c r="C25" s="66">
        <v>48.173515981735157</v>
      </c>
      <c r="D25" s="66">
        <v>46.118721461187214</v>
      </c>
      <c r="E25" s="66">
        <v>0.22831050228310501</v>
      </c>
      <c r="F25" s="66">
        <v>5.4794520547945202</v>
      </c>
      <c r="G25" s="66"/>
      <c r="H25" s="61">
        <v>1037</v>
      </c>
      <c r="I25" s="66">
        <v>41.465766634522659</v>
      </c>
      <c r="J25" s="66">
        <v>41.851494696239151</v>
      </c>
      <c r="K25" s="66">
        <v>0.28929604628736744</v>
      </c>
      <c r="L25" s="66">
        <v>10.99324975891996</v>
      </c>
      <c r="M25" s="66">
        <v>0.86788813886210214</v>
      </c>
      <c r="N25" s="66">
        <v>4.532304725168756</v>
      </c>
    </row>
    <row r="26" spans="1:14">
      <c r="A26" s="279" t="s">
        <v>228</v>
      </c>
      <c r="B26" s="61">
        <v>44892</v>
      </c>
      <c r="C26" s="66">
        <v>43.036621224271585</v>
      </c>
      <c r="D26" s="66">
        <v>40.688764145059253</v>
      </c>
      <c r="E26" s="66">
        <v>6.9500133654103182</v>
      </c>
      <c r="F26" s="66">
        <v>9.3246012652588437</v>
      </c>
      <c r="G26" s="66"/>
      <c r="H26" s="61">
        <v>41618</v>
      </c>
      <c r="I26" s="66">
        <v>85.186698063337971</v>
      </c>
      <c r="J26" s="66">
        <v>7.6361189869767889</v>
      </c>
      <c r="K26" s="66">
        <v>0.65356336200682397</v>
      </c>
      <c r="L26" s="66">
        <v>5.0146571195155945</v>
      </c>
      <c r="M26" s="66">
        <v>1.2254313037627949</v>
      </c>
      <c r="N26" s="66">
        <v>0.28353116440001924</v>
      </c>
    </row>
    <row r="27" spans="1:14">
      <c r="A27" s="198" t="s">
        <v>229</v>
      </c>
      <c r="B27" s="61">
        <v>17707</v>
      </c>
      <c r="C27" s="66">
        <v>53.103292483198736</v>
      </c>
      <c r="D27" s="66">
        <v>34.47224261591461</v>
      </c>
      <c r="E27" s="66">
        <v>4.9754334444005197</v>
      </c>
      <c r="F27" s="66">
        <v>7.4490314564861357</v>
      </c>
      <c r="G27" s="66"/>
      <c r="H27" s="61">
        <v>7000</v>
      </c>
      <c r="I27" s="66">
        <v>70.214285714285722</v>
      </c>
      <c r="J27" s="66">
        <v>14.114285714285716</v>
      </c>
      <c r="K27" s="66">
        <v>2.8571428571428574E-2</v>
      </c>
      <c r="L27" s="66">
        <v>14.757142857142858</v>
      </c>
      <c r="M27" s="66"/>
      <c r="N27" s="66">
        <v>0.44285714285714284</v>
      </c>
    </row>
    <row r="28" spans="1:14">
      <c r="A28" s="198" t="s">
        <v>612</v>
      </c>
      <c r="B28" s="61">
        <v>13081</v>
      </c>
      <c r="C28" s="66">
        <v>51.693295619600946</v>
      </c>
      <c r="D28" s="66">
        <v>39.026068343398826</v>
      </c>
      <c r="E28" s="66">
        <v>1.6818286063756591</v>
      </c>
      <c r="F28" s="66">
        <v>7.5988074306245696</v>
      </c>
      <c r="G28" s="66"/>
      <c r="H28" s="61">
        <v>9844</v>
      </c>
      <c r="I28" s="66">
        <v>3.3421373425436816</v>
      </c>
      <c r="J28" s="66">
        <v>0.7009345794392523</v>
      </c>
      <c r="K28" s="66">
        <v>2.6513612352702154</v>
      </c>
      <c r="L28" s="66">
        <v>67.045916294189354</v>
      </c>
      <c r="M28" s="66">
        <v>25.396180414465665</v>
      </c>
      <c r="N28" s="66">
        <v>0.8634701340918326</v>
      </c>
    </row>
    <row r="29" spans="1:14">
      <c r="A29" s="198" t="s">
        <v>230</v>
      </c>
      <c r="B29" s="61">
        <v>8255</v>
      </c>
      <c r="C29" s="66">
        <v>48.734100545124164</v>
      </c>
      <c r="D29" s="66">
        <v>39.406420351302238</v>
      </c>
      <c r="E29" s="66">
        <v>0</v>
      </c>
      <c r="F29" s="66">
        <v>11.859479103573593</v>
      </c>
      <c r="G29" s="66"/>
      <c r="H29" s="61">
        <v>7828</v>
      </c>
      <c r="I29" s="66">
        <v>5.5697496167603475</v>
      </c>
      <c r="J29" s="66">
        <v>0</v>
      </c>
      <c r="K29" s="66">
        <v>1.4563106796116505</v>
      </c>
      <c r="L29" s="66">
        <v>69.302503832396525</v>
      </c>
      <c r="M29" s="66">
        <v>22.8921819110884</v>
      </c>
      <c r="N29" s="66">
        <v>0.77925396014307613</v>
      </c>
    </row>
    <row r="30" spans="1:14">
      <c r="A30" s="198" t="s">
        <v>231</v>
      </c>
      <c r="B30" s="61">
        <v>30096</v>
      </c>
      <c r="C30" s="66">
        <v>42.852870813397132</v>
      </c>
      <c r="D30" s="66">
        <v>39.277644869750134</v>
      </c>
      <c r="E30" s="66">
        <v>9.7953216374269001</v>
      </c>
      <c r="F30" s="66">
        <v>8.0741626794258377</v>
      </c>
      <c r="G30" s="66"/>
      <c r="H30" s="61">
        <v>48235</v>
      </c>
      <c r="I30" s="66">
        <v>59.353166787602362</v>
      </c>
      <c r="J30" s="66">
        <v>15.880584637711207</v>
      </c>
      <c r="K30" s="66">
        <v>15.783145019176947</v>
      </c>
      <c r="L30" s="66">
        <v>5.8567430289209081</v>
      </c>
      <c r="M30" s="66">
        <v>1.8907432362392456</v>
      </c>
      <c r="N30" s="66">
        <v>1.2356172903493314</v>
      </c>
    </row>
    <row r="31" spans="1:14">
      <c r="A31" s="198" t="s">
        <v>232</v>
      </c>
      <c r="B31" s="61">
        <v>12772</v>
      </c>
      <c r="C31" s="66">
        <v>55.253679924835573</v>
      </c>
      <c r="D31" s="66">
        <v>28.296273097400565</v>
      </c>
      <c r="E31" s="66">
        <v>7.6025681177575954</v>
      </c>
      <c r="F31" s="66">
        <v>8.8474788600062642</v>
      </c>
      <c r="G31" s="66"/>
      <c r="H31" s="61">
        <v>11127</v>
      </c>
      <c r="I31" s="66">
        <v>66.630718073155393</v>
      </c>
      <c r="J31" s="66">
        <v>12.231508942212637</v>
      </c>
      <c r="K31" s="66">
        <v>7.0818729217219376</v>
      </c>
      <c r="L31" s="66">
        <v>10.128516221802823</v>
      </c>
      <c r="M31" s="66">
        <v>3.2713220095263771</v>
      </c>
      <c r="N31" s="66">
        <v>0.65606183158083942</v>
      </c>
    </row>
    <row r="32" spans="1:14">
      <c r="A32" s="198" t="s">
        <v>233</v>
      </c>
      <c r="B32" s="61">
        <v>2414</v>
      </c>
      <c r="C32" s="66">
        <v>47.058823529411761</v>
      </c>
      <c r="D32" s="66">
        <v>43.703396851698429</v>
      </c>
      <c r="E32" s="66">
        <v>2.1955260977630489</v>
      </c>
      <c r="F32" s="66">
        <v>7.042253521126761</v>
      </c>
      <c r="G32" s="66"/>
      <c r="H32" s="61">
        <v>6940</v>
      </c>
      <c r="I32" s="66">
        <v>0.96541786743515845</v>
      </c>
      <c r="J32" s="66">
        <v>0</v>
      </c>
      <c r="K32" s="66">
        <v>14.798270893371757</v>
      </c>
      <c r="L32" s="66">
        <v>47.449567723342938</v>
      </c>
      <c r="M32" s="66">
        <v>34.740634005763688</v>
      </c>
      <c r="N32" s="66">
        <v>2.0461095100864557</v>
      </c>
    </row>
    <row r="33" spans="1:14">
      <c r="A33" s="198" t="s">
        <v>234</v>
      </c>
      <c r="B33" s="61">
        <v>2540</v>
      </c>
      <c r="C33" s="66">
        <v>47.913385826771652</v>
      </c>
      <c r="D33" s="66">
        <v>43.464566929133859</v>
      </c>
      <c r="E33" s="66">
        <v>2.8346456692913384</v>
      </c>
      <c r="F33" s="66">
        <v>5.78740157480315</v>
      </c>
      <c r="G33" s="66"/>
      <c r="H33" s="61">
        <v>2268</v>
      </c>
      <c r="I33" s="66">
        <v>1.984126984126984</v>
      </c>
      <c r="J33" s="66">
        <v>0</v>
      </c>
      <c r="K33" s="66">
        <v>3.7477954144620811</v>
      </c>
      <c r="L33" s="66">
        <v>64.329805996472672</v>
      </c>
      <c r="M33" s="66">
        <v>28.130511463844798</v>
      </c>
      <c r="N33" s="66">
        <v>1.8077601410934743</v>
      </c>
    </row>
    <row r="34" spans="1:14">
      <c r="A34" s="198" t="s">
        <v>235</v>
      </c>
      <c r="B34" s="61">
        <v>40</v>
      </c>
      <c r="C34" s="66">
        <v>35</v>
      </c>
      <c r="D34" s="66">
        <v>55.000000000000007</v>
      </c>
      <c r="E34" s="66">
        <v>5</v>
      </c>
      <c r="F34" s="66">
        <v>5</v>
      </c>
      <c r="G34" s="66"/>
      <c r="H34" s="61">
        <v>34</v>
      </c>
      <c r="I34" s="66">
        <v>0</v>
      </c>
      <c r="J34" s="66">
        <v>0</v>
      </c>
      <c r="K34" s="66">
        <v>0</v>
      </c>
      <c r="L34" s="66">
        <v>52.941176470588239</v>
      </c>
      <c r="M34" s="66">
        <v>44.117647058823529</v>
      </c>
      <c r="N34" s="66">
        <v>2.9411764705882351</v>
      </c>
    </row>
    <row r="35" spans="1:14">
      <c r="A35" s="198" t="s">
        <v>236</v>
      </c>
      <c r="B35" s="61">
        <v>40535</v>
      </c>
      <c r="C35" s="66">
        <v>44.583693104724311</v>
      </c>
      <c r="D35" s="66">
        <v>37.819168619711363</v>
      </c>
      <c r="E35" s="66">
        <v>7.9856913778216354</v>
      </c>
      <c r="F35" s="66">
        <v>9.6114468977426917</v>
      </c>
      <c r="G35" s="66"/>
      <c r="H35" s="61">
        <v>25925</v>
      </c>
      <c r="I35" s="66">
        <v>75.556412729026036</v>
      </c>
      <c r="J35" s="66">
        <v>9.8283510125361619</v>
      </c>
      <c r="K35" s="66">
        <v>0.41658630665380908</v>
      </c>
      <c r="L35" s="66">
        <v>13.164898746383798</v>
      </c>
      <c r="M35" s="66">
        <v>0.54387656702025067</v>
      </c>
      <c r="N35" s="66">
        <v>0.48987463837994216</v>
      </c>
    </row>
    <row r="36" spans="1:14">
      <c r="A36" s="198" t="s">
        <v>237</v>
      </c>
      <c r="B36" s="61">
        <v>2270</v>
      </c>
      <c r="C36" s="66">
        <v>26.475770925110133</v>
      </c>
      <c r="D36" s="66">
        <v>54.229074889867846</v>
      </c>
      <c r="E36" s="66">
        <v>10.79295154185022</v>
      </c>
      <c r="F36" s="66">
        <v>8.5022026431718061</v>
      </c>
      <c r="G36" s="66"/>
      <c r="H36" s="61">
        <v>1233</v>
      </c>
      <c r="I36" s="66">
        <v>67.153284671532845</v>
      </c>
      <c r="J36" s="66">
        <v>4.6228710462287106</v>
      </c>
      <c r="K36" s="66">
        <v>8.1103000811030015E-2</v>
      </c>
      <c r="L36" s="66">
        <v>26.926196269261965</v>
      </c>
      <c r="M36" s="66">
        <v>0.24330900243309003</v>
      </c>
      <c r="N36" s="66">
        <v>0.97323600973236013</v>
      </c>
    </row>
    <row r="37" spans="1:14">
      <c r="A37" s="198" t="s">
        <v>238</v>
      </c>
      <c r="B37" s="61">
        <v>3602</v>
      </c>
      <c r="C37" s="66">
        <v>40.61632426429761</v>
      </c>
      <c r="D37" s="66">
        <v>31.454747362576345</v>
      </c>
      <c r="E37" s="66">
        <v>15.630205441421433</v>
      </c>
      <c r="F37" s="66">
        <v>12.298722931704608</v>
      </c>
      <c r="G37" s="66"/>
      <c r="H37" s="61">
        <v>7203</v>
      </c>
      <c r="I37" s="66">
        <v>9.5376926280716372</v>
      </c>
      <c r="J37" s="66">
        <v>4.9146189087880048</v>
      </c>
      <c r="K37" s="66">
        <v>1.3883104262113009E-2</v>
      </c>
      <c r="L37" s="66">
        <v>81.535471331389701</v>
      </c>
      <c r="M37" s="66">
        <v>0.76357073441621548</v>
      </c>
      <c r="N37" s="66">
        <v>3.2347632930723313</v>
      </c>
    </row>
    <row r="38" spans="1:14">
      <c r="A38" s="198" t="s">
        <v>239</v>
      </c>
      <c r="B38" s="61">
        <v>968</v>
      </c>
      <c r="C38" s="66">
        <v>57.128099173553714</v>
      </c>
      <c r="D38" s="66">
        <v>33.471074380165291</v>
      </c>
      <c r="E38" s="66">
        <v>4.1322314049586781</v>
      </c>
      <c r="F38" s="66">
        <v>5.2685950413223139</v>
      </c>
      <c r="G38" s="66"/>
      <c r="H38" s="61">
        <v>892</v>
      </c>
      <c r="I38" s="66">
        <v>1.3452914798206279</v>
      </c>
      <c r="J38" s="66">
        <v>0</v>
      </c>
      <c r="K38" s="66">
        <v>0</v>
      </c>
      <c r="L38" s="66">
        <v>91.704035874439455</v>
      </c>
      <c r="M38" s="66">
        <v>3.9237668161434982</v>
      </c>
      <c r="N38" s="66">
        <v>3.0269058295964126</v>
      </c>
    </row>
    <row r="39" spans="1:14">
      <c r="A39" s="198" t="s">
        <v>240</v>
      </c>
      <c r="B39" s="61">
        <v>247</v>
      </c>
      <c r="C39" s="66">
        <v>51.012145748987855</v>
      </c>
      <c r="D39" s="66">
        <v>37.246963562753038</v>
      </c>
      <c r="E39" s="66">
        <v>6.8825910931174086</v>
      </c>
      <c r="F39" s="66">
        <v>4.8582995951417001</v>
      </c>
      <c r="G39" s="66"/>
      <c r="H39" s="61">
        <v>136</v>
      </c>
      <c r="I39" s="66">
        <v>0.73529411764705876</v>
      </c>
      <c r="J39" s="66">
        <v>0</v>
      </c>
      <c r="K39" s="66">
        <v>0</v>
      </c>
      <c r="L39" s="66">
        <v>83.088235294117652</v>
      </c>
      <c r="M39" s="66">
        <v>13.23529411764706</v>
      </c>
      <c r="N39" s="66">
        <v>2.9411764705882351</v>
      </c>
    </row>
    <row r="40" spans="1:14">
      <c r="A40" s="198" t="s">
        <v>241</v>
      </c>
      <c r="B40" s="61">
        <v>517</v>
      </c>
      <c r="C40" s="66">
        <v>43.520309477756285</v>
      </c>
      <c r="D40" s="66">
        <v>40.618955512572533</v>
      </c>
      <c r="E40" s="66">
        <v>9.4777562862669242</v>
      </c>
      <c r="F40" s="66">
        <v>6.3829787234042552</v>
      </c>
      <c r="G40" s="66"/>
      <c r="H40" s="61">
        <v>358</v>
      </c>
      <c r="I40" s="66">
        <v>1.1173184357541899</v>
      </c>
      <c r="J40" s="66">
        <v>0.55865921787709494</v>
      </c>
      <c r="K40" s="66">
        <v>0</v>
      </c>
      <c r="L40" s="66">
        <v>77.094972067039109</v>
      </c>
      <c r="M40" s="66">
        <v>15.363128491620111</v>
      </c>
      <c r="N40" s="66">
        <v>5.8659217877094969</v>
      </c>
    </row>
    <row r="41" spans="1:14">
      <c r="A41" s="198" t="s">
        <v>242</v>
      </c>
      <c r="B41" s="61">
        <v>3565</v>
      </c>
      <c r="C41" s="66">
        <v>63.366058906030851</v>
      </c>
      <c r="D41" s="66">
        <v>29.845722300140253</v>
      </c>
      <c r="E41" s="66">
        <v>3.1977559607293129</v>
      </c>
      <c r="F41" s="66">
        <v>3.5904628330995796</v>
      </c>
      <c r="G41" s="66"/>
      <c r="H41" s="61">
        <v>399</v>
      </c>
      <c r="I41" s="66">
        <v>4.5112781954887211</v>
      </c>
      <c r="J41" s="66">
        <v>5.0125313283208017</v>
      </c>
      <c r="K41" s="66">
        <v>0</v>
      </c>
      <c r="L41" s="66">
        <v>88.721804511278194</v>
      </c>
      <c r="M41" s="66">
        <v>0.75187969924812026</v>
      </c>
      <c r="N41" s="66">
        <v>1.0025062656641603</v>
      </c>
    </row>
    <row r="42" spans="1:14" ht="18">
      <c r="A42" s="337" t="s">
        <v>243</v>
      </c>
      <c r="B42" s="185">
        <v>16409</v>
      </c>
      <c r="C42" s="338">
        <v>57.748796392223781</v>
      </c>
      <c r="D42" s="338">
        <v>35.236760314461577</v>
      </c>
      <c r="E42" s="338">
        <v>2.4011213358522765</v>
      </c>
      <c r="F42" s="338">
        <v>4.6133219574623681</v>
      </c>
      <c r="G42" s="338"/>
      <c r="H42" s="185">
        <v>27835</v>
      </c>
      <c r="I42" s="338">
        <v>14.650619723369859</v>
      </c>
      <c r="J42" s="338">
        <v>1.6525956529549128</v>
      </c>
      <c r="K42" s="338">
        <v>41.110113166876232</v>
      </c>
      <c r="L42" s="338">
        <v>20.402371115502067</v>
      </c>
      <c r="M42" s="338">
        <v>18.850368241422668</v>
      </c>
      <c r="N42" s="338">
        <v>3.3339320998742585</v>
      </c>
    </row>
    <row r="43" spans="1:14">
      <c r="A43" s="198" t="s">
        <v>244</v>
      </c>
      <c r="B43" s="185">
        <v>2774</v>
      </c>
      <c r="C43" s="66">
        <v>52.99206921413122</v>
      </c>
      <c r="D43" s="66">
        <v>38.428262436914203</v>
      </c>
      <c r="E43" s="66">
        <v>2.2710886806056236</v>
      </c>
      <c r="F43" s="66">
        <v>6.3085796683489539</v>
      </c>
      <c r="G43" s="66"/>
      <c r="H43" s="61">
        <v>3211</v>
      </c>
      <c r="I43" s="66">
        <v>0.59171597633136097</v>
      </c>
      <c r="J43" s="66">
        <v>0</v>
      </c>
      <c r="K43" s="66">
        <v>1.3080037371535347</v>
      </c>
      <c r="L43" s="66">
        <v>72.345063843039554</v>
      </c>
      <c r="M43" s="66">
        <v>23.450638430395514</v>
      </c>
      <c r="N43" s="66">
        <v>2.3045780130800373</v>
      </c>
    </row>
    <row r="44" spans="1:14">
      <c r="A44" s="279" t="s">
        <v>245</v>
      </c>
      <c r="B44" s="185">
        <v>450</v>
      </c>
      <c r="C44" s="66">
        <v>52.888888888888886</v>
      </c>
      <c r="D44" s="66">
        <v>28.666666666666668</v>
      </c>
      <c r="E44" s="66">
        <v>8.6666666666666679</v>
      </c>
      <c r="F44" s="66">
        <v>9.7777777777777786</v>
      </c>
      <c r="H44" s="185">
        <v>485</v>
      </c>
      <c r="I44" s="66">
        <v>32.164948453608247</v>
      </c>
      <c r="J44" s="66">
        <v>7.6288659793814437</v>
      </c>
      <c r="K44" s="66">
        <v>5.7731958762886597</v>
      </c>
      <c r="L44" s="66">
        <v>49.27835051546392</v>
      </c>
      <c r="M44" s="66">
        <v>2.268041237113402</v>
      </c>
      <c r="N44" s="66">
        <v>2.8865979381443299</v>
      </c>
    </row>
    <row r="45" spans="1:14">
      <c r="A45" s="279" t="s">
        <v>246</v>
      </c>
      <c r="B45" s="185">
        <v>137</v>
      </c>
      <c r="C45" s="338">
        <v>61.313868613138688</v>
      </c>
      <c r="D45" s="338">
        <v>29.927007299270077</v>
      </c>
      <c r="E45" s="338">
        <v>2.1897810218978102</v>
      </c>
      <c r="F45" s="338">
        <v>6.5693430656934311</v>
      </c>
      <c r="G45" s="338"/>
      <c r="H45" s="185">
        <v>80</v>
      </c>
      <c r="I45" s="338">
        <v>33.75</v>
      </c>
      <c r="J45" s="338">
        <v>3.75</v>
      </c>
      <c r="K45" s="338">
        <v>0</v>
      </c>
      <c r="L45" s="338">
        <v>58.75</v>
      </c>
      <c r="M45" s="338">
        <v>1.25</v>
      </c>
      <c r="N45" s="338">
        <v>2.5</v>
      </c>
    </row>
    <row r="46" spans="1:14" ht="18">
      <c r="A46" s="339" t="s">
        <v>274</v>
      </c>
      <c r="B46" s="185">
        <v>313</v>
      </c>
      <c r="C46" s="338">
        <v>49.201277955271564</v>
      </c>
      <c r="D46" s="338">
        <v>28.115015974440894</v>
      </c>
      <c r="E46" s="338">
        <v>11.501597444089457</v>
      </c>
      <c r="F46" s="338">
        <v>11.182108626198083</v>
      </c>
      <c r="G46" s="338"/>
      <c r="H46" s="185">
        <v>405</v>
      </c>
      <c r="I46" s="338">
        <v>31.851851851851855</v>
      </c>
      <c r="J46" s="338">
        <v>8.3950617283950617</v>
      </c>
      <c r="K46" s="338">
        <v>6.9135802469135799</v>
      </c>
      <c r="L46" s="338">
        <v>47.407407407407412</v>
      </c>
      <c r="M46" s="338">
        <v>2.4691358024691357</v>
      </c>
      <c r="N46" s="338">
        <v>2.9629629629629632</v>
      </c>
    </row>
    <row r="47" spans="1:14" ht="18">
      <c r="A47" s="336" t="s">
        <v>247</v>
      </c>
      <c r="B47" s="185">
        <v>6700</v>
      </c>
      <c r="C47" s="338">
        <v>41.119402985074629</v>
      </c>
      <c r="D47" s="338">
        <v>32.71641791044776</v>
      </c>
      <c r="E47" s="338">
        <v>14.044776119402986</v>
      </c>
      <c r="F47" s="338">
        <v>12.119402985074627</v>
      </c>
      <c r="G47" s="338"/>
      <c r="H47" s="185">
        <v>9596</v>
      </c>
      <c r="I47" s="338">
        <v>73.322217590662774</v>
      </c>
      <c r="J47" s="338">
        <v>4.0120883701542303</v>
      </c>
      <c r="K47" s="338">
        <v>9.6498541058774485</v>
      </c>
      <c r="L47" s="338">
        <v>9.3163818257607325</v>
      </c>
      <c r="M47" s="338">
        <v>2.8761984160066691</v>
      </c>
      <c r="N47" s="338">
        <v>0.82325969153814094</v>
      </c>
    </row>
    <row r="48" spans="1:14">
      <c r="A48" s="198" t="s">
        <v>248</v>
      </c>
      <c r="B48" s="61">
        <v>1355</v>
      </c>
      <c r="C48" s="66">
        <v>45.904059040590404</v>
      </c>
      <c r="D48" s="66">
        <v>40.516605166051662</v>
      </c>
      <c r="E48" s="66">
        <v>7.6014760147601477</v>
      </c>
      <c r="F48" s="66">
        <v>5.9778597785977858</v>
      </c>
      <c r="G48" s="66"/>
      <c r="H48" s="61">
        <v>1359</v>
      </c>
      <c r="I48" s="66">
        <v>5.739514348785872</v>
      </c>
      <c r="J48" s="66">
        <v>0</v>
      </c>
      <c r="K48" s="66">
        <v>0.51508462104488595</v>
      </c>
      <c r="L48" s="66">
        <v>81.751287711552607</v>
      </c>
      <c r="M48" s="66">
        <v>9.3451066961000731</v>
      </c>
      <c r="N48" s="66">
        <v>2.6490066225165565</v>
      </c>
    </row>
    <row r="49" spans="1:14">
      <c r="A49" s="198" t="s">
        <v>249</v>
      </c>
      <c r="B49" s="61">
        <v>12795</v>
      </c>
      <c r="C49" s="66">
        <v>44.595545134818288</v>
      </c>
      <c r="D49" s="66">
        <v>37.475576397030089</v>
      </c>
      <c r="E49" s="66">
        <v>12.004689331770223</v>
      </c>
      <c r="F49" s="66">
        <v>5.9241891363813988</v>
      </c>
      <c r="G49" s="66"/>
      <c r="H49" s="61">
        <v>25550</v>
      </c>
      <c r="I49" s="66">
        <v>78.324853228962823</v>
      </c>
      <c r="J49" s="66">
        <v>6.2230919765166339</v>
      </c>
      <c r="K49" s="66">
        <v>1.847358121330724</v>
      </c>
      <c r="L49" s="66">
        <v>8.6301369863013697</v>
      </c>
      <c r="M49" s="66">
        <v>3.6868884540117413</v>
      </c>
      <c r="N49" s="66">
        <v>1.2876712328767124</v>
      </c>
    </row>
    <row r="50" spans="1:14">
      <c r="A50" s="198" t="s">
        <v>250</v>
      </c>
      <c r="B50" s="61">
        <v>1765</v>
      </c>
      <c r="C50" s="66">
        <v>53.541076487252127</v>
      </c>
      <c r="D50" s="66">
        <v>37.620396600566572</v>
      </c>
      <c r="E50" s="66">
        <v>2.9461756373937678</v>
      </c>
      <c r="F50" s="66">
        <v>5.8923512747875355</v>
      </c>
      <c r="G50" s="66"/>
      <c r="H50" s="61">
        <v>335</v>
      </c>
      <c r="I50" s="66">
        <v>1.1940298507462688</v>
      </c>
      <c r="J50" s="66">
        <v>0</v>
      </c>
      <c r="K50" s="66">
        <v>0</v>
      </c>
      <c r="L50" s="66">
        <v>82.089552238805979</v>
      </c>
      <c r="M50" s="66">
        <v>13.73134328358209</v>
      </c>
      <c r="N50" s="66">
        <v>2.9850746268656714</v>
      </c>
    </row>
    <row r="51" spans="1:14">
      <c r="A51" s="198" t="s">
        <v>251</v>
      </c>
      <c r="B51" s="61">
        <v>537</v>
      </c>
      <c r="C51" s="66">
        <v>32.216014897579143</v>
      </c>
      <c r="D51" s="66">
        <v>62.197392923649907</v>
      </c>
      <c r="E51" s="66">
        <v>2.0484171322160147</v>
      </c>
      <c r="F51" s="66">
        <v>3.5381750465549344</v>
      </c>
      <c r="G51" s="66"/>
      <c r="H51" s="61">
        <v>145</v>
      </c>
      <c r="I51" s="66">
        <v>0.68965517241379315</v>
      </c>
      <c r="J51" s="66">
        <v>0</v>
      </c>
      <c r="K51" s="66">
        <v>0</v>
      </c>
      <c r="L51" s="66">
        <v>84.827586206896555</v>
      </c>
      <c r="M51" s="66">
        <v>14.482758620689657</v>
      </c>
      <c r="N51" s="66">
        <v>0</v>
      </c>
    </row>
    <row r="52" spans="1:14">
      <c r="A52" s="198" t="s">
        <v>252</v>
      </c>
      <c r="B52" s="61">
        <v>1149</v>
      </c>
      <c r="C52" s="66">
        <v>42.906875543951259</v>
      </c>
      <c r="D52" s="66">
        <v>39.425587467362924</v>
      </c>
      <c r="E52" s="66">
        <v>10.879025239338555</v>
      </c>
      <c r="F52" s="66">
        <v>6.7885117493472595</v>
      </c>
      <c r="G52" s="66"/>
      <c r="H52" s="61">
        <v>810</v>
      </c>
      <c r="I52" s="66">
        <v>3.3333333333333335</v>
      </c>
      <c r="J52" s="66">
        <v>0</v>
      </c>
      <c r="K52" s="66">
        <v>0</v>
      </c>
      <c r="L52" s="66">
        <v>71.23456790123457</v>
      </c>
      <c r="M52" s="66">
        <v>16.913580246913583</v>
      </c>
      <c r="N52" s="66">
        <v>8.518518518518519</v>
      </c>
    </row>
    <row r="53" spans="1:14">
      <c r="A53" s="340" t="s">
        <v>253</v>
      </c>
      <c r="B53" s="62">
        <v>546773</v>
      </c>
      <c r="C53" s="67">
        <v>45.415007690577255</v>
      </c>
      <c r="D53" s="67">
        <v>38.464042664871897</v>
      </c>
      <c r="E53" s="67">
        <v>8.209439749219511</v>
      </c>
      <c r="F53" s="67">
        <v>7.911509895331335</v>
      </c>
      <c r="G53" s="67"/>
      <c r="H53" s="62">
        <v>541694</v>
      </c>
      <c r="I53" s="67">
        <v>55.629562077482866</v>
      </c>
      <c r="J53" s="67">
        <v>9.0364670828918179</v>
      </c>
      <c r="K53" s="67">
        <v>8.04088655218629</v>
      </c>
      <c r="L53" s="67">
        <v>21.000971027923516</v>
      </c>
      <c r="M53" s="67">
        <v>5.163985571189639</v>
      </c>
      <c r="N53" s="67">
        <v>1.1281276883258815</v>
      </c>
    </row>
    <row r="54" spans="1:14">
      <c r="A54" s="341"/>
      <c r="B54" s="342"/>
      <c r="C54" s="342"/>
      <c r="D54" s="342"/>
      <c r="E54" s="342"/>
      <c r="F54" s="342"/>
      <c r="G54" s="342"/>
      <c r="H54" s="342"/>
      <c r="I54" s="342"/>
      <c r="J54" s="342"/>
      <c r="K54" s="342"/>
      <c r="L54" s="342"/>
      <c r="M54" s="342"/>
      <c r="N54" s="342"/>
    </row>
    <row r="55" spans="1:14">
      <c r="A55" s="343"/>
      <c r="B55" s="46"/>
      <c r="C55" s="46"/>
      <c r="D55" s="46"/>
      <c r="E55" s="46"/>
      <c r="F55" s="46"/>
      <c r="G55" s="46"/>
      <c r="H55" s="46"/>
      <c r="I55" s="46"/>
      <c r="J55" s="46"/>
      <c r="K55" s="46"/>
      <c r="L55" s="46"/>
      <c r="M55" s="46"/>
      <c r="N55" s="46"/>
    </row>
    <row r="56" spans="1:14" ht="17.25" customHeight="1">
      <c r="A56" s="279" t="s">
        <v>606</v>
      </c>
      <c r="K56" s="344"/>
      <c r="L56" s="344"/>
      <c r="M56" s="344"/>
      <c r="N56" s="344"/>
    </row>
    <row r="57" spans="1:14" ht="18" customHeight="1">
      <c r="A57" s="888" t="s">
        <v>280</v>
      </c>
      <c r="B57" s="888"/>
      <c r="C57" s="888"/>
      <c r="D57" s="888"/>
      <c r="E57" s="888"/>
      <c r="F57" s="888"/>
      <c r="G57" s="888"/>
      <c r="H57" s="888"/>
      <c r="I57" s="888"/>
      <c r="J57" s="888"/>
      <c r="K57" s="888"/>
      <c r="L57" s="888"/>
      <c r="M57" s="888"/>
      <c r="N57" s="888"/>
    </row>
    <row r="58" spans="1:14" ht="12.75" customHeight="1">
      <c r="A58" s="888" t="s">
        <v>254</v>
      </c>
      <c r="B58" s="888"/>
      <c r="C58" s="888"/>
      <c r="D58" s="888"/>
      <c r="E58" s="888"/>
      <c r="F58" s="888"/>
      <c r="G58" s="888"/>
      <c r="H58" s="888"/>
      <c r="I58" s="888"/>
      <c r="J58" s="888"/>
      <c r="K58" s="888"/>
      <c r="L58" s="888"/>
      <c r="M58" s="888"/>
      <c r="N58" s="888"/>
    </row>
    <row r="59" spans="1:14" ht="17.25" customHeight="1">
      <c r="A59" s="888" t="s">
        <v>275</v>
      </c>
      <c r="B59" s="888"/>
      <c r="C59" s="888"/>
      <c r="D59" s="888"/>
      <c r="E59" s="888"/>
      <c r="F59" s="888"/>
      <c r="G59" s="888"/>
      <c r="H59" s="888"/>
      <c r="I59" s="888"/>
      <c r="J59" s="888"/>
      <c r="K59" s="888"/>
      <c r="L59" s="888"/>
      <c r="M59" s="888"/>
      <c r="N59" s="888"/>
    </row>
    <row r="60" spans="1:14" ht="17.25" customHeight="1">
      <c r="A60" s="888" t="s">
        <v>276</v>
      </c>
      <c r="B60" s="888"/>
      <c r="C60" s="888"/>
      <c r="D60" s="888"/>
      <c r="E60" s="888"/>
      <c r="F60" s="888"/>
      <c r="G60" s="888"/>
      <c r="H60" s="888"/>
      <c r="I60" s="888"/>
      <c r="J60" s="888"/>
      <c r="K60" s="888"/>
      <c r="L60" s="888"/>
      <c r="M60" s="888"/>
      <c r="N60" s="888"/>
    </row>
    <row r="61" spans="1:14">
      <c r="A61" s="888" t="s">
        <v>255</v>
      </c>
      <c r="B61" s="888"/>
      <c r="C61" s="888"/>
      <c r="D61" s="888"/>
      <c r="E61" s="888"/>
      <c r="F61" s="888"/>
      <c r="G61" s="888"/>
      <c r="H61" s="888"/>
      <c r="I61" s="888"/>
      <c r="J61" s="888"/>
      <c r="K61" s="888"/>
      <c r="L61" s="888"/>
      <c r="M61" s="888"/>
      <c r="N61" s="888"/>
    </row>
    <row r="62" spans="1:14">
      <c r="A62" s="888" t="s">
        <v>256</v>
      </c>
      <c r="B62" s="888"/>
      <c r="C62" s="888"/>
      <c r="D62" s="888"/>
      <c r="E62" s="888"/>
      <c r="F62" s="888"/>
      <c r="G62" s="888"/>
      <c r="H62" s="888"/>
      <c r="I62" s="888"/>
      <c r="J62" s="888"/>
      <c r="K62" s="888"/>
      <c r="L62" s="888"/>
      <c r="M62" s="888"/>
      <c r="N62" s="888"/>
    </row>
    <row r="63" spans="1:14">
      <c r="B63" s="344"/>
      <c r="C63" s="344"/>
      <c r="D63" s="344"/>
      <c r="E63" s="344"/>
      <c r="F63" s="344"/>
      <c r="G63" s="344"/>
      <c r="H63" s="344"/>
      <c r="I63" s="344"/>
      <c r="J63" s="344"/>
      <c r="K63" s="344"/>
      <c r="L63" s="344"/>
      <c r="M63" s="344"/>
      <c r="N63" s="344"/>
    </row>
    <row r="64" spans="1:14">
      <c r="B64" s="344"/>
      <c r="C64" s="344"/>
      <c r="D64" s="344"/>
      <c r="E64" s="344"/>
      <c r="F64" s="344"/>
      <c r="G64" s="344"/>
      <c r="H64" s="344"/>
      <c r="I64" s="344"/>
      <c r="J64" s="344"/>
      <c r="K64" s="344"/>
      <c r="L64" s="344"/>
      <c r="M64" s="344"/>
      <c r="N64" s="344"/>
    </row>
    <row r="65" spans="1:14">
      <c r="B65" s="344"/>
      <c r="C65" s="344"/>
      <c r="D65" s="344"/>
      <c r="E65" s="344"/>
      <c r="F65" s="344"/>
      <c r="G65" s="344"/>
      <c r="H65" s="344"/>
      <c r="I65" s="344"/>
      <c r="J65" s="344"/>
      <c r="K65" s="344"/>
      <c r="L65" s="344"/>
      <c r="M65" s="344"/>
      <c r="N65" s="344"/>
    </row>
    <row r="66" spans="1:14">
      <c r="A66" s="198"/>
      <c r="B66" s="61"/>
      <c r="C66" s="331"/>
      <c r="D66" s="331"/>
      <c r="E66" s="331"/>
      <c r="F66" s="331"/>
      <c r="G66" s="331"/>
      <c r="H66" s="61"/>
      <c r="I66" s="331"/>
      <c r="J66" s="331"/>
      <c r="K66" s="331"/>
      <c r="L66" s="331"/>
      <c r="M66" s="331"/>
      <c r="N66" s="331"/>
    </row>
    <row r="67" spans="1:14">
      <c r="A67" s="332"/>
      <c r="B67" s="61"/>
      <c r="C67" s="66"/>
      <c r="D67" s="66"/>
      <c r="E67" s="66"/>
      <c r="F67" s="66"/>
      <c r="G67" s="66"/>
      <c r="H67" s="61"/>
      <c r="I67" s="66"/>
      <c r="J67" s="66"/>
      <c r="K67" s="66"/>
      <c r="L67" s="66"/>
      <c r="M67" s="66"/>
      <c r="N67" s="66"/>
    </row>
    <row r="68" spans="1:14">
      <c r="A68" s="332"/>
      <c r="B68" s="61"/>
      <c r="C68" s="66"/>
      <c r="D68" s="66"/>
      <c r="E68" s="66"/>
      <c r="F68" s="66"/>
      <c r="G68" s="66"/>
      <c r="H68" s="61"/>
      <c r="I68" s="66"/>
      <c r="J68" s="66"/>
      <c r="K68" s="66"/>
      <c r="L68" s="66"/>
      <c r="M68" s="66"/>
      <c r="N68" s="66"/>
    </row>
    <row r="69" spans="1:14">
      <c r="A69" s="332"/>
      <c r="B69" s="61"/>
      <c r="C69" s="66"/>
      <c r="D69" s="66"/>
      <c r="E69" s="66"/>
      <c r="F69" s="66"/>
      <c r="G69" s="66"/>
      <c r="H69" s="61"/>
      <c r="I69" s="66"/>
      <c r="J69" s="66"/>
      <c r="K69" s="66"/>
      <c r="L69" s="66"/>
      <c r="M69" s="66"/>
      <c r="N69" s="66"/>
    </row>
    <row r="70" spans="1:14">
      <c r="A70" s="333"/>
      <c r="B70" s="334"/>
      <c r="C70" s="335"/>
      <c r="D70" s="335"/>
      <c r="E70" s="335"/>
      <c r="F70" s="335"/>
      <c r="G70" s="335"/>
      <c r="H70" s="335"/>
      <c r="I70" s="335"/>
      <c r="J70" s="335"/>
      <c r="K70" s="335"/>
      <c r="L70" s="335"/>
      <c r="M70" s="335"/>
      <c r="N70" s="335"/>
    </row>
    <row r="71" spans="1:14">
      <c r="A71" s="198"/>
      <c r="B71" s="61"/>
      <c r="C71" s="66"/>
      <c r="D71" s="66"/>
      <c r="E71" s="66"/>
      <c r="F71" s="66"/>
      <c r="G71" s="66"/>
      <c r="H71" s="61"/>
      <c r="I71" s="66"/>
      <c r="J71" s="66"/>
      <c r="K71" s="66"/>
      <c r="L71" s="66"/>
      <c r="M71" s="66"/>
      <c r="N71" s="66"/>
    </row>
    <row r="72" spans="1:14">
      <c r="A72" s="198"/>
      <c r="B72" s="61"/>
      <c r="C72" s="66"/>
      <c r="D72" s="66"/>
      <c r="E72" s="66"/>
      <c r="F72" s="66"/>
      <c r="G72" s="66"/>
      <c r="H72" s="61"/>
      <c r="I72" s="66"/>
      <c r="J72" s="66"/>
      <c r="K72" s="66"/>
      <c r="L72" s="66"/>
      <c r="M72" s="66"/>
      <c r="N72" s="66"/>
    </row>
    <row r="73" spans="1:14">
      <c r="A73" s="198"/>
      <c r="B73" s="61"/>
      <c r="C73" s="66"/>
      <c r="D73" s="66"/>
      <c r="E73" s="66"/>
      <c r="F73" s="66"/>
      <c r="G73" s="66"/>
      <c r="H73" s="61"/>
      <c r="I73" s="66"/>
      <c r="J73" s="66"/>
      <c r="K73" s="66"/>
      <c r="L73" s="66"/>
      <c r="M73" s="66"/>
      <c r="N73" s="66"/>
    </row>
    <row r="74" spans="1:14">
      <c r="A74" s="198"/>
      <c r="B74" s="61"/>
      <c r="C74" s="66"/>
      <c r="D74" s="66"/>
      <c r="E74" s="66"/>
      <c r="F74" s="66"/>
      <c r="G74" s="66"/>
      <c r="H74" s="61"/>
      <c r="I74" s="66"/>
      <c r="J74" s="66"/>
      <c r="K74" s="66"/>
      <c r="L74" s="66"/>
      <c r="M74" s="66"/>
      <c r="N74" s="66"/>
    </row>
    <row r="75" spans="1:14">
      <c r="A75" s="279"/>
      <c r="B75" s="61"/>
      <c r="C75" s="66"/>
      <c r="D75" s="66"/>
      <c r="E75" s="66"/>
      <c r="F75" s="66"/>
      <c r="G75" s="66"/>
      <c r="H75" s="61"/>
      <c r="I75" s="66"/>
      <c r="J75" s="66"/>
      <c r="K75" s="66"/>
      <c r="L75" s="66"/>
      <c r="M75" s="66"/>
      <c r="N75" s="66"/>
    </row>
    <row r="76" spans="1:14">
      <c r="A76" s="198"/>
      <c r="B76" s="61"/>
      <c r="C76" s="66"/>
      <c r="D76" s="66"/>
      <c r="E76" s="66"/>
      <c r="F76" s="66"/>
      <c r="G76" s="66"/>
      <c r="H76" s="61"/>
      <c r="I76" s="66"/>
      <c r="J76" s="66"/>
      <c r="K76" s="66"/>
      <c r="L76" s="66"/>
      <c r="M76" s="66"/>
      <c r="N76" s="66"/>
    </row>
    <row r="77" spans="1:14">
      <c r="A77" s="279"/>
      <c r="B77" s="61"/>
      <c r="C77" s="66"/>
      <c r="D77" s="66"/>
      <c r="E77" s="66"/>
      <c r="F77" s="66"/>
      <c r="G77" s="66"/>
      <c r="H77" s="61"/>
      <c r="I77" s="66"/>
      <c r="J77" s="66"/>
      <c r="K77" s="66"/>
      <c r="L77" s="66"/>
      <c r="M77" s="66"/>
      <c r="N77" s="66"/>
    </row>
    <row r="78" spans="1:14">
      <c r="A78" s="198"/>
      <c r="B78" s="61"/>
      <c r="C78" s="66"/>
      <c r="D78" s="66"/>
      <c r="E78" s="66"/>
      <c r="F78" s="66"/>
      <c r="G78" s="66"/>
      <c r="H78" s="61"/>
      <c r="I78" s="66"/>
      <c r="J78" s="66"/>
      <c r="K78" s="66"/>
      <c r="L78" s="66"/>
      <c r="M78" s="66"/>
      <c r="N78" s="66"/>
    </row>
    <row r="79" spans="1:14">
      <c r="A79" s="198"/>
      <c r="B79" s="61"/>
      <c r="C79" s="66"/>
      <c r="D79" s="66"/>
      <c r="E79" s="66"/>
      <c r="F79" s="66"/>
      <c r="G79" s="66"/>
      <c r="H79" s="61"/>
      <c r="I79" s="66"/>
      <c r="J79" s="66"/>
      <c r="K79" s="66"/>
      <c r="L79" s="66"/>
      <c r="M79" s="66"/>
      <c r="N79" s="66"/>
    </row>
    <row r="80" spans="1:14">
      <c r="A80" s="279"/>
      <c r="B80" s="61"/>
      <c r="C80" s="66"/>
      <c r="D80" s="66"/>
      <c r="E80" s="66"/>
      <c r="F80" s="66"/>
      <c r="G80" s="66"/>
      <c r="H80" s="61"/>
      <c r="I80" s="66"/>
      <c r="J80" s="66"/>
      <c r="K80" s="66"/>
      <c r="L80" s="66"/>
      <c r="M80" s="66"/>
      <c r="N80" s="66"/>
    </row>
    <row r="81" spans="1:14">
      <c r="A81" s="198"/>
      <c r="B81" s="61"/>
      <c r="C81" s="66"/>
      <c r="D81" s="66"/>
      <c r="E81" s="66"/>
      <c r="F81" s="66"/>
      <c r="G81" s="66"/>
      <c r="H81" s="61"/>
      <c r="I81" s="66"/>
      <c r="J81" s="66"/>
      <c r="K81" s="66"/>
      <c r="L81" s="66"/>
      <c r="M81" s="66"/>
      <c r="N81" s="66"/>
    </row>
    <row r="82" spans="1:14">
      <c r="A82" s="279"/>
      <c r="B82" s="61"/>
      <c r="C82" s="66"/>
      <c r="D82" s="66"/>
      <c r="E82" s="66"/>
      <c r="F82" s="66"/>
      <c r="G82" s="66"/>
      <c r="H82" s="61"/>
      <c r="I82" s="66"/>
      <c r="J82" s="66"/>
      <c r="K82" s="66"/>
      <c r="L82" s="66"/>
      <c r="M82" s="66"/>
      <c r="N82" s="66"/>
    </row>
    <row r="83" spans="1:14">
      <c r="A83" s="279"/>
      <c r="B83" s="61"/>
      <c r="C83" s="66"/>
      <c r="D83" s="66"/>
      <c r="E83" s="66"/>
      <c r="F83" s="66"/>
      <c r="G83" s="66"/>
      <c r="H83" s="61"/>
      <c r="I83" s="66"/>
      <c r="J83" s="66"/>
      <c r="K83" s="66"/>
      <c r="L83" s="66"/>
      <c r="M83" s="66"/>
      <c r="N83" s="66"/>
    </row>
    <row r="84" spans="1:14">
      <c r="A84" s="198"/>
      <c r="B84" s="61"/>
      <c r="C84" s="66"/>
      <c r="D84" s="66"/>
      <c r="E84" s="66"/>
      <c r="F84" s="66"/>
      <c r="G84" s="66"/>
      <c r="H84" s="61"/>
      <c r="I84" s="66"/>
      <c r="J84" s="66"/>
      <c r="K84" s="66"/>
      <c r="L84" s="66"/>
      <c r="M84" s="66"/>
      <c r="N84" s="66"/>
    </row>
    <row r="85" spans="1:14">
      <c r="A85" s="198"/>
      <c r="B85" s="61"/>
      <c r="C85" s="66"/>
      <c r="D85" s="66"/>
      <c r="E85" s="66"/>
      <c r="F85" s="66"/>
      <c r="G85" s="66"/>
      <c r="H85" s="61"/>
      <c r="I85" s="66"/>
      <c r="J85" s="66"/>
      <c r="K85" s="66"/>
      <c r="L85" s="66"/>
      <c r="M85" s="66"/>
      <c r="N85" s="66"/>
    </row>
    <row r="86" spans="1:14">
      <c r="A86" s="198"/>
      <c r="B86" s="61"/>
      <c r="C86" s="66"/>
      <c r="D86" s="66"/>
      <c r="E86" s="66"/>
      <c r="F86" s="66"/>
      <c r="G86" s="66"/>
      <c r="H86" s="61"/>
      <c r="I86" s="66"/>
      <c r="J86" s="66"/>
      <c r="K86" s="66"/>
      <c r="L86" s="66"/>
      <c r="M86" s="66"/>
      <c r="N86" s="66"/>
    </row>
    <row r="87" spans="1:14">
      <c r="A87" s="198"/>
      <c r="B87" s="61"/>
      <c r="C87" s="66"/>
      <c r="D87" s="66"/>
      <c r="E87" s="66"/>
      <c r="F87" s="66"/>
      <c r="G87" s="66"/>
      <c r="H87" s="61"/>
      <c r="I87" s="66"/>
      <c r="J87" s="66"/>
      <c r="K87" s="66"/>
      <c r="L87" s="66"/>
      <c r="M87" s="66"/>
      <c r="N87" s="66"/>
    </row>
    <row r="88" spans="1:14">
      <c r="A88" s="198"/>
      <c r="B88" s="61"/>
      <c r="C88" s="66"/>
      <c r="D88" s="66"/>
      <c r="E88" s="66"/>
      <c r="F88" s="66"/>
      <c r="G88" s="66"/>
      <c r="H88" s="61"/>
      <c r="I88" s="66"/>
      <c r="J88" s="66"/>
      <c r="K88" s="66"/>
      <c r="L88" s="66"/>
      <c r="M88" s="66"/>
      <c r="N88" s="66"/>
    </row>
    <row r="89" spans="1:14">
      <c r="A89" s="198"/>
      <c r="B89" s="61"/>
      <c r="C89" s="66"/>
      <c r="D89" s="66"/>
      <c r="E89" s="66"/>
      <c r="F89" s="66"/>
      <c r="G89" s="66"/>
      <c r="H89" s="61"/>
      <c r="I89" s="66"/>
      <c r="J89" s="66"/>
      <c r="K89" s="66"/>
      <c r="L89" s="66"/>
      <c r="M89" s="66"/>
      <c r="N89" s="66"/>
    </row>
    <row r="90" spans="1:14">
      <c r="A90" s="198"/>
      <c r="B90" s="61"/>
      <c r="C90" s="66"/>
      <c r="D90" s="66"/>
      <c r="E90" s="66"/>
      <c r="F90" s="66"/>
      <c r="G90" s="66"/>
      <c r="H90" s="61"/>
      <c r="I90" s="66"/>
      <c r="J90" s="66"/>
      <c r="K90" s="66"/>
      <c r="L90" s="66"/>
      <c r="M90" s="66"/>
      <c r="N90" s="66"/>
    </row>
    <row r="91" spans="1:14">
      <c r="A91" s="198"/>
      <c r="B91" s="61"/>
      <c r="C91" s="66"/>
      <c r="D91" s="66"/>
      <c r="E91" s="66"/>
      <c r="F91" s="66"/>
      <c r="G91" s="66"/>
      <c r="H91" s="61"/>
      <c r="I91" s="66"/>
      <c r="J91" s="66"/>
      <c r="K91" s="66"/>
      <c r="L91" s="66"/>
      <c r="M91" s="66"/>
      <c r="N91" s="66"/>
    </row>
    <row r="92" spans="1:14">
      <c r="A92" s="198"/>
      <c r="B92" s="61"/>
      <c r="C92" s="66"/>
      <c r="D92" s="66"/>
      <c r="E92" s="66"/>
      <c r="F92" s="66"/>
      <c r="G92" s="66"/>
      <c r="H92" s="61"/>
      <c r="I92" s="66"/>
      <c r="J92" s="66"/>
      <c r="K92" s="66"/>
      <c r="L92" s="66"/>
      <c r="M92" s="66"/>
      <c r="N92" s="66"/>
    </row>
    <row r="93" spans="1:14">
      <c r="A93" s="198"/>
      <c r="B93" s="61"/>
      <c r="C93" s="66"/>
      <c r="D93" s="66"/>
      <c r="E93" s="66"/>
      <c r="F93" s="66"/>
      <c r="G93" s="66"/>
      <c r="H93" s="61"/>
      <c r="I93" s="66"/>
      <c r="J93" s="66"/>
      <c r="K93" s="66"/>
      <c r="L93" s="66"/>
      <c r="M93" s="66"/>
      <c r="N93" s="66"/>
    </row>
    <row r="94" spans="1:14">
      <c r="A94" s="198"/>
      <c r="B94" s="61"/>
      <c r="C94" s="66"/>
      <c r="D94" s="66"/>
      <c r="E94" s="66"/>
      <c r="F94" s="66"/>
      <c r="G94" s="66"/>
      <c r="H94" s="61"/>
      <c r="I94" s="66"/>
      <c r="J94" s="66"/>
      <c r="K94" s="66"/>
      <c r="L94" s="66"/>
      <c r="M94" s="66"/>
      <c r="N94" s="66"/>
    </row>
    <row r="95" spans="1:14">
      <c r="A95" s="198"/>
      <c r="B95" s="61"/>
      <c r="C95" s="66"/>
      <c r="D95" s="66"/>
      <c r="E95" s="66"/>
      <c r="F95" s="66"/>
      <c r="G95" s="66"/>
      <c r="H95" s="61"/>
      <c r="I95" s="66"/>
      <c r="J95" s="66"/>
      <c r="K95" s="66"/>
      <c r="L95" s="66"/>
      <c r="M95" s="66"/>
      <c r="N95" s="66"/>
    </row>
    <row r="96" spans="1:14">
      <c r="A96" s="198"/>
      <c r="B96" s="61"/>
      <c r="C96" s="66"/>
      <c r="D96" s="66"/>
      <c r="E96" s="66"/>
      <c r="F96" s="66"/>
      <c r="G96" s="66"/>
      <c r="H96" s="61"/>
      <c r="I96" s="66"/>
      <c r="J96" s="66"/>
      <c r="K96" s="66"/>
      <c r="L96" s="66"/>
      <c r="M96" s="66"/>
      <c r="N96" s="66"/>
    </row>
    <row r="97" spans="1:14">
      <c r="A97" s="198"/>
      <c r="B97" s="61"/>
      <c r="C97" s="66"/>
      <c r="D97" s="66"/>
      <c r="E97" s="66"/>
      <c r="F97" s="66"/>
      <c r="G97" s="66"/>
      <c r="H97" s="61"/>
      <c r="I97" s="66"/>
      <c r="J97" s="66"/>
      <c r="K97" s="66"/>
      <c r="L97" s="66"/>
      <c r="M97" s="66"/>
      <c r="N97" s="66"/>
    </row>
    <row r="98" spans="1:14">
      <c r="A98" s="198"/>
      <c r="B98" s="61"/>
      <c r="C98" s="66"/>
      <c r="D98" s="66"/>
      <c r="E98" s="66"/>
      <c r="F98" s="66"/>
      <c r="G98" s="66"/>
      <c r="H98" s="61"/>
      <c r="I98" s="66"/>
      <c r="J98" s="66"/>
      <c r="K98" s="66"/>
      <c r="L98" s="66"/>
      <c r="M98" s="66"/>
      <c r="N98" s="66"/>
    </row>
    <row r="99" spans="1:14">
      <c r="A99" s="337"/>
      <c r="B99" s="185"/>
      <c r="C99" s="338"/>
      <c r="D99" s="338"/>
      <c r="E99" s="338"/>
      <c r="F99" s="338"/>
      <c r="G99" s="338"/>
      <c r="H99" s="185"/>
      <c r="I99" s="338"/>
      <c r="J99" s="338"/>
      <c r="K99" s="338"/>
      <c r="L99" s="338"/>
      <c r="M99" s="338"/>
      <c r="N99" s="338"/>
    </row>
    <row r="100" spans="1:14">
      <c r="A100" s="198"/>
      <c r="B100" s="185"/>
      <c r="C100" s="66"/>
      <c r="D100" s="66"/>
      <c r="E100" s="66"/>
      <c r="F100" s="66"/>
      <c r="G100" s="66"/>
      <c r="H100" s="61"/>
      <c r="I100" s="66"/>
      <c r="J100" s="66"/>
      <c r="K100" s="66"/>
      <c r="L100" s="66"/>
      <c r="M100" s="66"/>
      <c r="N100" s="66"/>
    </row>
    <row r="101" spans="1:14">
      <c r="A101" s="279"/>
      <c r="B101" s="185"/>
      <c r="C101" s="66"/>
      <c r="D101" s="66"/>
      <c r="E101" s="66"/>
      <c r="F101" s="66"/>
      <c r="G101" s="232"/>
      <c r="H101" s="185"/>
      <c r="I101" s="66"/>
      <c r="J101" s="66"/>
      <c r="K101" s="66"/>
      <c r="L101" s="66"/>
      <c r="M101" s="66"/>
      <c r="N101" s="66"/>
    </row>
    <row r="102" spans="1:14">
      <c r="A102" s="279"/>
      <c r="B102" s="185"/>
      <c r="C102" s="338"/>
      <c r="D102" s="338"/>
      <c r="E102" s="338"/>
      <c r="F102" s="338"/>
      <c r="G102" s="338"/>
      <c r="H102" s="185"/>
      <c r="I102" s="338"/>
      <c r="J102" s="338"/>
      <c r="K102" s="338"/>
      <c r="L102" s="338"/>
      <c r="M102" s="338"/>
      <c r="N102" s="338"/>
    </row>
    <row r="103" spans="1:14">
      <c r="A103" s="339"/>
      <c r="B103" s="185"/>
      <c r="C103" s="338"/>
      <c r="D103" s="338"/>
      <c r="E103" s="338"/>
      <c r="F103" s="338"/>
      <c r="G103" s="338"/>
      <c r="H103" s="185"/>
      <c r="I103" s="338"/>
      <c r="J103" s="338"/>
      <c r="K103" s="338"/>
      <c r="L103" s="338"/>
      <c r="M103" s="338"/>
      <c r="N103" s="338"/>
    </row>
    <row r="104" spans="1:14">
      <c r="A104" s="336"/>
      <c r="B104" s="185"/>
      <c r="C104" s="338"/>
      <c r="D104" s="338"/>
      <c r="E104" s="338"/>
      <c r="F104" s="338"/>
      <c r="G104" s="338"/>
      <c r="H104" s="185"/>
      <c r="I104" s="338"/>
      <c r="J104" s="338"/>
      <c r="K104" s="338"/>
      <c r="L104" s="338"/>
      <c r="M104" s="338"/>
      <c r="N104" s="338"/>
    </row>
    <row r="105" spans="1:14">
      <c r="A105" s="198"/>
      <c r="B105" s="61"/>
      <c r="C105" s="66"/>
      <c r="D105" s="66"/>
      <c r="E105" s="66"/>
      <c r="F105" s="66"/>
      <c r="G105" s="66"/>
      <c r="H105" s="61"/>
      <c r="I105" s="66"/>
      <c r="J105" s="66"/>
      <c r="K105" s="66"/>
      <c r="L105" s="66"/>
      <c r="M105" s="66"/>
      <c r="N105" s="66"/>
    </row>
    <row r="106" spans="1:14">
      <c r="A106" s="198"/>
      <c r="B106" s="61"/>
      <c r="C106" s="66"/>
      <c r="D106" s="66"/>
      <c r="E106" s="66"/>
      <c r="F106" s="66"/>
      <c r="G106" s="66"/>
      <c r="H106" s="61"/>
      <c r="I106" s="66"/>
      <c r="J106" s="66"/>
      <c r="K106" s="66"/>
      <c r="L106" s="66"/>
      <c r="M106" s="66"/>
      <c r="N106" s="66"/>
    </row>
    <row r="107" spans="1:14">
      <c r="A107" s="198"/>
      <c r="B107" s="61"/>
      <c r="C107" s="66"/>
      <c r="D107" s="66"/>
      <c r="E107" s="66"/>
      <c r="F107" s="66"/>
      <c r="G107" s="66"/>
      <c r="H107" s="61"/>
      <c r="I107" s="66"/>
      <c r="J107" s="66"/>
      <c r="K107" s="66"/>
      <c r="L107" s="66"/>
      <c r="M107" s="66"/>
      <c r="N107" s="66"/>
    </row>
    <row r="108" spans="1:14">
      <c r="A108" s="198"/>
      <c r="B108" s="61"/>
      <c r="C108" s="66"/>
      <c r="D108" s="66"/>
      <c r="E108" s="66"/>
      <c r="F108" s="66"/>
      <c r="G108" s="66"/>
      <c r="H108" s="61"/>
      <c r="I108" s="66"/>
      <c r="J108" s="66"/>
      <c r="K108" s="66"/>
      <c r="L108" s="66"/>
      <c r="M108" s="66"/>
      <c r="N108" s="66"/>
    </row>
    <row r="109" spans="1:14">
      <c r="A109" s="198"/>
      <c r="B109" s="61"/>
      <c r="C109" s="66"/>
      <c r="D109" s="66"/>
      <c r="E109" s="66"/>
      <c r="F109" s="66"/>
      <c r="G109" s="66"/>
      <c r="H109" s="61"/>
      <c r="I109" s="66"/>
      <c r="J109" s="66"/>
      <c r="K109" s="66"/>
      <c r="L109" s="66"/>
      <c r="M109" s="66"/>
      <c r="N109" s="66"/>
    </row>
    <row r="110" spans="1:14">
      <c r="A110" s="340"/>
      <c r="B110" s="62"/>
      <c r="C110" s="67"/>
      <c r="D110" s="67"/>
      <c r="E110" s="67"/>
      <c r="F110" s="67"/>
      <c r="G110" s="67"/>
      <c r="H110" s="62"/>
      <c r="I110" s="67"/>
      <c r="J110" s="67"/>
      <c r="K110" s="67"/>
      <c r="L110" s="67"/>
      <c r="M110" s="67"/>
      <c r="N110" s="67"/>
    </row>
    <row r="111" spans="1:14">
      <c r="B111" s="344"/>
    </row>
    <row r="112" spans="1:14">
      <c r="B112" s="344"/>
    </row>
    <row r="113" spans="1:14">
      <c r="B113" s="344"/>
    </row>
    <row r="114" spans="1:14">
      <c r="A114" s="198"/>
      <c r="B114" s="345"/>
      <c r="C114" s="345"/>
      <c r="D114" s="345"/>
      <c r="E114" s="345"/>
      <c r="F114" s="345"/>
      <c r="G114" s="345"/>
      <c r="H114" s="345"/>
      <c r="I114" s="345"/>
      <c r="J114" s="345"/>
      <c r="K114" s="345"/>
      <c r="L114" s="345"/>
      <c r="M114" s="345"/>
      <c r="N114" s="345"/>
    </row>
    <row r="115" spans="1:14">
      <c r="A115" s="346"/>
      <c r="B115" s="345"/>
      <c r="C115" s="345"/>
      <c r="D115" s="345"/>
      <c r="E115" s="345"/>
      <c r="F115" s="345"/>
      <c r="G115" s="345"/>
      <c r="H115" s="345"/>
      <c r="I115" s="345"/>
      <c r="J115" s="345"/>
      <c r="K115" s="345"/>
      <c r="L115" s="345"/>
      <c r="M115" s="345"/>
      <c r="N115" s="345"/>
    </row>
    <row r="116" spans="1:14">
      <c r="A116" s="332"/>
      <c r="B116" s="345"/>
      <c r="C116" s="345"/>
      <c r="D116" s="345"/>
      <c r="E116" s="345"/>
      <c r="F116" s="345"/>
      <c r="G116" s="345"/>
      <c r="H116" s="345"/>
      <c r="I116" s="345"/>
      <c r="J116" s="345"/>
      <c r="K116" s="345"/>
      <c r="L116" s="345"/>
      <c r="M116" s="345"/>
      <c r="N116" s="345"/>
    </row>
    <row r="117" spans="1:14">
      <c r="A117" s="332"/>
      <c r="B117" s="345"/>
      <c r="C117" s="345"/>
      <c r="D117" s="345"/>
      <c r="E117" s="345"/>
      <c r="F117" s="345"/>
      <c r="G117" s="345"/>
      <c r="H117" s="345"/>
      <c r="I117" s="345"/>
      <c r="J117" s="345"/>
      <c r="K117" s="345"/>
      <c r="L117" s="345"/>
      <c r="M117" s="345"/>
      <c r="N117" s="345"/>
    </row>
    <row r="118" spans="1:14">
      <c r="A118" s="333"/>
      <c r="B118" s="345"/>
      <c r="C118" s="345"/>
      <c r="D118" s="345"/>
      <c r="E118" s="345"/>
      <c r="F118" s="345"/>
      <c r="G118" s="345"/>
      <c r="H118" s="345"/>
      <c r="I118" s="345"/>
      <c r="J118" s="345"/>
      <c r="K118" s="345"/>
      <c r="L118" s="345"/>
      <c r="M118" s="345"/>
      <c r="N118" s="345"/>
    </row>
    <row r="119" spans="1:14">
      <c r="A119" s="198"/>
      <c r="B119" s="345"/>
      <c r="C119" s="345"/>
      <c r="D119" s="345"/>
      <c r="E119" s="345"/>
      <c r="F119" s="345"/>
      <c r="G119" s="345"/>
      <c r="H119" s="345"/>
      <c r="I119" s="345"/>
      <c r="J119" s="345"/>
      <c r="K119" s="345"/>
      <c r="L119" s="345"/>
      <c r="M119" s="345"/>
      <c r="N119" s="345"/>
    </row>
    <row r="120" spans="1:14">
      <c r="A120" s="198"/>
      <c r="B120" s="345"/>
      <c r="C120" s="345"/>
      <c r="D120" s="345"/>
      <c r="E120" s="345"/>
      <c r="F120" s="345"/>
      <c r="G120" s="345"/>
      <c r="H120" s="345"/>
      <c r="I120" s="345"/>
      <c r="J120" s="345"/>
      <c r="K120" s="345"/>
      <c r="L120" s="345"/>
      <c r="M120" s="345"/>
      <c r="N120" s="345"/>
    </row>
    <row r="121" spans="1:14">
      <c r="A121" s="198"/>
      <c r="B121" s="345"/>
      <c r="C121" s="345"/>
      <c r="D121" s="345"/>
      <c r="E121" s="345"/>
      <c r="F121" s="345"/>
      <c r="G121" s="345"/>
      <c r="H121" s="345"/>
      <c r="I121" s="345"/>
      <c r="J121" s="345"/>
      <c r="K121" s="345"/>
      <c r="L121" s="345"/>
      <c r="M121" s="345"/>
      <c r="N121" s="345"/>
    </row>
    <row r="122" spans="1:14">
      <c r="A122" s="198"/>
      <c r="B122" s="345"/>
      <c r="C122" s="345"/>
      <c r="D122" s="345"/>
      <c r="E122" s="345"/>
      <c r="F122" s="345"/>
      <c r="G122" s="345"/>
      <c r="H122" s="345"/>
      <c r="I122" s="345"/>
      <c r="J122" s="345"/>
      <c r="K122" s="345"/>
      <c r="L122" s="345"/>
      <c r="M122" s="345"/>
      <c r="N122" s="345"/>
    </row>
    <row r="123" spans="1:14">
      <c r="A123" s="279"/>
      <c r="B123" s="345"/>
      <c r="C123" s="345"/>
      <c r="D123" s="345"/>
      <c r="E123" s="345"/>
      <c r="F123" s="345"/>
      <c r="G123" s="345"/>
      <c r="H123" s="345"/>
      <c r="I123" s="345"/>
      <c r="J123" s="345"/>
      <c r="K123" s="345"/>
      <c r="L123" s="345"/>
      <c r="M123" s="345"/>
      <c r="N123" s="345"/>
    </row>
    <row r="124" spans="1:14">
      <c r="A124" s="198"/>
      <c r="B124" s="345"/>
      <c r="C124" s="345"/>
      <c r="D124" s="345"/>
      <c r="E124" s="345"/>
      <c r="F124" s="345"/>
      <c r="G124" s="345"/>
      <c r="H124" s="345"/>
      <c r="I124" s="345"/>
      <c r="J124" s="345"/>
      <c r="K124" s="345"/>
      <c r="L124" s="345"/>
      <c r="M124" s="345"/>
      <c r="N124" s="345"/>
    </row>
    <row r="125" spans="1:14">
      <c r="A125" s="279"/>
      <c r="B125" s="345"/>
      <c r="C125" s="345"/>
      <c r="D125" s="345"/>
      <c r="E125" s="345"/>
      <c r="F125" s="345"/>
      <c r="G125" s="345"/>
      <c r="H125" s="345"/>
      <c r="I125" s="345"/>
      <c r="J125" s="345"/>
      <c r="K125" s="345"/>
      <c r="L125" s="345"/>
      <c r="M125" s="345"/>
      <c r="N125" s="345"/>
    </row>
    <row r="126" spans="1:14">
      <c r="A126" s="198"/>
      <c r="B126" s="345"/>
      <c r="C126" s="345"/>
      <c r="D126" s="345"/>
      <c r="E126" s="345"/>
      <c r="F126" s="345"/>
      <c r="G126" s="345"/>
      <c r="H126" s="345"/>
      <c r="I126" s="345"/>
      <c r="J126" s="345"/>
      <c r="K126" s="345"/>
      <c r="L126" s="345"/>
      <c r="M126" s="345"/>
      <c r="N126" s="345"/>
    </row>
    <row r="127" spans="1:14">
      <c r="A127" s="198"/>
      <c r="B127" s="345"/>
      <c r="C127" s="345"/>
      <c r="D127" s="345"/>
      <c r="E127" s="345"/>
      <c r="F127" s="345"/>
      <c r="G127" s="345"/>
      <c r="H127" s="345"/>
      <c r="I127" s="345"/>
      <c r="J127" s="345"/>
      <c r="K127" s="345"/>
      <c r="L127" s="345"/>
      <c r="M127" s="345"/>
      <c r="N127" s="345"/>
    </row>
    <row r="128" spans="1:14">
      <c r="A128" s="279"/>
      <c r="B128" s="345"/>
      <c r="C128" s="345"/>
      <c r="D128" s="345"/>
      <c r="E128" s="345"/>
      <c r="F128" s="345"/>
      <c r="G128" s="345"/>
      <c r="H128" s="345"/>
      <c r="I128" s="345"/>
      <c r="J128" s="345"/>
      <c r="K128" s="345"/>
      <c r="L128" s="345"/>
      <c r="M128" s="345"/>
      <c r="N128" s="345"/>
    </row>
    <row r="129" spans="1:14">
      <c r="A129" s="198"/>
      <c r="B129" s="345"/>
      <c r="C129" s="345"/>
      <c r="D129" s="345"/>
      <c r="E129" s="345"/>
      <c r="F129" s="345"/>
      <c r="G129" s="345"/>
      <c r="H129" s="345"/>
      <c r="I129" s="345"/>
      <c r="J129" s="345"/>
      <c r="K129" s="345"/>
      <c r="L129" s="345"/>
      <c r="M129" s="345"/>
      <c r="N129" s="345"/>
    </row>
    <row r="130" spans="1:14">
      <c r="A130" s="279"/>
      <c r="B130" s="345"/>
      <c r="C130" s="345"/>
      <c r="D130" s="345"/>
      <c r="E130" s="345"/>
      <c r="F130" s="345"/>
      <c r="G130" s="345"/>
      <c r="H130" s="345"/>
      <c r="I130" s="345"/>
      <c r="J130" s="345"/>
      <c r="K130" s="345"/>
      <c r="L130" s="345"/>
      <c r="M130" s="345"/>
      <c r="N130" s="345"/>
    </row>
    <row r="131" spans="1:14">
      <c r="A131" s="279"/>
      <c r="B131" s="345"/>
      <c r="C131" s="345"/>
      <c r="D131" s="345"/>
      <c r="E131" s="345"/>
      <c r="F131" s="345"/>
      <c r="G131" s="345"/>
      <c r="H131" s="345"/>
      <c r="I131" s="345"/>
      <c r="J131" s="345"/>
      <c r="K131" s="345"/>
      <c r="L131" s="345"/>
      <c r="M131" s="345"/>
      <c r="N131" s="345"/>
    </row>
    <row r="132" spans="1:14">
      <c r="A132" s="198"/>
      <c r="B132" s="345"/>
      <c r="C132" s="345"/>
      <c r="D132" s="345"/>
      <c r="E132" s="345"/>
      <c r="F132" s="345"/>
      <c r="G132" s="345"/>
      <c r="H132" s="345"/>
      <c r="I132" s="345"/>
      <c r="J132" s="345"/>
      <c r="K132" s="345"/>
      <c r="L132" s="345"/>
      <c r="M132" s="345"/>
      <c r="N132" s="345"/>
    </row>
    <row r="133" spans="1:14">
      <c r="A133" s="198"/>
      <c r="B133" s="345"/>
      <c r="C133" s="345"/>
      <c r="D133" s="345"/>
      <c r="E133" s="345"/>
      <c r="F133" s="345"/>
      <c r="G133" s="345"/>
      <c r="H133" s="345"/>
      <c r="I133" s="345"/>
      <c r="J133" s="345"/>
      <c r="K133" s="345"/>
      <c r="L133" s="345"/>
      <c r="M133" s="345"/>
      <c r="N133" s="345"/>
    </row>
    <row r="134" spans="1:14">
      <c r="A134" s="198"/>
      <c r="B134" s="345"/>
      <c r="C134" s="345"/>
      <c r="D134" s="345"/>
      <c r="E134" s="345"/>
      <c r="F134" s="345"/>
      <c r="G134" s="345"/>
      <c r="H134" s="345"/>
      <c r="I134" s="345"/>
      <c r="J134" s="345"/>
      <c r="K134" s="345"/>
      <c r="L134" s="345"/>
      <c r="M134" s="345"/>
      <c r="N134" s="345"/>
    </row>
    <row r="135" spans="1:14">
      <c r="A135" s="198"/>
      <c r="B135" s="345"/>
      <c r="C135" s="345"/>
      <c r="D135" s="345"/>
      <c r="E135" s="345"/>
      <c r="F135" s="345"/>
      <c r="G135" s="345"/>
      <c r="H135" s="345"/>
      <c r="I135" s="345"/>
      <c r="J135" s="345"/>
      <c r="K135" s="345"/>
      <c r="L135" s="345"/>
      <c r="M135" s="345"/>
      <c r="N135" s="345"/>
    </row>
    <row r="136" spans="1:14">
      <c r="A136" s="198"/>
      <c r="B136" s="345"/>
      <c r="C136" s="345"/>
      <c r="D136" s="345"/>
      <c r="E136" s="345"/>
      <c r="F136" s="345"/>
      <c r="G136" s="345"/>
      <c r="H136" s="345"/>
      <c r="I136" s="345"/>
      <c r="J136" s="345"/>
      <c r="K136" s="345"/>
      <c r="L136" s="345"/>
      <c r="M136" s="345"/>
      <c r="N136" s="345"/>
    </row>
    <row r="137" spans="1:14">
      <c r="A137" s="198"/>
      <c r="B137" s="345"/>
      <c r="C137" s="345"/>
      <c r="D137" s="345"/>
      <c r="E137" s="345"/>
      <c r="F137" s="345"/>
      <c r="G137" s="345"/>
      <c r="H137" s="345"/>
      <c r="I137" s="345"/>
      <c r="J137" s="345"/>
      <c r="K137" s="345"/>
      <c r="L137" s="345"/>
      <c r="M137" s="345"/>
      <c r="N137" s="345"/>
    </row>
    <row r="138" spans="1:14">
      <c r="A138" s="198"/>
      <c r="B138" s="345"/>
      <c r="C138" s="345"/>
      <c r="D138" s="345"/>
      <c r="E138" s="345"/>
      <c r="F138" s="345"/>
      <c r="G138" s="345"/>
      <c r="H138" s="345"/>
      <c r="I138" s="345"/>
      <c r="J138" s="345"/>
      <c r="K138" s="345"/>
      <c r="L138" s="345"/>
      <c r="M138" s="345"/>
      <c r="N138" s="345"/>
    </row>
    <row r="139" spans="1:14">
      <c r="A139" s="198"/>
      <c r="B139" s="345"/>
      <c r="C139" s="345"/>
      <c r="D139" s="345"/>
      <c r="E139" s="345"/>
      <c r="F139" s="345"/>
      <c r="G139" s="345"/>
      <c r="H139" s="345"/>
      <c r="I139" s="345"/>
      <c r="J139" s="345"/>
      <c r="K139" s="345"/>
      <c r="L139" s="345"/>
      <c r="M139" s="345"/>
      <c r="N139" s="345"/>
    </row>
    <row r="140" spans="1:14">
      <c r="A140" s="198"/>
      <c r="B140" s="345"/>
      <c r="C140" s="345"/>
      <c r="D140" s="345"/>
      <c r="E140" s="345"/>
      <c r="F140" s="345"/>
      <c r="G140" s="345"/>
      <c r="H140" s="345"/>
      <c r="I140" s="345"/>
      <c r="J140" s="345"/>
      <c r="K140" s="345"/>
      <c r="L140" s="345"/>
      <c r="M140" s="345"/>
      <c r="N140" s="345"/>
    </row>
    <row r="141" spans="1:14">
      <c r="A141" s="198"/>
      <c r="B141" s="345"/>
      <c r="C141" s="345"/>
      <c r="D141" s="345"/>
      <c r="E141" s="345"/>
      <c r="F141" s="345"/>
      <c r="G141" s="345"/>
      <c r="H141" s="345"/>
      <c r="I141" s="345"/>
      <c r="J141" s="345"/>
      <c r="K141" s="345"/>
      <c r="L141" s="345"/>
      <c r="M141" s="345"/>
      <c r="N141" s="345"/>
    </row>
    <row r="142" spans="1:14">
      <c r="A142" s="198"/>
      <c r="B142" s="345"/>
      <c r="C142" s="345"/>
      <c r="D142" s="345"/>
      <c r="E142" s="345"/>
      <c r="F142" s="345"/>
      <c r="G142" s="345"/>
      <c r="H142" s="345"/>
      <c r="I142" s="345"/>
      <c r="J142" s="345"/>
      <c r="K142" s="345"/>
      <c r="L142" s="345"/>
      <c r="M142" s="345"/>
      <c r="N142" s="345"/>
    </row>
    <row r="143" spans="1:14">
      <c r="A143" s="198"/>
      <c r="B143" s="345"/>
      <c r="C143" s="345"/>
      <c r="D143" s="345"/>
      <c r="E143" s="345"/>
      <c r="F143" s="345"/>
      <c r="G143" s="345"/>
      <c r="H143" s="345"/>
      <c r="I143" s="345"/>
      <c r="J143" s="345"/>
      <c r="K143" s="345"/>
      <c r="L143" s="345"/>
      <c r="M143" s="345"/>
      <c r="N143" s="345"/>
    </row>
    <row r="144" spans="1:14">
      <c r="A144" s="198"/>
      <c r="B144" s="345"/>
      <c r="C144" s="345"/>
      <c r="D144" s="345"/>
      <c r="E144" s="345"/>
      <c r="F144" s="345"/>
      <c r="G144" s="345"/>
      <c r="H144" s="345"/>
      <c r="I144" s="345"/>
      <c r="J144" s="345"/>
      <c r="K144" s="345"/>
      <c r="L144" s="345"/>
      <c r="M144" s="345"/>
      <c r="N144" s="345"/>
    </row>
    <row r="145" spans="1:14">
      <c r="A145" s="198"/>
      <c r="B145" s="345"/>
      <c r="C145" s="345"/>
      <c r="D145" s="345"/>
      <c r="E145" s="345"/>
      <c r="F145" s="345"/>
      <c r="G145" s="345"/>
      <c r="H145" s="345"/>
      <c r="I145" s="345"/>
      <c r="J145" s="345"/>
      <c r="K145" s="345"/>
      <c r="L145" s="345"/>
      <c r="M145" s="345"/>
      <c r="N145" s="345"/>
    </row>
    <row r="146" spans="1:14">
      <c r="A146" s="198"/>
      <c r="B146" s="345"/>
      <c r="C146" s="345"/>
      <c r="D146" s="345"/>
      <c r="E146" s="345"/>
      <c r="F146" s="345"/>
      <c r="G146" s="345"/>
      <c r="H146" s="345"/>
      <c r="I146" s="345"/>
      <c r="J146" s="345"/>
      <c r="K146" s="345"/>
      <c r="L146" s="345"/>
      <c r="M146" s="345"/>
      <c r="N146" s="345"/>
    </row>
    <row r="147" spans="1:14">
      <c r="A147" s="337"/>
      <c r="B147" s="345"/>
      <c r="C147" s="345"/>
      <c r="D147" s="345"/>
      <c r="E147" s="345"/>
      <c r="F147" s="345"/>
      <c r="G147" s="345"/>
      <c r="H147" s="345"/>
      <c r="I147" s="345"/>
      <c r="J147" s="345"/>
      <c r="K147" s="345"/>
      <c r="L147" s="345"/>
      <c r="M147" s="345"/>
      <c r="N147" s="345"/>
    </row>
    <row r="148" spans="1:14">
      <c r="A148" s="198"/>
      <c r="B148" s="345"/>
      <c r="C148" s="345"/>
      <c r="D148" s="345"/>
      <c r="E148" s="345"/>
      <c r="F148" s="345"/>
      <c r="G148" s="345"/>
      <c r="H148" s="345"/>
      <c r="I148" s="345"/>
      <c r="J148" s="345"/>
      <c r="K148" s="345"/>
      <c r="L148" s="345"/>
      <c r="M148" s="345"/>
      <c r="N148" s="345"/>
    </row>
    <row r="149" spans="1:14">
      <c r="A149" s="279"/>
      <c r="B149" s="345"/>
      <c r="C149" s="345"/>
      <c r="D149" s="345"/>
      <c r="E149" s="345"/>
      <c r="F149" s="345"/>
      <c r="G149" s="345"/>
      <c r="H149" s="345"/>
      <c r="I149" s="345"/>
      <c r="J149" s="345"/>
      <c r="K149" s="345"/>
      <c r="L149" s="345"/>
      <c r="M149" s="345"/>
      <c r="N149" s="345"/>
    </row>
    <row r="150" spans="1:14">
      <c r="A150" s="279"/>
      <c r="B150" s="345"/>
      <c r="C150" s="345"/>
      <c r="D150" s="345"/>
      <c r="E150" s="345"/>
      <c r="F150" s="345"/>
      <c r="G150" s="345"/>
      <c r="H150" s="345"/>
      <c r="I150" s="345"/>
      <c r="J150" s="345"/>
      <c r="K150" s="345"/>
      <c r="L150" s="345"/>
      <c r="M150" s="345"/>
      <c r="N150" s="345"/>
    </row>
    <row r="151" spans="1:14">
      <c r="A151" s="339"/>
      <c r="B151" s="345"/>
      <c r="C151" s="345"/>
      <c r="D151" s="345"/>
      <c r="E151" s="345"/>
      <c r="F151" s="345"/>
      <c r="G151" s="345"/>
      <c r="H151" s="345"/>
      <c r="I151" s="345"/>
      <c r="J151" s="345"/>
      <c r="K151" s="345"/>
      <c r="L151" s="345"/>
      <c r="M151" s="345"/>
      <c r="N151" s="345"/>
    </row>
    <row r="152" spans="1:14">
      <c r="A152" s="336"/>
      <c r="B152" s="345"/>
      <c r="C152" s="345"/>
      <c r="D152" s="345"/>
      <c r="E152" s="345"/>
      <c r="F152" s="345"/>
      <c r="G152" s="345"/>
      <c r="H152" s="345"/>
      <c r="I152" s="345"/>
      <c r="J152" s="345"/>
      <c r="K152" s="345"/>
      <c r="L152" s="345"/>
      <c r="M152" s="345"/>
      <c r="N152" s="345"/>
    </row>
    <row r="153" spans="1:14">
      <c r="A153" s="198"/>
      <c r="B153" s="345"/>
      <c r="C153" s="345"/>
      <c r="D153" s="345"/>
      <c r="E153" s="345"/>
      <c r="F153" s="345"/>
      <c r="G153" s="345"/>
      <c r="H153" s="345"/>
      <c r="I153" s="345"/>
      <c r="J153" s="345"/>
      <c r="K153" s="345"/>
      <c r="L153" s="345"/>
      <c r="M153" s="345"/>
      <c r="N153" s="345"/>
    </row>
    <row r="154" spans="1:14">
      <c r="A154" s="198"/>
      <c r="B154" s="345"/>
      <c r="C154" s="345"/>
      <c r="D154" s="345"/>
      <c r="E154" s="345"/>
      <c r="F154" s="345"/>
      <c r="G154" s="345"/>
      <c r="H154" s="345"/>
      <c r="I154" s="345"/>
      <c r="J154" s="345"/>
      <c r="K154" s="345"/>
      <c r="L154" s="345"/>
      <c r="M154" s="345"/>
      <c r="N154" s="345"/>
    </row>
    <row r="155" spans="1:14">
      <c r="A155" s="198"/>
      <c r="B155" s="345"/>
      <c r="C155" s="345"/>
      <c r="D155" s="345"/>
      <c r="E155" s="345"/>
      <c r="F155" s="345"/>
      <c r="G155" s="345"/>
      <c r="H155" s="345"/>
      <c r="I155" s="345"/>
      <c r="J155" s="345"/>
      <c r="K155" s="345"/>
      <c r="L155" s="345"/>
      <c r="M155" s="345"/>
      <c r="N155" s="345"/>
    </row>
    <row r="156" spans="1:14">
      <c r="A156" s="198"/>
      <c r="B156" s="345"/>
      <c r="C156" s="345"/>
      <c r="D156" s="345"/>
      <c r="E156" s="345"/>
      <c r="F156" s="345"/>
      <c r="G156" s="345"/>
      <c r="H156" s="345"/>
      <c r="I156" s="345"/>
      <c r="J156" s="345"/>
      <c r="K156" s="345"/>
      <c r="L156" s="345"/>
      <c r="M156" s="345"/>
      <c r="N156" s="345"/>
    </row>
    <row r="157" spans="1:14">
      <c r="A157" s="198"/>
      <c r="B157" s="345"/>
      <c r="C157" s="345"/>
      <c r="D157" s="345"/>
      <c r="E157" s="345"/>
      <c r="F157" s="345"/>
      <c r="G157" s="345"/>
      <c r="H157" s="345"/>
      <c r="I157" s="345"/>
      <c r="J157" s="345"/>
      <c r="K157" s="345"/>
      <c r="L157" s="345"/>
      <c r="M157" s="345"/>
      <c r="N157" s="345"/>
    </row>
    <row r="158" spans="1:14">
      <c r="A158" s="340"/>
      <c r="B158" s="345"/>
      <c r="C158" s="345"/>
      <c r="D158" s="345"/>
      <c r="E158" s="345"/>
      <c r="F158" s="345"/>
      <c r="G158" s="345"/>
      <c r="H158" s="345"/>
      <c r="I158" s="345"/>
      <c r="J158" s="345"/>
      <c r="K158" s="345"/>
      <c r="L158" s="345"/>
      <c r="M158" s="345"/>
      <c r="N158" s="345"/>
    </row>
  </sheetData>
  <mergeCells count="8">
    <mergeCell ref="A61:N61"/>
    <mergeCell ref="A62:N62"/>
    <mergeCell ref="A6:N6"/>
    <mergeCell ref="A9:A10"/>
    <mergeCell ref="A57:N57"/>
    <mergeCell ref="A58:N58"/>
    <mergeCell ref="A59:N59"/>
    <mergeCell ref="A60:N60"/>
  </mergeCells>
  <pageMargins left="0.25" right="0.25" top="0.75" bottom="0.75" header="0.3" footer="0.3"/>
  <pageSetup paperSize="9" scale="76" fitToHeight="0" orientation="portrait" horizontalDpi="0" verticalDpi="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N51"/>
  <sheetViews>
    <sheetView workbookViewId="0"/>
  </sheetViews>
  <sheetFormatPr defaultRowHeight="12.75"/>
  <cols>
    <col min="1" max="1" width="32.85546875" style="232" customWidth="1"/>
    <col min="2" max="2" width="10.85546875" style="232" customWidth="1"/>
    <col min="3" max="3" width="15.85546875" style="232" customWidth="1"/>
    <col min="4" max="4" width="9" style="232" customWidth="1"/>
    <col min="5" max="5" width="10.140625" style="232" customWidth="1"/>
    <col min="6" max="256" width="9.140625" style="232"/>
    <col min="257" max="257" width="32.85546875" style="232" customWidth="1"/>
    <col min="258" max="258" width="10.85546875" style="232" customWidth="1"/>
    <col min="259" max="259" width="15.85546875" style="232" customWidth="1"/>
    <col min="260" max="260" width="9" style="232" customWidth="1"/>
    <col min="261" max="261" width="10.140625" style="232" customWidth="1"/>
    <col min="262" max="512" width="9.140625" style="232"/>
    <col min="513" max="513" width="32.85546875" style="232" customWidth="1"/>
    <col min="514" max="514" width="10.85546875" style="232" customWidth="1"/>
    <col min="515" max="515" width="15.85546875" style="232" customWidth="1"/>
    <col min="516" max="516" width="9" style="232" customWidth="1"/>
    <col min="517" max="517" width="10.140625" style="232" customWidth="1"/>
    <col min="518" max="768" width="9.140625" style="232"/>
    <col min="769" max="769" width="32.85546875" style="232" customWidth="1"/>
    <col min="770" max="770" width="10.85546875" style="232" customWidth="1"/>
    <col min="771" max="771" width="15.85546875" style="232" customWidth="1"/>
    <col min="772" max="772" width="9" style="232" customWidth="1"/>
    <col min="773" max="773" width="10.140625" style="232" customWidth="1"/>
    <col min="774" max="1024" width="9.140625" style="232"/>
    <col min="1025" max="1025" width="32.85546875" style="232" customWidth="1"/>
    <col min="1026" max="1026" width="10.85546875" style="232" customWidth="1"/>
    <col min="1027" max="1027" width="15.85546875" style="232" customWidth="1"/>
    <col min="1028" max="1028" width="9" style="232" customWidth="1"/>
    <col min="1029" max="1029" width="10.140625" style="232" customWidth="1"/>
    <col min="1030" max="1280" width="9.140625" style="232"/>
    <col min="1281" max="1281" width="32.85546875" style="232" customWidth="1"/>
    <col min="1282" max="1282" width="10.85546875" style="232" customWidth="1"/>
    <col min="1283" max="1283" width="15.85546875" style="232" customWidth="1"/>
    <col min="1284" max="1284" width="9" style="232" customWidth="1"/>
    <col min="1285" max="1285" width="10.140625" style="232" customWidth="1"/>
    <col min="1286" max="1536" width="9.140625" style="232"/>
    <col min="1537" max="1537" width="32.85546875" style="232" customWidth="1"/>
    <col min="1538" max="1538" width="10.85546875" style="232" customWidth="1"/>
    <col min="1539" max="1539" width="15.85546875" style="232" customWidth="1"/>
    <col min="1540" max="1540" width="9" style="232" customWidth="1"/>
    <col min="1541" max="1541" width="10.140625" style="232" customWidth="1"/>
    <col min="1542" max="1792" width="9.140625" style="232"/>
    <col min="1793" max="1793" width="32.85546875" style="232" customWidth="1"/>
    <col min="1794" max="1794" width="10.85546875" style="232" customWidth="1"/>
    <col min="1795" max="1795" width="15.85546875" style="232" customWidth="1"/>
    <col min="1796" max="1796" width="9" style="232" customWidth="1"/>
    <col min="1797" max="1797" width="10.140625" style="232" customWidth="1"/>
    <col min="1798" max="2048" width="9.140625" style="232"/>
    <col min="2049" max="2049" width="32.85546875" style="232" customWidth="1"/>
    <col min="2050" max="2050" width="10.85546875" style="232" customWidth="1"/>
    <col min="2051" max="2051" width="15.85546875" style="232" customWidth="1"/>
    <col min="2052" max="2052" width="9" style="232" customWidth="1"/>
    <col min="2053" max="2053" width="10.140625" style="232" customWidth="1"/>
    <col min="2054" max="2304" width="9.140625" style="232"/>
    <col min="2305" max="2305" width="32.85546875" style="232" customWidth="1"/>
    <col min="2306" max="2306" width="10.85546875" style="232" customWidth="1"/>
    <col min="2307" max="2307" width="15.85546875" style="232" customWidth="1"/>
    <col min="2308" max="2308" width="9" style="232" customWidth="1"/>
    <col min="2309" max="2309" width="10.140625" style="232" customWidth="1"/>
    <col min="2310" max="2560" width="9.140625" style="232"/>
    <col min="2561" max="2561" width="32.85546875" style="232" customWidth="1"/>
    <col min="2562" max="2562" width="10.85546875" style="232" customWidth="1"/>
    <col min="2563" max="2563" width="15.85546875" style="232" customWidth="1"/>
    <col min="2564" max="2564" width="9" style="232" customWidth="1"/>
    <col min="2565" max="2565" width="10.140625" style="232" customWidth="1"/>
    <col min="2566" max="2816" width="9.140625" style="232"/>
    <col min="2817" max="2817" width="32.85546875" style="232" customWidth="1"/>
    <col min="2818" max="2818" width="10.85546875" style="232" customWidth="1"/>
    <col min="2819" max="2819" width="15.85546875" style="232" customWidth="1"/>
    <col min="2820" max="2820" width="9" style="232" customWidth="1"/>
    <col min="2821" max="2821" width="10.140625" style="232" customWidth="1"/>
    <col min="2822" max="3072" width="9.140625" style="232"/>
    <col min="3073" max="3073" width="32.85546875" style="232" customWidth="1"/>
    <col min="3074" max="3074" width="10.85546875" style="232" customWidth="1"/>
    <col min="3075" max="3075" width="15.85546875" style="232" customWidth="1"/>
    <col min="3076" max="3076" width="9" style="232" customWidth="1"/>
    <col min="3077" max="3077" width="10.140625" style="232" customWidth="1"/>
    <col min="3078" max="3328" width="9.140625" style="232"/>
    <col min="3329" max="3329" width="32.85546875" style="232" customWidth="1"/>
    <col min="3330" max="3330" width="10.85546875" style="232" customWidth="1"/>
    <col min="3331" max="3331" width="15.85546875" style="232" customWidth="1"/>
    <col min="3332" max="3332" width="9" style="232" customWidth="1"/>
    <col min="3333" max="3333" width="10.140625" style="232" customWidth="1"/>
    <col min="3334" max="3584" width="9.140625" style="232"/>
    <col min="3585" max="3585" width="32.85546875" style="232" customWidth="1"/>
    <col min="3586" max="3586" width="10.85546875" style="232" customWidth="1"/>
    <col min="3587" max="3587" width="15.85546875" style="232" customWidth="1"/>
    <col min="3588" max="3588" width="9" style="232" customWidth="1"/>
    <col min="3589" max="3589" width="10.140625" style="232" customWidth="1"/>
    <col min="3590" max="3840" width="9.140625" style="232"/>
    <col min="3841" max="3841" width="32.85546875" style="232" customWidth="1"/>
    <col min="3842" max="3842" width="10.85546875" style="232" customWidth="1"/>
    <col min="3843" max="3843" width="15.85546875" style="232" customWidth="1"/>
    <col min="3844" max="3844" width="9" style="232" customWidth="1"/>
    <col min="3845" max="3845" width="10.140625" style="232" customWidth="1"/>
    <col min="3846" max="4096" width="9.140625" style="232"/>
    <col min="4097" max="4097" width="32.85546875" style="232" customWidth="1"/>
    <col min="4098" max="4098" width="10.85546875" style="232" customWidth="1"/>
    <col min="4099" max="4099" width="15.85546875" style="232" customWidth="1"/>
    <col min="4100" max="4100" width="9" style="232" customWidth="1"/>
    <col min="4101" max="4101" width="10.140625" style="232" customWidth="1"/>
    <col min="4102" max="4352" width="9.140625" style="232"/>
    <col min="4353" max="4353" width="32.85546875" style="232" customWidth="1"/>
    <col min="4354" max="4354" width="10.85546875" style="232" customWidth="1"/>
    <col min="4355" max="4355" width="15.85546875" style="232" customWidth="1"/>
    <col min="4356" max="4356" width="9" style="232" customWidth="1"/>
    <col min="4357" max="4357" width="10.140625" style="232" customWidth="1"/>
    <col min="4358" max="4608" width="9.140625" style="232"/>
    <col min="4609" max="4609" width="32.85546875" style="232" customWidth="1"/>
    <col min="4610" max="4610" width="10.85546875" style="232" customWidth="1"/>
    <col min="4611" max="4611" width="15.85546875" style="232" customWidth="1"/>
    <col min="4612" max="4612" width="9" style="232" customWidth="1"/>
    <col min="4613" max="4613" width="10.140625" style="232" customWidth="1"/>
    <col min="4614" max="4864" width="9.140625" style="232"/>
    <col min="4865" max="4865" width="32.85546875" style="232" customWidth="1"/>
    <col min="4866" max="4866" width="10.85546875" style="232" customWidth="1"/>
    <col min="4867" max="4867" width="15.85546875" style="232" customWidth="1"/>
    <col min="4868" max="4868" width="9" style="232" customWidth="1"/>
    <col min="4869" max="4869" width="10.140625" style="232" customWidth="1"/>
    <col min="4870" max="5120" width="9.140625" style="232"/>
    <col min="5121" max="5121" width="32.85546875" style="232" customWidth="1"/>
    <col min="5122" max="5122" width="10.85546875" style="232" customWidth="1"/>
    <col min="5123" max="5123" width="15.85546875" style="232" customWidth="1"/>
    <col min="5124" max="5124" width="9" style="232" customWidth="1"/>
    <col min="5125" max="5125" width="10.140625" style="232" customWidth="1"/>
    <col min="5126" max="5376" width="9.140625" style="232"/>
    <col min="5377" max="5377" width="32.85546875" style="232" customWidth="1"/>
    <col min="5378" max="5378" width="10.85546875" style="232" customWidth="1"/>
    <col min="5379" max="5379" width="15.85546875" style="232" customWidth="1"/>
    <col min="5380" max="5380" width="9" style="232" customWidth="1"/>
    <col min="5381" max="5381" width="10.140625" style="232" customWidth="1"/>
    <col min="5382" max="5632" width="9.140625" style="232"/>
    <col min="5633" max="5633" width="32.85546875" style="232" customWidth="1"/>
    <col min="5634" max="5634" width="10.85546875" style="232" customWidth="1"/>
    <col min="5635" max="5635" width="15.85546875" style="232" customWidth="1"/>
    <col min="5636" max="5636" width="9" style="232" customWidth="1"/>
    <col min="5637" max="5637" width="10.140625" style="232" customWidth="1"/>
    <col min="5638" max="5888" width="9.140625" style="232"/>
    <col min="5889" max="5889" width="32.85546875" style="232" customWidth="1"/>
    <col min="5890" max="5890" width="10.85546875" style="232" customWidth="1"/>
    <col min="5891" max="5891" width="15.85546875" style="232" customWidth="1"/>
    <col min="5892" max="5892" width="9" style="232" customWidth="1"/>
    <col min="5893" max="5893" width="10.140625" style="232" customWidth="1"/>
    <col min="5894" max="6144" width="9.140625" style="232"/>
    <col min="6145" max="6145" width="32.85546875" style="232" customWidth="1"/>
    <col min="6146" max="6146" width="10.85546875" style="232" customWidth="1"/>
    <col min="6147" max="6147" width="15.85546875" style="232" customWidth="1"/>
    <col min="6148" max="6148" width="9" style="232" customWidth="1"/>
    <col min="6149" max="6149" width="10.140625" style="232" customWidth="1"/>
    <col min="6150" max="6400" width="9.140625" style="232"/>
    <col min="6401" max="6401" width="32.85546875" style="232" customWidth="1"/>
    <col min="6402" max="6402" width="10.85546875" style="232" customWidth="1"/>
    <col min="6403" max="6403" width="15.85546875" style="232" customWidth="1"/>
    <col min="6404" max="6404" width="9" style="232" customWidth="1"/>
    <col min="6405" max="6405" width="10.140625" style="232" customWidth="1"/>
    <col min="6406" max="6656" width="9.140625" style="232"/>
    <col min="6657" max="6657" width="32.85546875" style="232" customWidth="1"/>
    <col min="6658" max="6658" width="10.85546875" style="232" customWidth="1"/>
    <col min="6659" max="6659" width="15.85546875" style="232" customWidth="1"/>
    <col min="6660" max="6660" width="9" style="232" customWidth="1"/>
    <col min="6661" max="6661" width="10.140625" style="232" customWidth="1"/>
    <col min="6662" max="6912" width="9.140625" style="232"/>
    <col min="6913" max="6913" width="32.85546875" style="232" customWidth="1"/>
    <col min="6914" max="6914" width="10.85546875" style="232" customWidth="1"/>
    <col min="6915" max="6915" width="15.85546875" style="232" customWidth="1"/>
    <col min="6916" max="6916" width="9" style="232" customWidth="1"/>
    <col min="6917" max="6917" width="10.140625" style="232" customWidth="1"/>
    <col min="6918" max="7168" width="9.140625" style="232"/>
    <col min="7169" max="7169" width="32.85546875" style="232" customWidth="1"/>
    <col min="7170" max="7170" width="10.85546875" style="232" customWidth="1"/>
    <col min="7171" max="7171" width="15.85546875" style="232" customWidth="1"/>
    <col min="7172" max="7172" width="9" style="232" customWidth="1"/>
    <col min="7173" max="7173" width="10.140625" style="232" customWidth="1"/>
    <col min="7174" max="7424" width="9.140625" style="232"/>
    <col min="7425" max="7425" width="32.85546875" style="232" customWidth="1"/>
    <col min="7426" max="7426" width="10.85546875" style="232" customWidth="1"/>
    <col min="7427" max="7427" width="15.85546875" style="232" customWidth="1"/>
    <col min="7428" max="7428" width="9" style="232" customWidth="1"/>
    <col min="7429" max="7429" width="10.140625" style="232" customWidth="1"/>
    <col min="7430" max="7680" width="9.140625" style="232"/>
    <col min="7681" max="7681" width="32.85546875" style="232" customWidth="1"/>
    <col min="7682" max="7682" width="10.85546875" style="232" customWidth="1"/>
    <col min="7683" max="7683" width="15.85546875" style="232" customWidth="1"/>
    <col min="7684" max="7684" width="9" style="232" customWidth="1"/>
    <col min="7685" max="7685" width="10.140625" style="232" customWidth="1"/>
    <col min="7686" max="7936" width="9.140625" style="232"/>
    <col min="7937" max="7937" width="32.85546875" style="232" customWidth="1"/>
    <col min="7938" max="7938" width="10.85546875" style="232" customWidth="1"/>
    <col min="7939" max="7939" width="15.85546875" style="232" customWidth="1"/>
    <col min="7940" max="7940" width="9" style="232" customWidth="1"/>
    <col min="7941" max="7941" width="10.140625" style="232" customWidth="1"/>
    <col min="7942" max="8192" width="9.140625" style="232"/>
    <col min="8193" max="8193" width="32.85546875" style="232" customWidth="1"/>
    <col min="8194" max="8194" width="10.85546875" style="232" customWidth="1"/>
    <col min="8195" max="8195" width="15.85546875" style="232" customWidth="1"/>
    <col min="8196" max="8196" width="9" style="232" customWidth="1"/>
    <col min="8197" max="8197" width="10.140625" style="232" customWidth="1"/>
    <col min="8198" max="8448" width="9.140625" style="232"/>
    <col min="8449" max="8449" width="32.85546875" style="232" customWidth="1"/>
    <col min="8450" max="8450" width="10.85546875" style="232" customWidth="1"/>
    <col min="8451" max="8451" width="15.85546875" style="232" customWidth="1"/>
    <col min="8452" max="8452" width="9" style="232" customWidth="1"/>
    <col min="8453" max="8453" width="10.140625" style="232" customWidth="1"/>
    <col min="8454" max="8704" width="9.140625" style="232"/>
    <col min="8705" max="8705" width="32.85546875" style="232" customWidth="1"/>
    <col min="8706" max="8706" width="10.85546875" style="232" customWidth="1"/>
    <col min="8707" max="8707" width="15.85546875" style="232" customWidth="1"/>
    <col min="8708" max="8708" width="9" style="232" customWidth="1"/>
    <col min="8709" max="8709" width="10.140625" style="232" customWidth="1"/>
    <col min="8710" max="8960" width="9.140625" style="232"/>
    <col min="8961" max="8961" width="32.85546875" style="232" customWidth="1"/>
    <col min="8962" max="8962" width="10.85546875" style="232" customWidth="1"/>
    <col min="8963" max="8963" width="15.85546875" style="232" customWidth="1"/>
    <col min="8964" max="8964" width="9" style="232" customWidth="1"/>
    <col min="8965" max="8965" width="10.140625" style="232" customWidth="1"/>
    <col min="8966" max="9216" width="9.140625" style="232"/>
    <col min="9217" max="9217" width="32.85546875" style="232" customWidth="1"/>
    <col min="9218" max="9218" width="10.85546875" style="232" customWidth="1"/>
    <col min="9219" max="9219" width="15.85546875" style="232" customWidth="1"/>
    <col min="9220" max="9220" width="9" style="232" customWidth="1"/>
    <col min="9221" max="9221" width="10.140625" style="232" customWidth="1"/>
    <col min="9222" max="9472" width="9.140625" style="232"/>
    <col min="9473" max="9473" width="32.85546875" style="232" customWidth="1"/>
    <col min="9474" max="9474" width="10.85546875" style="232" customWidth="1"/>
    <col min="9475" max="9475" width="15.85546875" style="232" customWidth="1"/>
    <col min="9476" max="9476" width="9" style="232" customWidth="1"/>
    <col min="9477" max="9477" width="10.140625" style="232" customWidth="1"/>
    <col min="9478" max="9728" width="9.140625" style="232"/>
    <col min="9729" max="9729" width="32.85546875" style="232" customWidth="1"/>
    <col min="9730" max="9730" width="10.85546875" style="232" customWidth="1"/>
    <col min="9731" max="9731" width="15.85546875" style="232" customWidth="1"/>
    <col min="9732" max="9732" width="9" style="232" customWidth="1"/>
    <col min="9733" max="9733" width="10.140625" style="232" customWidth="1"/>
    <col min="9734" max="9984" width="9.140625" style="232"/>
    <col min="9985" max="9985" width="32.85546875" style="232" customWidth="1"/>
    <col min="9986" max="9986" width="10.85546875" style="232" customWidth="1"/>
    <col min="9987" max="9987" width="15.85546875" style="232" customWidth="1"/>
    <col min="9988" max="9988" width="9" style="232" customWidth="1"/>
    <col min="9989" max="9989" width="10.140625" style="232" customWidth="1"/>
    <col min="9990" max="10240" width="9.140625" style="232"/>
    <col min="10241" max="10241" width="32.85546875" style="232" customWidth="1"/>
    <col min="10242" max="10242" width="10.85546875" style="232" customWidth="1"/>
    <col min="10243" max="10243" width="15.85546875" style="232" customWidth="1"/>
    <col min="10244" max="10244" width="9" style="232" customWidth="1"/>
    <col min="10245" max="10245" width="10.140625" style="232" customWidth="1"/>
    <col min="10246" max="10496" width="9.140625" style="232"/>
    <col min="10497" max="10497" width="32.85546875" style="232" customWidth="1"/>
    <col min="10498" max="10498" width="10.85546875" style="232" customWidth="1"/>
    <col min="10499" max="10499" width="15.85546875" style="232" customWidth="1"/>
    <col min="10500" max="10500" width="9" style="232" customWidth="1"/>
    <col min="10501" max="10501" width="10.140625" style="232" customWidth="1"/>
    <col min="10502" max="10752" width="9.140625" style="232"/>
    <col min="10753" max="10753" width="32.85546875" style="232" customWidth="1"/>
    <col min="10754" max="10754" width="10.85546875" style="232" customWidth="1"/>
    <col min="10755" max="10755" width="15.85546875" style="232" customWidth="1"/>
    <col min="10756" max="10756" width="9" style="232" customWidth="1"/>
    <col min="10757" max="10757" width="10.140625" style="232" customWidth="1"/>
    <col min="10758" max="11008" width="9.140625" style="232"/>
    <col min="11009" max="11009" width="32.85546875" style="232" customWidth="1"/>
    <col min="11010" max="11010" width="10.85546875" style="232" customWidth="1"/>
    <col min="11011" max="11011" width="15.85546875" style="232" customWidth="1"/>
    <col min="11012" max="11012" width="9" style="232" customWidth="1"/>
    <col min="11013" max="11013" width="10.140625" style="232" customWidth="1"/>
    <col min="11014" max="11264" width="9.140625" style="232"/>
    <col min="11265" max="11265" width="32.85546875" style="232" customWidth="1"/>
    <col min="11266" max="11266" width="10.85546875" style="232" customWidth="1"/>
    <col min="11267" max="11267" width="15.85546875" style="232" customWidth="1"/>
    <col min="11268" max="11268" width="9" style="232" customWidth="1"/>
    <col min="11269" max="11269" width="10.140625" style="232" customWidth="1"/>
    <col min="11270" max="11520" width="9.140625" style="232"/>
    <col min="11521" max="11521" width="32.85546875" style="232" customWidth="1"/>
    <col min="11522" max="11522" width="10.85546875" style="232" customWidth="1"/>
    <col min="11523" max="11523" width="15.85546875" style="232" customWidth="1"/>
    <col min="11524" max="11524" width="9" style="232" customWidth="1"/>
    <col min="11525" max="11525" width="10.140625" style="232" customWidth="1"/>
    <col min="11526" max="11776" width="9.140625" style="232"/>
    <col min="11777" max="11777" width="32.85546875" style="232" customWidth="1"/>
    <col min="11778" max="11778" width="10.85546875" style="232" customWidth="1"/>
    <col min="11779" max="11779" width="15.85546875" style="232" customWidth="1"/>
    <col min="11780" max="11780" width="9" style="232" customWidth="1"/>
    <col min="11781" max="11781" width="10.140625" style="232" customWidth="1"/>
    <col min="11782" max="12032" width="9.140625" style="232"/>
    <col min="12033" max="12033" width="32.85546875" style="232" customWidth="1"/>
    <col min="12034" max="12034" width="10.85546875" style="232" customWidth="1"/>
    <col min="12035" max="12035" width="15.85546875" style="232" customWidth="1"/>
    <col min="12036" max="12036" width="9" style="232" customWidth="1"/>
    <col min="12037" max="12037" width="10.140625" style="232" customWidth="1"/>
    <col min="12038" max="12288" width="9.140625" style="232"/>
    <col min="12289" max="12289" width="32.85546875" style="232" customWidth="1"/>
    <col min="12290" max="12290" width="10.85546875" style="232" customWidth="1"/>
    <col min="12291" max="12291" width="15.85546875" style="232" customWidth="1"/>
    <col min="12292" max="12292" width="9" style="232" customWidth="1"/>
    <col min="12293" max="12293" width="10.140625" style="232" customWidth="1"/>
    <col min="12294" max="12544" width="9.140625" style="232"/>
    <col min="12545" max="12545" width="32.85546875" style="232" customWidth="1"/>
    <col min="12546" max="12546" width="10.85546875" style="232" customWidth="1"/>
    <col min="12547" max="12547" width="15.85546875" style="232" customWidth="1"/>
    <col min="12548" max="12548" width="9" style="232" customWidth="1"/>
    <col min="12549" max="12549" width="10.140625" style="232" customWidth="1"/>
    <col min="12550" max="12800" width="9.140625" style="232"/>
    <col min="12801" max="12801" width="32.85546875" style="232" customWidth="1"/>
    <col min="12802" max="12802" width="10.85546875" style="232" customWidth="1"/>
    <col min="12803" max="12803" width="15.85546875" style="232" customWidth="1"/>
    <col min="12804" max="12804" width="9" style="232" customWidth="1"/>
    <col min="12805" max="12805" width="10.140625" style="232" customWidth="1"/>
    <col min="12806" max="13056" width="9.140625" style="232"/>
    <col min="13057" max="13057" width="32.85546875" style="232" customWidth="1"/>
    <col min="13058" max="13058" width="10.85546875" style="232" customWidth="1"/>
    <col min="13059" max="13059" width="15.85546875" style="232" customWidth="1"/>
    <col min="13060" max="13060" width="9" style="232" customWidth="1"/>
    <col min="13061" max="13061" width="10.140625" style="232" customWidth="1"/>
    <col min="13062" max="13312" width="9.140625" style="232"/>
    <col min="13313" max="13313" width="32.85546875" style="232" customWidth="1"/>
    <col min="13314" max="13314" width="10.85546875" style="232" customWidth="1"/>
    <col min="13315" max="13315" width="15.85546875" style="232" customWidth="1"/>
    <col min="13316" max="13316" width="9" style="232" customWidth="1"/>
    <col min="13317" max="13317" width="10.140625" style="232" customWidth="1"/>
    <col min="13318" max="13568" width="9.140625" style="232"/>
    <col min="13569" max="13569" width="32.85546875" style="232" customWidth="1"/>
    <col min="13570" max="13570" width="10.85546875" style="232" customWidth="1"/>
    <col min="13571" max="13571" width="15.85546875" style="232" customWidth="1"/>
    <col min="13572" max="13572" width="9" style="232" customWidth="1"/>
    <col min="13573" max="13573" width="10.140625" style="232" customWidth="1"/>
    <col min="13574" max="13824" width="9.140625" style="232"/>
    <col min="13825" max="13825" width="32.85546875" style="232" customWidth="1"/>
    <col min="13826" max="13826" width="10.85546875" style="232" customWidth="1"/>
    <col min="13827" max="13827" width="15.85546875" style="232" customWidth="1"/>
    <col min="13828" max="13828" width="9" style="232" customWidth="1"/>
    <col min="13829" max="13829" width="10.140625" style="232" customWidth="1"/>
    <col min="13830" max="14080" width="9.140625" style="232"/>
    <col min="14081" max="14081" width="32.85546875" style="232" customWidth="1"/>
    <col min="14082" max="14082" width="10.85546875" style="232" customWidth="1"/>
    <col min="14083" max="14083" width="15.85546875" style="232" customWidth="1"/>
    <col min="14084" max="14084" width="9" style="232" customWidth="1"/>
    <col min="14085" max="14085" width="10.140625" style="232" customWidth="1"/>
    <col min="14086" max="14336" width="9.140625" style="232"/>
    <col min="14337" max="14337" width="32.85546875" style="232" customWidth="1"/>
    <col min="14338" max="14338" width="10.85546875" style="232" customWidth="1"/>
    <col min="14339" max="14339" width="15.85546875" style="232" customWidth="1"/>
    <col min="14340" max="14340" width="9" style="232" customWidth="1"/>
    <col min="14341" max="14341" width="10.140625" style="232" customWidth="1"/>
    <col min="14342" max="14592" width="9.140625" style="232"/>
    <col min="14593" max="14593" width="32.85546875" style="232" customWidth="1"/>
    <col min="14594" max="14594" width="10.85546875" style="232" customWidth="1"/>
    <col min="14595" max="14595" width="15.85546875" style="232" customWidth="1"/>
    <col min="14596" max="14596" width="9" style="232" customWidth="1"/>
    <col min="14597" max="14597" width="10.140625" style="232" customWidth="1"/>
    <col min="14598" max="14848" width="9.140625" style="232"/>
    <col min="14849" max="14849" width="32.85546875" style="232" customWidth="1"/>
    <col min="14850" max="14850" width="10.85546875" style="232" customWidth="1"/>
    <col min="14851" max="14851" width="15.85546875" style="232" customWidth="1"/>
    <col min="14852" max="14852" width="9" style="232" customWidth="1"/>
    <col min="14853" max="14853" width="10.140625" style="232" customWidth="1"/>
    <col min="14854" max="15104" width="9.140625" style="232"/>
    <col min="15105" max="15105" width="32.85546875" style="232" customWidth="1"/>
    <col min="15106" max="15106" width="10.85546875" style="232" customWidth="1"/>
    <col min="15107" max="15107" width="15.85546875" style="232" customWidth="1"/>
    <col min="15108" max="15108" width="9" style="232" customWidth="1"/>
    <col min="15109" max="15109" width="10.140625" style="232" customWidth="1"/>
    <col min="15110" max="15360" width="9.140625" style="232"/>
    <col min="15361" max="15361" width="32.85546875" style="232" customWidth="1"/>
    <col min="15362" max="15362" width="10.85546875" style="232" customWidth="1"/>
    <col min="15363" max="15363" width="15.85546875" style="232" customWidth="1"/>
    <col min="15364" max="15364" width="9" style="232" customWidth="1"/>
    <col min="15365" max="15365" width="10.140625" style="232" customWidth="1"/>
    <col min="15366" max="15616" width="9.140625" style="232"/>
    <col min="15617" max="15617" width="32.85546875" style="232" customWidth="1"/>
    <col min="15618" max="15618" width="10.85546875" style="232" customWidth="1"/>
    <col min="15619" max="15619" width="15.85546875" style="232" customWidth="1"/>
    <col min="15620" max="15620" width="9" style="232" customWidth="1"/>
    <col min="15621" max="15621" width="10.140625" style="232" customWidth="1"/>
    <col min="15622" max="15872" width="9.140625" style="232"/>
    <col min="15873" max="15873" width="32.85546875" style="232" customWidth="1"/>
    <col min="15874" max="15874" width="10.85546875" style="232" customWidth="1"/>
    <col min="15875" max="15875" width="15.85546875" style="232" customWidth="1"/>
    <col min="15876" max="15876" width="9" style="232" customWidth="1"/>
    <col min="15877" max="15877" width="10.140625" style="232" customWidth="1"/>
    <col min="15878" max="16128" width="9.140625" style="232"/>
    <col min="16129" max="16129" width="32.85546875" style="232" customWidth="1"/>
    <col min="16130" max="16130" width="10.85546875" style="232" customWidth="1"/>
    <col min="16131" max="16131" width="15.85546875" style="232" customWidth="1"/>
    <col min="16132" max="16132" width="9" style="232" customWidth="1"/>
    <col min="16133" max="16133" width="10.140625" style="232" customWidth="1"/>
    <col min="16134" max="16384" width="9.140625" style="232"/>
  </cols>
  <sheetData>
    <row r="4" spans="1:8" ht="12.75" customHeight="1"/>
    <row r="5" spans="1:8" ht="12.75" customHeight="1">
      <c r="A5" s="347" t="s">
        <v>269</v>
      </c>
      <c r="B5" s="348"/>
      <c r="C5" s="348"/>
      <c r="D5" s="348"/>
      <c r="E5" s="348"/>
    </row>
    <row r="6" spans="1:8" ht="24.75" customHeight="1">
      <c r="A6" s="895" t="s">
        <v>279</v>
      </c>
      <c r="B6" s="895"/>
      <c r="C6" s="895"/>
      <c r="D6" s="895"/>
      <c r="E6" s="895"/>
    </row>
    <row r="7" spans="1:8" ht="12.75" customHeight="1">
      <c r="A7" s="321" t="s">
        <v>177</v>
      </c>
      <c r="B7" s="349"/>
      <c r="C7" s="349"/>
      <c r="D7" s="349"/>
      <c r="E7" s="349"/>
    </row>
    <row r="8" spans="1:8">
      <c r="B8" s="350"/>
      <c r="C8" s="350"/>
      <c r="D8" s="350"/>
      <c r="E8" s="350"/>
    </row>
    <row r="9" spans="1:8" ht="12.75" customHeight="1">
      <c r="A9" s="893" t="s">
        <v>257</v>
      </c>
      <c r="B9" s="897" t="s">
        <v>206</v>
      </c>
      <c r="C9" s="897" t="s">
        <v>207</v>
      </c>
      <c r="D9" s="897" t="s">
        <v>0</v>
      </c>
      <c r="E9" s="899" t="s">
        <v>258</v>
      </c>
    </row>
    <row r="10" spans="1:8">
      <c r="A10" s="896"/>
      <c r="B10" s="898"/>
      <c r="C10" s="898"/>
      <c r="D10" s="898"/>
      <c r="E10" s="898"/>
    </row>
    <row r="11" spans="1:8">
      <c r="A11" s="352"/>
    </row>
    <row r="12" spans="1:8">
      <c r="A12" s="198">
        <v>2013</v>
      </c>
      <c r="B12" s="61">
        <v>16434</v>
      </c>
      <c r="C12" s="61">
        <v>20160</v>
      </c>
      <c r="D12" s="61">
        <v>36594</v>
      </c>
      <c r="E12" s="353">
        <v>1622.0521792475367</v>
      </c>
      <c r="G12" s="357"/>
      <c r="H12" s="357"/>
    </row>
    <row r="13" spans="1:8">
      <c r="A13" s="198">
        <v>2014</v>
      </c>
      <c r="B13" s="61">
        <v>16176</v>
      </c>
      <c r="C13" s="61">
        <v>18259</v>
      </c>
      <c r="D13" s="61">
        <v>34435</v>
      </c>
      <c r="E13" s="353">
        <v>1506.2227096918116</v>
      </c>
      <c r="G13" s="357"/>
      <c r="H13" s="357"/>
    </row>
    <row r="14" spans="1:8">
      <c r="A14" s="198">
        <v>2015</v>
      </c>
      <c r="B14" s="61">
        <v>15866</v>
      </c>
      <c r="C14" s="61">
        <v>19518</v>
      </c>
      <c r="D14" s="61">
        <v>35384</v>
      </c>
      <c r="E14" s="353">
        <v>1541.1495510461145</v>
      </c>
      <c r="G14" s="357"/>
      <c r="H14" s="357"/>
    </row>
    <row r="15" spans="1:8">
      <c r="A15" s="198">
        <v>2016</v>
      </c>
      <c r="B15" s="61">
        <v>14670</v>
      </c>
      <c r="C15" s="61">
        <v>17665</v>
      </c>
      <c r="D15" s="61">
        <v>32335</v>
      </c>
      <c r="E15" s="353">
        <v>1407.9711151470869</v>
      </c>
      <c r="G15" s="357"/>
      <c r="H15" s="357"/>
    </row>
    <row r="16" spans="1:8">
      <c r="A16" s="193"/>
      <c r="B16" s="230" t="s">
        <v>219</v>
      </c>
      <c r="C16" s="229"/>
      <c r="D16" s="229"/>
      <c r="E16" s="354"/>
      <c r="G16" s="357"/>
      <c r="H16" s="357"/>
    </row>
    <row r="17" spans="1:8">
      <c r="A17" s="339" t="s">
        <v>259</v>
      </c>
      <c r="B17" s="61">
        <v>10</v>
      </c>
      <c r="C17" s="61">
        <v>13</v>
      </c>
      <c r="D17" s="61">
        <v>23</v>
      </c>
      <c r="E17" s="353">
        <v>1.0014917873319127</v>
      </c>
      <c r="G17" s="357"/>
      <c r="H17" s="357"/>
    </row>
    <row r="18" spans="1:8">
      <c r="A18" s="339" t="s">
        <v>260</v>
      </c>
      <c r="B18" s="61">
        <v>7</v>
      </c>
      <c r="C18" s="61">
        <v>43</v>
      </c>
      <c r="D18" s="61">
        <v>50</v>
      </c>
      <c r="E18" s="353">
        <v>2.1771560594172015</v>
      </c>
      <c r="G18" s="357"/>
      <c r="H18" s="357"/>
    </row>
    <row r="19" spans="1:8">
      <c r="A19" s="339" t="s">
        <v>223</v>
      </c>
      <c r="B19" s="61">
        <v>7</v>
      </c>
      <c r="C19" s="61">
        <v>5</v>
      </c>
      <c r="D19" s="61">
        <v>12</v>
      </c>
      <c r="E19" s="353">
        <v>0.52251745426012841</v>
      </c>
      <c r="G19" s="357"/>
      <c r="H19" s="357"/>
    </row>
    <row r="20" spans="1:8">
      <c r="A20" s="339" t="s">
        <v>270</v>
      </c>
      <c r="B20" s="61">
        <v>3</v>
      </c>
      <c r="C20" s="61">
        <v>12</v>
      </c>
      <c r="D20" s="61">
        <v>15</v>
      </c>
      <c r="E20" s="353">
        <v>0.65314681782516038</v>
      </c>
      <c r="G20" s="357"/>
      <c r="H20" s="357"/>
    </row>
    <row r="21" spans="1:8">
      <c r="A21" s="339" t="s">
        <v>224</v>
      </c>
      <c r="B21" s="61">
        <v>645</v>
      </c>
      <c r="C21" s="61">
        <v>268</v>
      </c>
      <c r="D21" s="61">
        <v>913</v>
      </c>
      <c r="E21" s="353">
        <v>39.754869644958099</v>
      </c>
      <c r="G21" s="357"/>
      <c r="H21" s="357"/>
    </row>
    <row r="22" spans="1:8">
      <c r="A22" s="339" t="s">
        <v>225</v>
      </c>
      <c r="B22" s="61">
        <v>1806</v>
      </c>
      <c r="C22" s="61">
        <v>2272</v>
      </c>
      <c r="D22" s="61">
        <v>4078</v>
      </c>
      <c r="E22" s="353">
        <v>177.56884820606695</v>
      </c>
      <c r="G22" s="357"/>
      <c r="H22" s="357"/>
    </row>
    <row r="23" spans="1:8">
      <c r="A23" s="339" t="s">
        <v>226</v>
      </c>
      <c r="B23" s="61">
        <v>296</v>
      </c>
      <c r="C23" s="61">
        <v>75</v>
      </c>
      <c r="D23" s="61">
        <v>371</v>
      </c>
      <c r="E23" s="353">
        <v>16.154497960875634</v>
      </c>
      <c r="G23" s="357"/>
      <c r="H23" s="357"/>
    </row>
    <row r="24" spans="1:8">
      <c r="A24" s="339" t="s">
        <v>271</v>
      </c>
      <c r="B24" s="61">
        <v>7</v>
      </c>
      <c r="C24" s="61">
        <v>18</v>
      </c>
      <c r="D24" s="61">
        <v>25</v>
      </c>
      <c r="E24" s="353">
        <v>1.0885780297086007</v>
      </c>
      <c r="G24" s="357"/>
      <c r="H24" s="357"/>
    </row>
    <row r="25" spans="1:8">
      <c r="A25" s="339" t="s">
        <v>228</v>
      </c>
      <c r="B25" s="61">
        <v>995</v>
      </c>
      <c r="C25" s="61">
        <v>1020</v>
      </c>
      <c r="D25" s="61">
        <v>2015</v>
      </c>
      <c r="E25" s="353">
        <v>87.739389194513222</v>
      </c>
      <c r="G25" s="357"/>
      <c r="H25" s="357"/>
    </row>
    <row r="26" spans="1:8">
      <c r="A26" s="339" t="s">
        <v>261</v>
      </c>
      <c r="B26" s="61">
        <v>97</v>
      </c>
      <c r="C26" s="61">
        <v>193</v>
      </c>
      <c r="D26" s="61">
        <v>290</v>
      </c>
      <c r="E26" s="353">
        <v>12.62750514461977</v>
      </c>
      <c r="G26" s="357"/>
      <c r="H26" s="357"/>
    </row>
    <row r="27" spans="1:8">
      <c r="A27" s="339" t="s">
        <v>262</v>
      </c>
      <c r="B27" s="61">
        <v>145</v>
      </c>
      <c r="C27" s="61">
        <v>213</v>
      </c>
      <c r="D27" s="61">
        <v>358</v>
      </c>
      <c r="E27" s="353">
        <v>15.588437385427163</v>
      </c>
      <c r="G27" s="357"/>
      <c r="H27" s="357"/>
    </row>
    <row r="28" spans="1:8">
      <c r="A28" s="339" t="s">
        <v>263</v>
      </c>
      <c r="B28" s="61">
        <v>89</v>
      </c>
      <c r="C28" s="61">
        <v>91</v>
      </c>
      <c r="D28" s="61">
        <v>180</v>
      </c>
      <c r="E28" s="353">
        <v>7.8377618139019258</v>
      </c>
      <c r="G28" s="357"/>
      <c r="H28" s="357"/>
    </row>
    <row r="29" spans="1:8">
      <c r="A29" s="339" t="s">
        <v>229</v>
      </c>
      <c r="B29" s="61">
        <v>191</v>
      </c>
      <c r="C29" s="61">
        <v>119</v>
      </c>
      <c r="D29" s="61">
        <v>310</v>
      </c>
      <c r="E29" s="353">
        <v>13.49836756838665</v>
      </c>
      <c r="G29" s="357"/>
      <c r="H29" s="357"/>
    </row>
    <row r="30" spans="1:8">
      <c r="A30" s="781" t="s">
        <v>612</v>
      </c>
      <c r="B30" s="61">
        <v>82</v>
      </c>
      <c r="C30" s="61">
        <v>190</v>
      </c>
      <c r="D30" s="61">
        <v>272</v>
      </c>
      <c r="E30" s="353">
        <v>11.843728963229577</v>
      </c>
      <c r="G30" s="357"/>
      <c r="H30" s="357"/>
    </row>
    <row r="31" spans="1:8">
      <c r="A31" s="339" t="s">
        <v>230</v>
      </c>
      <c r="B31" s="61">
        <v>285</v>
      </c>
      <c r="C31" s="61">
        <v>156</v>
      </c>
      <c r="D31" s="61">
        <v>441</v>
      </c>
      <c r="E31" s="353">
        <v>19.202516444059718</v>
      </c>
      <c r="G31" s="357"/>
      <c r="H31" s="357"/>
    </row>
    <row r="32" spans="1:8">
      <c r="A32" s="339" t="s">
        <v>231</v>
      </c>
      <c r="B32" s="61">
        <v>2121</v>
      </c>
      <c r="C32" s="61">
        <v>3316</v>
      </c>
      <c r="D32" s="61">
        <v>5437</v>
      </c>
      <c r="E32" s="353">
        <v>236.74394990102647</v>
      </c>
      <c r="G32" s="357"/>
      <c r="H32" s="357"/>
    </row>
    <row r="33" spans="1:14">
      <c r="A33" s="339" t="s">
        <v>232</v>
      </c>
      <c r="B33" s="61">
        <v>688</v>
      </c>
      <c r="C33" s="61">
        <v>837</v>
      </c>
      <c r="D33" s="61">
        <v>1525</v>
      </c>
      <c r="E33" s="353">
        <v>66.403259812224647</v>
      </c>
      <c r="G33" s="357"/>
      <c r="H33" s="357"/>
    </row>
    <row r="34" spans="1:14">
      <c r="A34" s="339" t="s">
        <v>233</v>
      </c>
      <c r="B34" s="61">
        <v>247</v>
      </c>
      <c r="C34" s="61">
        <v>712</v>
      </c>
      <c r="D34" s="61">
        <v>959</v>
      </c>
      <c r="E34" s="353">
        <v>41.757853219621921</v>
      </c>
      <c r="G34" s="357"/>
      <c r="H34" s="357"/>
    </row>
    <row r="35" spans="1:14">
      <c r="A35" s="339" t="s">
        <v>234</v>
      </c>
      <c r="B35" s="61">
        <v>71</v>
      </c>
      <c r="C35" s="61">
        <v>150</v>
      </c>
      <c r="D35" s="61">
        <v>221</v>
      </c>
      <c r="E35" s="353">
        <v>9.6230297826240303</v>
      </c>
      <c r="G35" s="357"/>
      <c r="H35" s="357"/>
    </row>
    <row r="36" spans="1:14">
      <c r="A36" s="339" t="s">
        <v>236</v>
      </c>
      <c r="B36" s="61">
        <v>96</v>
      </c>
      <c r="C36" s="61">
        <v>114</v>
      </c>
      <c r="D36" s="61">
        <v>210</v>
      </c>
      <c r="E36" s="353">
        <v>9.1440554495522459</v>
      </c>
      <c r="G36" s="357"/>
      <c r="H36" s="357"/>
    </row>
    <row r="37" spans="1:14">
      <c r="A37" s="339" t="s">
        <v>237</v>
      </c>
      <c r="B37" s="61">
        <v>11</v>
      </c>
      <c r="C37" s="61">
        <v>4</v>
      </c>
      <c r="D37" s="61">
        <v>15</v>
      </c>
      <c r="E37" s="353">
        <v>0.65314681782516038</v>
      </c>
      <c r="G37" s="357"/>
      <c r="H37" s="357"/>
    </row>
    <row r="38" spans="1:14" ht="18">
      <c r="A38" s="782" t="s">
        <v>613</v>
      </c>
      <c r="B38" s="360">
        <v>21</v>
      </c>
      <c r="C38" s="360">
        <v>85</v>
      </c>
      <c r="D38" s="360">
        <v>106</v>
      </c>
      <c r="E38" s="361">
        <v>4.6155708459644673</v>
      </c>
      <c r="G38" s="357"/>
      <c r="H38" s="357"/>
    </row>
    <row r="39" spans="1:14" ht="18">
      <c r="A39" s="339" t="s">
        <v>264</v>
      </c>
      <c r="B39" s="360">
        <v>227</v>
      </c>
      <c r="C39" s="360">
        <v>361</v>
      </c>
      <c r="D39" s="360">
        <v>588</v>
      </c>
      <c r="E39" s="361">
        <v>25.603355258746291</v>
      </c>
      <c r="G39" s="357"/>
      <c r="H39" s="357"/>
    </row>
    <row r="40" spans="1:14">
      <c r="A40" s="339" t="s">
        <v>265</v>
      </c>
      <c r="B40" s="61">
        <v>30</v>
      </c>
      <c r="C40" s="61">
        <v>98</v>
      </c>
      <c r="D40" s="61">
        <v>128</v>
      </c>
      <c r="E40" s="353">
        <v>5.5735195121080361</v>
      </c>
      <c r="G40" s="357"/>
      <c r="H40" s="357"/>
    </row>
    <row r="41" spans="1:14" ht="18">
      <c r="A41" s="339" t="s">
        <v>243</v>
      </c>
      <c r="B41" s="61">
        <v>1466</v>
      </c>
      <c r="C41" s="61">
        <v>1876</v>
      </c>
      <c r="D41" s="61">
        <v>3342</v>
      </c>
      <c r="E41" s="353">
        <v>145.52111101144573</v>
      </c>
      <c r="G41" s="357"/>
      <c r="H41" s="357"/>
    </row>
    <row r="42" spans="1:14">
      <c r="A42" s="336" t="s">
        <v>244</v>
      </c>
      <c r="B42" s="61">
        <v>365</v>
      </c>
      <c r="C42" s="61">
        <v>231</v>
      </c>
      <c r="D42" s="61">
        <v>596</v>
      </c>
      <c r="E42" s="353">
        <v>25.951700228253042</v>
      </c>
      <c r="G42" s="357"/>
      <c r="H42" s="357"/>
    </row>
    <row r="43" spans="1:14">
      <c r="A43" s="336" t="s">
        <v>266</v>
      </c>
      <c r="B43" s="61">
        <v>13</v>
      </c>
      <c r="C43" s="61">
        <v>25</v>
      </c>
      <c r="D43" s="61">
        <v>38</v>
      </c>
      <c r="E43" s="353">
        <v>1.654638605157073</v>
      </c>
      <c r="G43" s="357"/>
      <c r="H43" s="357"/>
    </row>
    <row r="44" spans="1:14">
      <c r="A44" s="336" t="s">
        <v>249</v>
      </c>
      <c r="B44" s="61">
        <v>573</v>
      </c>
      <c r="C44" s="61">
        <v>1201</v>
      </c>
      <c r="D44" s="61">
        <v>1774</v>
      </c>
      <c r="E44" s="353">
        <v>77.245496988122312</v>
      </c>
      <c r="G44" s="357"/>
      <c r="H44" s="357"/>
    </row>
    <row r="45" spans="1:14">
      <c r="A45" s="336" t="s">
        <v>252</v>
      </c>
      <c r="B45" s="61">
        <v>13</v>
      </c>
      <c r="C45" s="61">
        <v>13</v>
      </c>
      <c r="D45" s="61">
        <v>26</v>
      </c>
      <c r="E45" s="353">
        <v>1.1321211508969449</v>
      </c>
      <c r="G45" s="357"/>
      <c r="H45" s="357"/>
    </row>
    <row r="46" spans="1:14">
      <c r="A46" s="355" t="s">
        <v>272</v>
      </c>
      <c r="B46" s="62">
        <v>13412</v>
      </c>
      <c r="C46" s="62">
        <v>18155</v>
      </c>
      <c r="D46" s="62">
        <v>31567</v>
      </c>
      <c r="E46" s="356">
        <v>1374.5257065524561</v>
      </c>
      <c r="G46" s="357"/>
      <c r="H46" s="357"/>
    </row>
    <row r="47" spans="1:14">
      <c r="A47" s="893" t="s">
        <v>607</v>
      </c>
      <c r="B47" s="893"/>
      <c r="C47" s="893"/>
      <c r="D47" s="893"/>
      <c r="E47" s="893"/>
    </row>
    <row r="48" spans="1:14" ht="25.5" customHeight="1">
      <c r="A48" s="888" t="s">
        <v>280</v>
      </c>
      <c r="B48" s="888"/>
      <c r="C48" s="888"/>
      <c r="D48" s="888"/>
      <c r="E48" s="888"/>
      <c r="F48" s="358"/>
      <c r="G48" s="358"/>
      <c r="H48" s="358"/>
      <c r="I48" s="358"/>
      <c r="J48" s="358"/>
      <c r="K48" s="358"/>
      <c r="L48" s="358"/>
      <c r="M48" s="358"/>
      <c r="N48" s="358"/>
    </row>
    <row r="49" spans="1:14" ht="20.25" customHeight="1">
      <c r="A49" s="888" t="s">
        <v>277</v>
      </c>
      <c r="B49" s="888"/>
      <c r="C49" s="888"/>
      <c r="D49" s="888"/>
      <c r="E49" s="888"/>
      <c r="F49" s="888"/>
      <c r="G49" s="888"/>
      <c r="H49" s="888"/>
      <c r="I49" s="888"/>
      <c r="J49" s="888"/>
      <c r="K49" s="888"/>
      <c r="L49" s="888"/>
      <c r="M49" s="888"/>
      <c r="N49" s="888"/>
    </row>
    <row r="50" spans="1:14" ht="21" customHeight="1">
      <c r="A50" s="888" t="s">
        <v>278</v>
      </c>
      <c r="B50" s="888"/>
      <c r="C50" s="888"/>
      <c r="D50" s="888"/>
      <c r="E50" s="888"/>
      <c r="F50" s="888"/>
      <c r="G50" s="888"/>
      <c r="H50" s="888"/>
      <c r="I50" s="888"/>
      <c r="J50" s="888"/>
      <c r="K50" s="888"/>
      <c r="L50" s="888"/>
      <c r="M50" s="888"/>
      <c r="N50" s="888"/>
    </row>
    <row r="51" spans="1:14" ht="12" customHeight="1">
      <c r="A51" s="888" t="s">
        <v>273</v>
      </c>
      <c r="B51" s="888"/>
      <c r="C51" s="888"/>
      <c r="D51" s="888"/>
      <c r="E51" s="888"/>
      <c r="F51" s="358"/>
      <c r="G51" s="358"/>
      <c r="H51" s="358"/>
      <c r="I51" s="358"/>
      <c r="J51" s="358"/>
      <c r="K51" s="358"/>
      <c r="L51" s="358"/>
      <c r="M51" s="358"/>
      <c r="N51" s="358"/>
    </row>
  </sheetData>
  <mergeCells count="15">
    <mergeCell ref="A51:E51"/>
    <mergeCell ref="A6:E6"/>
    <mergeCell ref="A9:A10"/>
    <mergeCell ref="B9:B10"/>
    <mergeCell ref="C9:C10"/>
    <mergeCell ref="D9:D10"/>
    <mergeCell ref="E9:E10"/>
    <mergeCell ref="F49:J49"/>
    <mergeCell ref="K49:N49"/>
    <mergeCell ref="F50:J50"/>
    <mergeCell ref="K50:N50"/>
    <mergeCell ref="A47:E47"/>
    <mergeCell ref="A48:E48"/>
    <mergeCell ref="A49:E49"/>
    <mergeCell ref="A50:E50"/>
  </mergeCells>
  <pageMargins left="0.25" right="0.25" top="0.75" bottom="0.75" header="0.3" footer="0.3"/>
  <pageSetup paperSize="9" orientation="portrait" horizontalDpi="0" verticalDpi="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3"/>
  <sheetViews>
    <sheetView workbookViewId="0"/>
  </sheetViews>
  <sheetFormatPr defaultColWidth="7.7109375" defaultRowHeight="9" customHeight="1"/>
  <cols>
    <col min="1" max="1" width="10.7109375" style="158" customWidth="1"/>
    <col min="2" max="2" width="7.28515625" style="158" customWidth="1"/>
    <col min="3" max="3" width="7" style="158" customWidth="1"/>
    <col min="4" max="4" width="5.5703125" style="158" customWidth="1"/>
    <col min="5" max="5" width="5.42578125" style="158" bestFit="1" customWidth="1"/>
    <col min="6" max="6" width="6.42578125" style="158" customWidth="1"/>
    <col min="7" max="7" width="5.7109375" style="158" bestFit="1" customWidth="1"/>
    <col min="8" max="8" width="5.140625" style="158" bestFit="1" customWidth="1"/>
    <col min="9" max="9" width="6" style="166" customWidth="1"/>
    <col min="10" max="10" width="0.85546875" style="733" customWidth="1"/>
    <col min="11" max="11" width="6.42578125" style="158" bestFit="1" customWidth="1"/>
    <col min="12" max="12" width="6.7109375" style="158" customWidth="1"/>
    <col min="13" max="13" width="5.7109375" style="158" customWidth="1"/>
    <col min="14" max="14" width="7" style="158" customWidth="1"/>
    <col min="15" max="15" width="7.7109375" style="158" customWidth="1"/>
    <col min="16" max="16" width="3.28515625" style="158" customWidth="1"/>
    <col min="17" max="18" width="4.42578125" style="158" bestFit="1" customWidth="1"/>
    <col min="19" max="20" width="7.5703125" style="158" bestFit="1" customWidth="1"/>
    <col min="21" max="22" width="4.42578125" style="158" bestFit="1" customWidth="1"/>
    <col min="23" max="23" width="4.85546875" style="158" bestFit="1" customWidth="1"/>
    <col min="24" max="24" width="4.42578125" style="158" bestFit="1" customWidth="1"/>
    <col min="25" max="25" width="1.42578125" style="158" customWidth="1"/>
    <col min="26" max="26" width="4.42578125" style="158" bestFit="1" customWidth="1"/>
    <col min="27" max="29" width="7.5703125" style="158" bestFit="1" customWidth="1"/>
    <col min="30" max="210" width="9.140625" style="158" customWidth="1"/>
    <col min="211" max="211" width="10.7109375" style="158" customWidth="1"/>
    <col min="212" max="212" width="5.28515625" style="158" customWidth="1"/>
    <col min="213" max="16384" width="7.7109375" style="158"/>
  </cols>
  <sheetData>
    <row r="1" spans="1:15" ht="12.75" customHeight="1"/>
    <row r="2" spans="1:15" ht="12.75" customHeight="1"/>
    <row r="3" spans="1:15" ht="12.75" customHeight="1"/>
    <row r="4" spans="1:15" s="160" customFormat="1" ht="12" customHeight="1">
      <c r="A4" s="163" t="s">
        <v>552</v>
      </c>
    </row>
    <row r="5" spans="1:15" s="160" customFormat="1" ht="12" customHeight="1">
      <c r="A5" s="909" t="s">
        <v>553</v>
      </c>
      <c r="B5" s="909"/>
      <c r="C5" s="909"/>
      <c r="D5" s="909"/>
      <c r="E5" s="909"/>
      <c r="F5" s="909"/>
      <c r="G5" s="909"/>
      <c r="H5" s="909"/>
      <c r="I5" s="909"/>
      <c r="J5" s="909"/>
      <c r="K5" s="909"/>
      <c r="L5" s="909"/>
      <c r="M5" s="159"/>
    </row>
    <row r="6" spans="1:15" s="160" customFormat="1" ht="12" customHeight="1">
      <c r="A6" s="160" t="s">
        <v>140</v>
      </c>
    </row>
    <row r="7" spans="1:15" s="733" customFormat="1" ht="6" customHeight="1">
      <c r="A7" s="165"/>
      <c r="B7" s="734"/>
      <c r="C7" s="734"/>
      <c r="D7" s="734"/>
      <c r="E7" s="734"/>
      <c r="F7" s="734"/>
      <c r="G7" s="734"/>
      <c r="H7" s="734"/>
      <c r="I7" s="734"/>
      <c r="J7" s="735"/>
      <c r="K7" s="734"/>
      <c r="L7" s="734"/>
      <c r="M7" s="734"/>
      <c r="N7" s="734"/>
      <c r="O7" s="734"/>
    </row>
    <row r="8" spans="1:15" ht="12" customHeight="1">
      <c r="A8" s="910" t="s">
        <v>554</v>
      </c>
      <c r="B8" s="914" t="s">
        <v>555</v>
      </c>
      <c r="C8" s="918" t="s">
        <v>556</v>
      </c>
      <c r="D8" s="918"/>
      <c r="E8" s="918"/>
      <c r="F8" s="918"/>
      <c r="G8" s="918"/>
      <c r="H8" s="918"/>
      <c r="I8" s="918"/>
      <c r="J8" s="165"/>
      <c r="K8" s="919" t="s">
        <v>557</v>
      </c>
      <c r="L8" s="919"/>
      <c r="M8" s="919"/>
      <c r="N8" s="919"/>
      <c r="O8" s="919"/>
    </row>
    <row r="9" spans="1:15" ht="12" customHeight="1">
      <c r="A9" s="911"/>
      <c r="B9" s="915"/>
      <c r="C9" s="773" t="s">
        <v>558</v>
      </c>
      <c r="D9" s="918" t="s">
        <v>109</v>
      </c>
      <c r="E9" s="918"/>
      <c r="F9" s="918"/>
      <c r="G9" s="918"/>
      <c r="H9" s="918"/>
      <c r="I9" s="918"/>
      <c r="J9" s="165"/>
      <c r="K9" s="773" t="s">
        <v>558</v>
      </c>
      <c r="L9" s="919" t="s">
        <v>109</v>
      </c>
      <c r="M9" s="919"/>
      <c r="N9" s="919"/>
      <c r="O9" s="919"/>
    </row>
    <row r="10" spans="1:15" ht="12" customHeight="1">
      <c r="A10" s="912"/>
      <c r="B10" s="916"/>
      <c r="C10" s="920"/>
      <c r="D10" s="903" t="s">
        <v>559</v>
      </c>
      <c r="E10" s="903" t="s">
        <v>560</v>
      </c>
      <c r="F10" s="903" t="s">
        <v>561</v>
      </c>
      <c r="G10" s="903" t="s">
        <v>562</v>
      </c>
      <c r="H10" s="903" t="s">
        <v>170</v>
      </c>
      <c r="I10" s="903" t="s">
        <v>563</v>
      </c>
      <c r="J10" s="774"/>
      <c r="K10" s="905"/>
      <c r="L10" s="907" t="s">
        <v>564</v>
      </c>
      <c r="M10" s="907" t="s">
        <v>565</v>
      </c>
      <c r="N10" s="907" t="s">
        <v>566</v>
      </c>
      <c r="O10" s="907" t="s">
        <v>567</v>
      </c>
    </row>
    <row r="11" spans="1:15" ht="69.75" customHeight="1">
      <c r="A11" s="913"/>
      <c r="B11" s="917"/>
      <c r="C11" s="921"/>
      <c r="D11" s="904"/>
      <c r="E11" s="904"/>
      <c r="F11" s="904"/>
      <c r="G11" s="904"/>
      <c r="H11" s="904"/>
      <c r="I11" s="904"/>
      <c r="J11" s="775"/>
      <c r="K11" s="906"/>
      <c r="L11" s="908"/>
      <c r="M11" s="908"/>
      <c r="N11" s="908"/>
      <c r="O11" s="908"/>
    </row>
    <row r="12" spans="1:15" ht="3" customHeight="1">
      <c r="A12" s="736"/>
      <c r="B12" s="736"/>
      <c r="C12" s="737"/>
      <c r="D12" s="738"/>
      <c r="E12" s="736"/>
      <c r="F12" s="736"/>
      <c r="G12" s="736"/>
      <c r="H12" s="736"/>
      <c r="I12" s="164"/>
      <c r="J12" s="165"/>
    </row>
    <row r="13" spans="1:15" ht="9.9499999999999993" customHeight="1">
      <c r="A13" s="739">
        <v>2013</v>
      </c>
      <c r="B13" s="740">
        <v>352093</v>
      </c>
      <c r="C13" s="741">
        <v>246952</v>
      </c>
      <c r="D13" s="741">
        <v>1015</v>
      </c>
      <c r="E13" s="741">
        <v>2115</v>
      </c>
      <c r="F13" s="741">
        <v>9742</v>
      </c>
      <c r="G13" s="741">
        <v>33942</v>
      </c>
      <c r="H13" s="741">
        <v>8116</v>
      </c>
      <c r="I13" s="741">
        <v>27337</v>
      </c>
      <c r="J13" s="165"/>
      <c r="K13" s="741">
        <v>105141</v>
      </c>
      <c r="L13" s="741">
        <v>53408</v>
      </c>
      <c r="M13" s="741">
        <v>6057</v>
      </c>
      <c r="N13" s="741">
        <v>7277</v>
      </c>
      <c r="O13" s="741">
        <v>3690</v>
      </c>
    </row>
    <row r="14" spans="1:15" ht="9.9499999999999993" customHeight="1">
      <c r="A14" s="739">
        <v>2014</v>
      </c>
      <c r="B14" s="740">
        <v>323796</v>
      </c>
      <c r="C14" s="741">
        <v>226131</v>
      </c>
      <c r="D14" s="741">
        <v>1008</v>
      </c>
      <c r="E14" s="741">
        <v>1878</v>
      </c>
      <c r="F14" s="741">
        <v>8673</v>
      </c>
      <c r="G14" s="741">
        <v>34001</v>
      </c>
      <c r="H14" s="741">
        <v>7547</v>
      </c>
      <c r="I14" s="741">
        <v>23382</v>
      </c>
      <c r="J14" s="165"/>
      <c r="K14" s="741">
        <v>97665</v>
      </c>
      <c r="L14" s="741">
        <v>48364</v>
      </c>
      <c r="M14" s="741">
        <v>4810</v>
      </c>
      <c r="N14" s="741">
        <v>6521</v>
      </c>
      <c r="O14" s="741">
        <v>4019</v>
      </c>
    </row>
    <row r="15" spans="1:15" ht="9.9499999999999993" customHeight="1">
      <c r="A15" s="739">
        <v>2015</v>
      </c>
      <c r="B15" s="740">
        <v>301910</v>
      </c>
      <c r="C15" s="740">
        <v>210667</v>
      </c>
      <c r="D15" s="740">
        <v>953</v>
      </c>
      <c r="E15" s="740">
        <v>1914</v>
      </c>
      <c r="F15" s="740">
        <v>8719</v>
      </c>
      <c r="G15" s="740">
        <v>32870</v>
      </c>
      <c r="H15" s="740">
        <v>7119</v>
      </c>
      <c r="I15" s="740">
        <v>20944</v>
      </c>
      <c r="J15" s="740"/>
      <c r="K15" s="740">
        <v>91243</v>
      </c>
      <c r="L15" s="740">
        <v>43539</v>
      </c>
      <c r="M15" s="741">
        <v>4419</v>
      </c>
      <c r="N15" s="740">
        <v>6366</v>
      </c>
      <c r="O15" s="740">
        <v>4033</v>
      </c>
    </row>
    <row r="16" spans="1:15" ht="9" customHeight="1">
      <c r="A16" s="739">
        <v>2016</v>
      </c>
      <c r="B16" s="740">
        <v>276163</v>
      </c>
      <c r="C16" s="740">
        <v>198177</v>
      </c>
      <c r="D16" s="740">
        <v>1057</v>
      </c>
      <c r="E16" s="740">
        <v>1911</v>
      </c>
      <c r="F16" s="740">
        <v>9220</v>
      </c>
      <c r="G16" s="740">
        <v>32924</v>
      </c>
      <c r="H16" s="740">
        <v>7729</v>
      </c>
      <c r="I16" s="740">
        <v>21464</v>
      </c>
      <c r="J16" s="740"/>
      <c r="K16" s="740">
        <v>77986</v>
      </c>
      <c r="L16" s="740">
        <v>37853</v>
      </c>
      <c r="M16" s="741">
        <v>3394</v>
      </c>
      <c r="N16" s="740">
        <v>5976</v>
      </c>
      <c r="O16" s="740">
        <v>3741</v>
      </c>
    </row>
    <row r="17" spans="1:31" ht="9" customHeight="1">
      <c r="A17" s="742">
        <v>2017</v>
      </c>
      <c r="B17" s="740">
        <v>263730</v>
      </c>
      <c r="C17" s="740">
        <v>194720</v>
      </c>
      <c r="D17" s="740">
        <v>1087</v>
      </c>
      <c r="E17" s="740">
        <v>1787</v>
      </c>
      <c r="F17" s="740">
        <v>9431</v>
      </c>
      <c r="G17" s="740">
        <v>31156</v>
      </c>
      <c r="H17" s="740">
        <v>7486</v>
      </c>
      <c r="I17" s="740">
        <v>23272</v>
      </c>
      <c r="J17" s="740"/>
      <c r="K17" s="740">
        <v>69010</v>
      </c>
      <c r="L17" s="740">
        <v>32492</v>
      </c>
      <c r="M17" s="740">
        <v>5366</v>
      </c>
      <c r="N17" s="740">
        <v>5469</v>
      </c>
      <c r="O17" s="740">
        <v>3080</v>
      </c>
    </row>
    <row r="18" spans="1:31" ht="3" customHeight="1">
      <c r="G18" s="743"/>
      <c r="I18" s="164"/>
      <c r="J18" s="165"/>
    </row>
    <row r="19" spans="1:31" ht="12" customHeight="1">
      <c r="B19" s="900" t="s">
        <v>142</v>
      </c>
      <c r="C19" s="900"/>
      <c r="D19" s="900"/>
      <c r="E19" s="900"/>
      <c r="F19" s="900"/>
      <c r="G19" s="900"/>
      <c r="H19" s="900"/>
      <c r="I19" s="900"/>
      <c r="J19" s="900"/>
      <c r="K19" s="900"/>
      <c r="L19" s="900"/>
      <c r="M19" s="900"/>
      <c r="N19" s="900"/>
      <c r="O19" s="900"/>
    </row>
    <row r="20" spans="1:31" ht="12" customHeight="1">
      <c r="A20" s="744"/>
      <c r="B20" s="900" t="s">
        <v>568</v>
      </c>
      <c r="C20" s="900"/>
      <c r="D20" s="900"/>
      <c r="E20" s="900"/>
      <c r="F20" s="900"/>
      <c r="G20" s="900"/>
      <c r="H20" s="900"/>
      <c r="I20" s="900"/>
      <c r="J20" s="900"/>
      <c r="K20" s="900"/>
      <c r="L20" s="900"/>
      <c r="M20" s="900"/>
      <c r="N20" s="900"/>
      <c r="O20" s="900"/>
    </row>
    <row r="21" spans="1:31" ht="3" customHeight="1">
      <c r="A21" s="745"/>
      <c r="B21" s="772"/>
      <c r="D21" s="772"/>
      <c r="E21" s="772"/>
      <c r="F21" s="772"/>
      <c r="G21" s="772"/>
      <c r="H21" s="772"/>
      <c r="I21" s="164"/>
      <c r="J21" s="165"/>
    </row>
    <row r="22" spans="1:31" ht="9.9499999999999993" customHeight="1">
      <c r="A22" s="158" t="s">
        <v>569</v>
      </c>
      <c r="B22" s="740">
        <v>246189</v>
      </c>
      <c r="C22" s="746">
        <v>182957</v>
      </c>
      <c r="D22" s="746">
        <v>1188</v>
      </c>
      <c r="E22" s="746">
        <v>1192</v>
      </c>
      <c r="F22" s="746">
        <v>9302</v>
      </c>
      <c r="G22" s="746">
        <v>25453</v>
      </c>
      <c r="H22" s="746">
        <v>7833</v>
      </c>
      <c r="I22" s="746">
        <v>24453</v>
      </c>
      <c r="J22" s="165"/>
      <c r="K22" s="740">
        <v>63232</v>
      </c>
      <c r="L22" s="740">
        <v>31372</v>
      </c>
      <c r="M22" s="740">
        <v>4240</v>
      </c>
      <c r="N22" s="740">
        <v>6432</v>
      </c>
      <c r="O22" s="740">
        <v>2864</v>
      </c>
      <c r="Q22" s="747"/>
      <c r="R22" s="747"/>
      <c r="S22" s="747"/>
      <c r="T22" s="747"/>
      <c r="U22" s="747"/>
      <c r="V22" s="747"/>
      <c r="W22" s="747"/>
      <c r="X22" s="747"/>
      <c r="Y22" s="747"/>
      <c r="Z22" s="747"/>
      <c r="AA22" s="747"/>
      <c r="AB22" s="747"/>
      <c r="AC22" s="747"/>
      <c r="AD22" s="747"/>
      <c r="AE22" s="747"/>
    </row>
    <row r="23" spans="1:31" ht="9.9499999999999993" customHeight="1">
      <c r="A23" s="158" t="s">
        <v>570</v>
      </c>
      <c r="B23" s="740">
        <v>43217</v>
      </c>
      <c r="C23" s="746">
        <v>33034</v>
      </c>
      <c r="D23" s="746">
        <v>49</v>
      </c>
      <c r="E23" s="746">
        <v>187</v>
      </c>
      <c r="F23" s="746">
        <v>1556</v>
      </c>
      <c r="G23" s="746">
        <v>8501</v>
      </c>
      <c r="H23" s="746">
        <v>736</v>
      </c>
      <c r="I23" s="746">
        <v>1773</v>
      </c>
      <c r="J23" s="165"/>
      <c r="K23" s="740">
        <v>10183</v>
      </c>
      <c r="L23" s="740">
        <v>3854</v>
      </c>
      <c r="M23" s="740">
        <v>602</v>
      </c>
      <c r="N23" s="740">
        <v>320</v>
      </c>
      <c r="O23" s="740">
        <v>314</v>
      </c>
    </row>
    <row r="24" spans="1:31" ht="3" customHeight="1">
      <c r="H24" s="741"/>
      <c r="I24" s="164"/>
      <c r="J24" s="165"/>
    </row>
    <row r="25" spans="1:31" ht="9.9499999999999993" customHeight="1">
      <c r="B25" s="900" t="s">
        <v>571</v>
      </c>
      <c r="C25" s="900"/>
      <c r="D25" s="900"/>
      <c r="E25" s="900"/>
      <c r="F25" s="900"/>
      <c r="G25" s="900"/>
      <c r="H25" s="900"/>
      <c r="I25" s="900"/>
      <c r="J25" s="900"/>
      <c r="K25" s="900"/>
      <c r="L25" s="900"/>
      <c r="M25" s="900"/>
      <c r="N25" s="900"/>
      <c r="O25" s="900"/>
    </row>
    <row r="26" spans="1:31" ht="3" customHeight="1">
      <c r="A26" s="745"/>
      <c r="B26" s="772"/>
      <c r="C26" s="772"/>
      <c r="D26" s="772"/>
      <c r="E26" s="772"/>
      <c r="F26" s="772"/>
      <c r="G26" s="772"/>
      <c r="H26" s="772"/>
      <c r="I26" s="164"/>
      <c r="J26" s="165"/>
      <c r="L26" s="748"/>
      <c r="M26" s="748"/>
    </row>
    <row r="27" spans="1:31" ht="9.9499999999999993" customHeight="1">
      <c r="A27" s="158" t="s">
        <v>572</v>
      </c>
      <c r="B27" s="740">
        <v>809</v>
      </c>
      <c r="C27" s="746">
        <v>790</v>
      </c>
      <c r="D27" s="746">
        <v>8</v>
      </c>
      <c r="E27" s="749" t="s">
        <v>201</v>
      </c>
      <c r="F27" s="746">
        <v>41</v>
      </c>
      <c r="G27" s="746">
        <v>357</v>
      </c>
      <c r="H27" s="746">
        <v>126</v>
      </c>
      <c r="I27" s="746">
        <v>58</v>
      </c>
      <c r="J27" s="165"/>
      <c r="K27" s="158">
        <v>19</v>
      </c>
      <c r="L27" s="749" t="s">
        <v>201</v>
      </c>
      <c r="M27" s="749"/>
      <c r="N27" s="158">
        <v>18</v>
      </c>
      <c r="O27" s="749" t="s">
        <v>201</v>
      </c>
      <c r="Q27" s="747"/>
      <c r="R27" s="747"/>
      <c r="S27" s="747"/>
      <c r="T27" s="747"/>
      <c r="U27" s="747"/>
      <c r="V27" s="747"/>
      <c r="W27" s="747"/>
      <c r="X27" s="747"/>
      <c r="Y27" s="747"/>
      <c r="Z27" s="747"/>
      <c r="AA27" s="747"/>
      <c r="AB27" s="747"/>
      <c r="AC27" s="747"/>
      <c r="AD27" s="747"/>
    </row>
    <row r="28" spans="1:31" ht="9.9499999999999993" customHeight="1">
      <c r="A28" s="158" t="s">
        <v>573</v>
      </c>
      <c r="B28" s="740">
        <v>1989</v>
      </c>
      <c r="C28" s="746">
        <v>1939</v>
      </c>
      <c r="D28" s="746">
        <v>18</v>
      </c>
      <c r="E28" s="746">
        <v>2</v>
      </c>
      <c r="F28" s="746">
        <v>118</v>
      </c>
      <c r="G28" s="746">
        <v>636</v>
      </c>
      <c r="H28" s="746">
        <v>296</v>
      </c>
      <c r="I28" s="746">
        <v>257</v>
      </c>
      <c r="J28" s="165"/>
      <c r="K28" s="158">
        <v>50</v>
      </c>
      <c r="L28" s="746">
        <v>2</v>
      </c>
      <c r="M28" s="746">
        <v>2</v>
      </c>
      <c r="N28" s="158">
        <v>26</v>
      </c>
      <c r="O28" s="749" t="s">
        <v>201</v>
      </c>
      <c r="Q28" s="747"/>
      <c r="R28" s="747"/>
      <c r="S28" s="747"/>
      <c r="T28" s="747"/>
      <c r="U28" s="747"/>
      <c r="V28" s="747"/>
      <c r="W28" s="747"/>
      <c r="X28" s="747"/>
      <c r="Y28" s="747"/>
      <c r="Z28" s="747"/>
      <c r="AA28" s="747"/>
      <c r="AB28" s="747"/>
      <c r="AC28" s="747"/>
      <c r="AD28" s="747"/>
    </row>
    <row r="29" spans="1:31" ht="9.9499999999999993" customHeight="1">
      <c r="A29" s="158" t="s">
        <v>574</v>
      </c>
      <c r="B29" s="740">
        <v>50055</v>
      </c>
      <c r="C29" s="746">
        <v>38150</v>
      </c>
      <c r="D29" s="746">
        <v>292</v>
      </c>
      <c r="E29" s="746">
        <v>198</v>
      </c>
      <c r="F29" s="746">
        <v>1681</v>
      </c>
      <c r="G29" s="746">
        <v>7352</v>
      </c>
      <c r="H29" s="746">
        <v>2504</v>
      </c>
      <c r="I29" s="746">
        <v>7318</v>
      </c>
      <c r="J29" s="165"/>
      <c r="K29" s="740">
        <v>11905</v>
      </c>
      <c r="L29" s="740">
        <v>6134</v>
      </c>
      <c r="M29" s="740">
        <v>1395</v>
      </c>
      <c r="N29" s="740">
        <v>1528</v>
      </c>
      <c r="O29" s="740">
        <v>188</v>
      </c>
      <c r="Q29" s="747"/>
      <c r="R29" s="747"/>
      <c r="S29" s="747"/>
      <c r="T29" s="747"/>
      <c r="U29" s="747"/>
      <c r="V29" s="747"/>
      <c r="W29" s="747"/>
      <c r="X29" s="747"/>
      <c r="Y29" s="747"/>
      <c r="Z29" s="747"/>
      <c r="AA29" s="747"/>
      <c r="AB29" s="747"/>
      <c r="AC29" s="747"/>
      <c r="AD29" s="747"/>
    </row>
    <row r="30" spans="1:31" ht="9.9499999999999993" customHeight="1">
      <c r="A30" s="158" t="s">
        <v>575</v>
      </c>
      <c r="B30" s="740">
        <v>81167</v>
      </c>
      <c r="C30" s="746">
        <v>60251</v>
      </c>
      <c r="D30" s="746">
        <v>388</v>
      </c>
      <c r="E30" s="746">
        <v>286</v>
      </c>
      <c r="F30" s="746">
        <v>2503</v>
      </c>
      <c r="G30" s="746">
        <v>9554</v>
      </c>
      <c r="H30" s="746">
        <v>2799</v>
      </c>
      <c r="I30" s="746">
        <v>9237</v>
      </c>
      <c r="J30" s="165"/>
      <c r="K30" s="740">
        <v>20916</v>
      </c>
      <c r="L30" s="740">
        <v>11452</v>
      </c>
      <c r="M30" s="740">
        <v>2098</v>
      </c>
      <c r="N30" s="740">
        <v>1773</v>
      </c>
      <c r="O30" s="740">
        <v>484</v>
      </c>
      <c r="Q30" s="747"/>
      <c r="R30" s="747"/>
      <c r="S30" s="747"/>
      <c r="T30" s="747"/>
      <c r="U30" s="747"/>
      <c r="V30" s="747"/>
      <c r="W30" s="747"/>
      <c r="X30" s="747"/>
      <c r="Y30" s="747"/>
      <c r="Z30" s="747"/>
      <c r="AA30" s="747"/>
      <c r="AB30" s="747"/>
      <c r="AC30" s="747"/>
      <c r="AD30" s="747"/>
    </row>
    <row r="31" spans="1:31" ht="9.9499999999999993" customHeight="1">
      <c r="A31" s="158" t="s">
        <v>576</v>
      </c>
      <c r="B31" s="740">
        <v>72670</v>
      </c>
      <c r="C31" s="746">
        <v>54705</v>
      </c>
      <c r="D31" s="746">
        <v>259</v>
      </c>
      <c r="E31" s="746">
        <v>314</v>
      </c>
      <c r="F31" s="746">
        <v>2698</v>
      </c>
      <c r="G31" s="746">
        <v>7893</v>
      </c>
      <c r="H31" s="746">
        <v>1752</v>
      </c>
      <c r="I31" s="746">
        <v>5687</v>
      </c>
      <c r="J31" s="165"/>
      <c r="K31" s="740">
        <v>17965</v>
      </c>
      <c r="L31" s="740">
        <v>9090</v>
      </c>
      <c r="M31" s="740">
        <v>931</v>
      </c>
      <c r="N31" s="740">
        <v>1439</v>
      </c>
      <c r="O31" s="740">
        <v>713</v>
      </c>
      <c r="Q31" s="747"/>
      <c r="R31" s="747"/>
      <c r="S31" s="747"/>
      <c r="T31" s="747"/>
      <c r="U31" s="747"/>
      <c r="V31" s="747"/>
      <c r="W31" s="747"/>
      <c r="X31" s="747"/>
      <c r="Y31" s="747"/>
      <c r="Z31" s="747"/>
      <c r="AA31" s="747"/>
      <c r="AB31" s="747"/>
      <c r="AC31" s="747"/>
      <c r="AD31" s="747"/>
    </row>
    <row r="32" spans="1:31" ht="9.9499999999999993" customHeight="1">
      <c r="A32" s="158" t="s">
        <v>577</v>
      </c>
      <c r="B32" s="740">
        <v>49556</v>
      </c>
      <c r="C32" s="746">
        <v>36701</v>
      </c>
      <c r="D32" s="746">
        <v>171</v>
      </c>
      <c r="E32" s="746">
        <v>281</v>
      </c>
      <c r="F32" s="746">
        <v>2189</v>
      </c>
      <c r="G32" s="746">
        <v>4990</v>
      </c>
      <c r="H32" s="746">
        <v>845</v>
      </c>
      <c r="I32" s="746">
        <v>2708</v>
      </c>
      <c r="J32" s="165"/>
      <c r="K32" s="740">
        <v>12855</v>
      </c>
      <c r="L32" s="740">
        <v>5618</v>
      </c>
      <c r="M32" s="740">
        <v>328</v>
      </c>
      <c r="N32" s="740">
        <v>1052</v>
      </c>
      <c r="O32" s="740">
        <v>872</v>
      </c>
      <c r="Q32" s="747"/>
      <c r="R32" s="747"/>
      <c r="S32" s="747"/>
      <c r="T32" s="747"/>
      <c r="U32" s="747"/>
      <c r="V32" s="747"/>
      <c r="W32" s="747"/>
      <c r="X32" s="747"/>
      <c r="Y32" s="747"/>
      <c r="Z32" s="747"/>
      <c r="AA32" s="747"/>
      <c r="AB32" s="747"/>
      <c r="AC32" s="747"/>
      <c r="AD32" s="747"/>
    </row>
    <row r="33" spans="1:33" ht="9.9499999999999993" customHeight="1">
      <c r="A33" s="158" t="s">
        <v>578</v>
      </c>
      <c r="B33" s="740">
        <v>23329</v>
      </c>
      <c r="C33" s="746">
        <v>16891</v>
      </c>
      <c r="D33" s="746">
        <v>71</v>
      </c>
      <c r="E33" s="746">
        <v>187</v>
      </c>
      <c r="F33" s="746">
        <v>1108</v>
      </c>
      <c r="G33" s="746">
        <v>2287</v>
      </c>
      <c r="H33" s="746">
        <v>213</v>
      </c>
      <c r="I33" s="746">
        <v>790</v>
      </c>
      <c r="J33" s="165"/>
      <c r="K33" s="740">
        <v>6438</v>
      </c>
      <c r="L33" s="740">
        <v>2138</v>
      </c>
      <c r="M33" s="740">
        <v>77</v>
      </c>
      <c r="N33" s="740">
        <v>561</v>
      </c>
      <c r="O33" s="740">
        <v>610</v>
      </c>
      <c r="Q33" s="747"/>
      <c r="R33" s="747"/>
      <c r="S33" s="747"/>
      <c r="T33" s="747"/>
      <c r="U33" s="747"/>
      <c r="V33" s="747"/>
      <c r="W33" s="747"/>
      <c r="X33" s="747"/>
      <c r="Y33" s="747"/>
      <c r="Z33" s="747"/>
      <c r="AA33" s="747"/>
      <c r="AB33" s="747"/>
      <c r="AC33" s="747"/>
      <c r="AD33" s="747"/>
    </row>
    <row r="34" spans="1:33" ht="9.9499999999999993" customHeight="1">
      <c r="A34" s="158" t="s">
        <v>579</v>
      </c>
      <c r="B34" s="740">
        <v>9831</v>
      </c>
      <c r="C34" s="746">
        <v>6564</v>
      </c>
      <c r="D34" s="746">
        <v>30</v>
      </c>
      <c r="E34" s="746">
        <v>111</v>
      </c>
      <c r="F34" s="746">
        <v>520</v>
      </c>
      <c r="G34" s="746">
        <v>885</v>
      </c>
      <c r="H34" s="746">
        <v>34</v>
      </c>
      <c r="I34" s="746">
        <v>171</v>
      </c>
      <c r="J34" s="165"/>
      <c r="K34" s="740">
        <v>3267</v>
      </c>
      <c r="L34" s="740">
        <v>792</v>
      </c>
      <c r="M34" s="740">
        <v>11</v>
      </c>
      <c r="N34" s="740">
        <v>355</v>
      </c>
      <c r="O34" s="740">
        <v>311</v>
      </c>
      <c r="Q34" s="747"/>
      <c r="R34" s="747"/>
      <c r="S34" s="747"/>
      <c r="T34" s="747"/>
      <c r="U34" s="747"/>
      <c r="V34" s="747"/>
      <c r="W34" s="747"/>
      <c r="X34" s="747"/>
      <c r="Y34" s="747"/>
      <c r="Z34" s="747"/>
      <c r="AA34" s="747"/>
      <c r="AB34" s="747"/>
      <c r="AC34" s="747"/>
      <c r="AD34" s="747"/>
    </row>
    <row r="35" spans="1:33" ht="3" customHeight="1">
      <c r="I35" s="158"/>
      <c r="J35" s="165"/>
    </row>
    <row r="36" spans="1:33" ht="9.9499999999999993" customHeight="1">
      <c r="A36" s="744"/>
      <c r="B36" s="900" t="s">
        <v>580</v>
      </c>
      <c r="C36" s="900"/>
      <c r="D36" s="900"/>
      <c r="E36" s="900"/>
      <c r="F36" s="900"/>
      <c r="G36" s="900"/>
      <c r="H36" s="900"/>
      <c r="I36" s="900"/>
      <c r="J36" s="900"/>
      <c r="K36" s="900"/>
      <c r="L36" s="900"/>
      <c r="M36" s="900"/>
      <c r="N36" s="900"/>
      <c r="O36" s="900"/>
    </row>
    <row r="37" spans="1:33" ht="3" customHeight="1">
      <c r="I37" s="164"/>
      <c r="J37" s="165"/>
    </row>
    <row r="38" spans="1:33" s="752" customFormat="1" ht="30" customHeight="1">
      <c r="A38" s="750" t="s">
        <v>581</v>
      </c>
      <c r="B38" s="740">
        <v>68810</v>
      </c>
      <c r="C38" s="746">
        <v>33876</v>
      </c>
      <c r="D38" s="749" t="s">
        <v>201</v>
      </c>
      <c r="E38" s="749" t="s">
        <v>201</v>
      </c>
      <c r="F38" s="746">
        <v>4864</v>
      </c>
      <c r="G38" s="746">
        <v>2695</v>
      </c>
      <c r="H38" s="746">
        <v>1</v>
      </c>
      <c r="I38" s="746">
        <v>92</v>
      </c>
      <c r="J38" s="751"/>
      <c r="K38" s="746">
        <v>34934</v>
      </c>
      <c r="L38" s="746">
        <v>7233</v>
      </c>
      <c r="M38" s="746">
        <v>4494</v>
      </c>
      <c r="N38" s="746">
        <v>4516</v>
      </c>
      <c r="O38" s="746">
        <v>2263</v>
      </c>
      <c r="Q38" s="747"/>
      <c r="R38" s="747"/>
      <c r="S38" s="747"/>
      <c r="T38" s="747"/>
      <c r="U38" s="747"/>
      <c r="V38" s="747"/>
      <c r="W38" s="747"/>
      <c r="X38" s="747"/>
      <c r="Z38" s="747"/>
      <c r="AA38" s="747"/>
      <c r="AB38" s="747"/>
      <c r="AC38" s="747"/>
      <c r="AD38" s="747"/>
      <c r="AE38" s="747"/>
      <c r="AF38" s="747"/>
      <c r="AG38" s="747"/>
    </row>
    <row r="39" spans="1:33" ht="20.100000000000001" customHeight="1">
      <c r="A39" s="753" t="s">
        <v>582</v>
      </c>
      <c r="B39" s="740">
        <v>220596</v>
      </c>
      <c r="C39" s="746">
        <v>182115</v>
      </c>
      <c r="D39" s="746">
        <v>1237</v>
      </c>
      <c r="E39" s="746">
        <v>1379</v>
      </c>
      <c r="F39" s="746">
        <v>5994</v>
      </c>
      <c r="G39" s="746">
        <v>31259</v>
      </c>
      <c r="H39" s="746">
        <v>8568</v>
      </c>
      <c r="I39" s="746">
        <v>26134</v>
      </c>
      <c r="J39" s="754"/>
      <c r="K39" s="746">
        <v>38481</v>
      </c>
      <c r="L39" s="746">
        <v>27993</v>
      </c>
      <c r="M39" s="746">
        <v>348</v>
      </c>
      <c r="N39" s="746">
        <v>2236</v>
      </c>
      <c r="O39" s="746">
        <v>915</v>
      </c>
      <c r="Q39" s="747"/>
      <c r="R39" s="747"/>
      <c r="S39" s="747"/>
      <c r="T39" s="747"/>
      <c r="U39" s="747"/>
      <c r="V39" s="747"/>
      <c r="W39" s="747"/>
      <c r="X39" s="747"/>
      <c r="Z39" s="747"/>
      <c r="AA39" s="747"/>
      <c r="AB39" s="747"/>
      <c r="AC39" s="747"/>
      <c r="AD39" s="747"/>
      <c r="AE39" s="747"/>
      <c r="AF39" s="747"/>
      <c r="AG39" s="747"/>
    </row>
    <row r="40" spans="1:33" ht="9.9499999999999993" customHeight="1">
      <c r="A40" s="755" t="s">
        <v>583</v>
      </c>
      <c r="B40" s="740">
        <v>23973</v>
      </c>
      <c r="C40" s="746">
        <v>8424</v>
      </c>
      <c r="D40" s="749" t="s">
        <v>201</v>
      </c>
      <c r="E40" s="746">
        <v>3</v>
      </c>
      <c r="F40" s="746">
        <v>337</v>
      </c>
      <c r="G40" s="746">
        <v>819</v>
      </c>
      <c r="H40" s="746">
        <v>2</v>
      </c>
      <c r="I40" s="746">
        <v>34</v>
      </c>
      <c r="J40" s="165"/>
      <c r="K40" s="756">
        <v>15549</v>
      </c>
      <c r="L40" s="756">
        <v>11646</v>
      </c>
      <c r="M40" s="756">
        <v>309</v>
      </c>
      <c r="N40" s="756">
        <v>396</v>
      </c>
      <c r="O40" s="756">
        <v>142</v>
      </c>
      <c r="Q40" s="747"/>
      <c r="R40" s="747"/>
      <c r="S40" s="747"/>
      <c r="T40" s="747"/>
      <c r="U40" s="747"/>
      <c r="V40" s="747"/>
      <c r="W40" s="747"/>
      <c r="X40" s="747"/>
      <c r="Z40" s="747"/>
      <c r="AA40" s="747"/>
      <c r="AB40" s="747"/>
      <c r="AC40" s="747"/>
      <c r="AD40" s="747"/>
      <c r="AE40" s="747"/>
      <c r="AF40" s="747"/>
      <c r="AG40" s="747"/>
    </row>
    <row r="41" spans="1:33" ht="9.9499999999999993" customHeight="1">
      <c r="A41" s="755" t="s">
        <v>584</v>
      </c>
      <c r="B41" s="740">
        <v>32423</v>
      </c>
      <c r="C41" s="746">
        <v>21366</v>
      </c>
      <c r="D41" s="749" t="s">
        <v>201</v>
      </c>
      <c r="E41" s="746">
        <v>20</v>
      </c>
      <c r="F41" s="746">
        <v>1491</v>
      </c>
      <c r="G41" s="746">
        <v>5619</v>
      </c>
      <c r="H41" s="746">
        <v>31</v>
      </c>
      <c r="I41" s="746">
        <v>538</v>
      </c>
      <c r="J41" s="165"/>
      <c r="K41" s="756">
        <v>11057</v>
      </c>
      <c r="L41" s="756">
        <v>7891</v>
      </c>
      <c r="M41" s="756">
        <v>29</v>
      </c>
      <c r="N41" s="756">
        <v>679</v>
      </c>
      <c r="O41" s="756">
        <v>337</v>
      </c>
      <c r="Q41" s="747"/>
      <c r="R41" s="747"/>
      <c r="S41" s="747"/>
      <c r="T41" s="747"/>
      <c r="U41" s="747"/>
      <c r="V41" s="747"/>
      <c r="W41" s="747"/>
      <c r="X41" s="747"/>
      <c r="Z41" s="747"/>
      <c r="AA41" s="747"/>
      <c r="AB41" s="747"/>
      <c r="AC41" s="747"/>
      <c r="AD41" s="747"/>
      <c r="AE41" s="747"/>
      <c r="AF41" s="747"/>
      <c r="AG41" s="747"/>
    </row>
    <row r="42" spans="1:33" ht="9.9499999999999993" customHeight="1">
      <c r="A42" s="757" t="s">
        <v>585</v>
      </c>
      <c r="B42" s="740">
        <v>50995</v>
      </c>
      <c r="C42" s="746">
        <v>42103</v>
      </c>
      <c r="D42" s="749">
        <v>1</v>
      </c>
      <c r="E42" s="746">
        <v>257</v>
      </c>
      <c r="F42" s="746">
        <v>1962</v>
      </c>
      <c r="G42" s="746">
        <v>10731</v>
      </c>
      <c r="H42" s="746">
        <v>159</v>
      </c>
      <c r="I42" s="746">
        <v>3926</v>
      </c>
      <c r="J42" s="165"/>
      <c r="K42" s="756">
        <v>8892</v>
      </c>
      <c r="L42" s="756">
        <v>6389</v>
      </c>
      <c r="M42" s="756">
        <v>7</v>
      </c>
      <c r="N42" s="756">
        <v>891</v>
      </c>
      <c r="O42" s="756">
        <v>315</v>
      </c>
      <c r="Q42" s="747"/>
      <c r="R42" s="747"/>
      <c r="S42" s="747"/>
      <c r="T42" s="747"/>
      <c r="U42" s="747"/>
      <c r="V42" s="747"/>
      <c r="W42" s="747"/>
      <c r="X42" s="747"/>
      <c r="Z42" s="747"/>
      <c r="AA42" s="747"/>
      <c r="AB42" s="747"/>
      <c r="AC42" s="747"/>
      <c r="AD42" s="747"/>
      <c r="AE42" s="747"/>
      <c r="AF42" s="747"/>
      <c r="AG42" s="747"/>
    </row>
    <row r="43" spans="1:33" ht="9.9499999999999993" customHeight="1">
      <c r="A43" s="757" t="s">
        <v>586</v>
      </c>
      <c r="B43" s="740">
        <v>48416</v>
      </c>
      <c r="C43" s="746">
        <v>45731</v>
      </c>
      <c r="D43" s="746">
        <v>2</v>
      </c>
      <c r="E43" s="746">
        <v>569</v>
      </c>
      <c r="F43" s="746">
        <v>1300</v>
      </c>
      <c r="G43" s="746">
        <v>8732</v>
      </c>
      <c r="H43" s="746">
        <v>948</v>
      </c>
      <c r="I43" s="746">
        <v>6610</v>
      </c>
      <c r="J43" s="165"/>
      <c r="K43" s="756">
        <v>2685</v>
      </c>
      <c r="L43" s="756">
        <v>1900</v>
      </c>
      <c r="M43" s="756">
        <v>3</v>
      </c>
      <c r="N43" s="756">
        <v>228</v>
      </c>
      <c r="O43" s="756">
        <v>109</v>
      </c>
      <c r="Q43" s="747"/>
      <c r="R43" s="747"/>
      <c r="S43" s="747"/>
      <c r="T43" s="747"/>
      <c r="U43" s="747"/>
      <c r="V43" s="747"/>
      <c r="W43" s="747"/>
      <c r="X43" s="747"/>
      <c r="Z43" s="747"/>
      <c r="AA43" s="747"/>
      <c r="AB43" s="747"/>
      <c r="AC43" s="747"/>
      <c r="AD43" s="747"/>
      <c r="AE43" s="747"/>
      <c r="AF43" s="747"/>
      <c r="AG43" s="747"/>
    </row>
    <row r="44" spans="1:33" ht="9.9499999999999993" customHeight="1">
      <c r="A44" s="757" t="s">
        <v>587</v>
      </c>
      <c r="B44" s="740">
        <v>37557</v>
      </c>
      <c r="C44" s="746">
        <v>37280</v>
      </c>
      <c r="D44" s="746">
        <v>16</v>
      </c>
      <c r="E44" s="746">
        <v>432</v>
      </c>
      <c r="F44" s="746">
        <v>620</v>
      </c>
      <c r="G44" s="746">
        <v>4027</v>
      </c>
      <c r="H44" s="746">
        <v>2900</v>
      </c>
      <c r="I44" s="746">
        <v>6888</v>
      </c>
      <c r="J44" s="165"/>
      <c r="K44" s="756">
        <v>277</v>
      </c>
      <c r="L44" s="756">
        <v>154</v>
      </c>
      <c r="M44" s="749" t="s">
        <v>201</v>
      </c>
      <c r="N44" s="756">
        <v>39</v>
      </c>
      <c r="O44" s="756">
        <v>11</v>
      </c>
      <c r="Q44" s="747"/>
      <c r="R44" s="747"/>
      <c r="S44" s="747"/>
      <c r="T44" s="747"/>
      <c r="U44" s="747"/>
      <c r="V44" s="747"/>
      <c r="W44" s="747"/>
      <c r="X44" s="747"/>
      <c r="Z44" s="747"/>
      <c r="AA44" s="747"/>
      <c r="AB44" s="747"/>
      <c r="AC44" s="747"/>
      <c r="AD44" s="747"/>
      <c r="AE44" s="747"/>
      <c r="AF44" s="747"/>
      <c r="AG44" s="747"/>
    </row>
    <row r="45" spans="1:33" ht="9.9499999999999993" customHeight="1">
      <c r="A45" s="755" t="s">
        <v>588</v>
      </c>
      <c r="B45" s="740">
        <v>21605</v>
      </c>
      <c r="C45" s="746">
        <v>21590</v>
      </c>
      <c r="D45" s="746">
        <v>225</v>
      </c>
      <c r="E45" s="746">
        <v>89</v>
      </c>
      <c r="F45" s="746">
        <v>259</v>
      </c>
      <c r="G45" s="746">
        <v>1303</v>
      </c>
      <c r="H45" s="746">
        <v>3993</v>
      </c>
      <c r="I45" s="746">
        <v>6081</v>
      </c>
      <c r="J45" s="165"/>
      <c r="K45" s="756">
        <v>15</v>
      </c>
      <c r="L45" s="756">
        <v>8</v>
      </c>
      <c r="M45" s="749" t="s">
        <v>201</v>
      </c>
      <c r="N45" s="756">
        <v>3</v>
      </c>
      <c r="O45" s="756">
        <v>1</v>
      </c>
      <c r="Q45" s="747"/>
      <c r="R45" s="747"/>
      <c r="S45" s="747"/>
      <c r="T45" s="747"/>
      <c r="U45" s="747"/>
      <c r="V45" s="747"/>
      <c r="W45" s="747"/>
      <c r="X45" s="747"/>
      <c r="Z45" s="747"/>
      <c r="AA45" s="747"/>
      <c r="AB45" s="747"/>
      <c r="AC45" s="747"/>
      <c r="AD45" s="747"/>
      <c r="AE45" s="747"/>
      <c r="AF45" s="747"/>
      <c r="AG45" s="747"/>
    </row>
    <row r="46" spans="1:33" ht="9.9499999999999993" customHeight="1">
      <c r="A46" s="755" t="s">
        <v>589</v>
      </c>
      <c r="B46" s="740">
        <v>4313</v>
      </c>
      <c r="C46" s="758">
        <v>4308</v>
      </c>
      <c r="D46" s="746">
        <v>339</v>
      </c>
      <c r="E46" s="746">
        <v>6</v>
      </c>
      <c r="F46" s="746">
        <v>23</v>
      </c>
      <c r="G46" s="758">
        <v>28</v>
      </c>
      <c r="H46" s="746">
        <v>511</v>
      </c>
      <c r="I46" s="746">
        <v>1692</v>
      </c>
      <c r="J46" s="165"/>
      <c r="K46" s="756">
        <v>5</v>
      </c>
      <c r="L46" s="756">
        <v>4</v>
      </c>
      <c r="M46" s="749" t="s">
        <v>201</v>
      </c>
      <c r="N46" s="749" t="s">
        <v>201</v>
      </c>
      <c r="O46" s="749" t="s">
        <v>201</v>
      </c>
      <c r="Q46" s="747"/>
      <c r="R46" s="747"/>
      <c r="S46" s="747"/>
      <c r="T46" s="747"/>
      <c r="U46" s="747"/>
      <c r="V46" s="747"/>
      <c r="W46" s="747"/>
      <c r="X46" s="747"/>
      <c r="Z46" s="747"/>
      <c r="AA46" s="747"/>
      <c r="AB46" s="747"/>
      <c r="AC46" s="747"/>
      <c r="AD46" s="747"/>
      <c r="AE46" s="747"/>
      <c r="AF46" s="747"/>
      <c r="AG46" s="747"/>
    </row>
    <row r="47" spans="1:33" ht="9.9499999999999993" customHeight="1">
      <c r="A47" s="755" t="s">
        <v>590</v>
      </c>
      <c r="B47" s="740">
        <v>1314</v>
      </c>
      <c r="C47" s="746">
        <v>1313</v>
      </c>
      <c r="D47" s="746">
        <v>654</v>
      </c>
      <c r="E47" s="746">
        <v>3</v>
      </c>
      <c r="F47" s="749">
        <v>2</v>
      </c>
      <c r="G47" s="749" t="s">
        <v>201</v>
      </c>
      <c r="H47" s="746">
        <v>24</v>
      </c>
      <c r="I47" s="746">
        <v>365</v>
      </c>
      <c r="J47" s="165"/>
      <c r="K47" s="749">
        <v>1</v>
      </c>
      <c r="L47" s="749">
        <v>1</v>
      </c>
      <c r="M47" s="749" t="s">
        <v>201</v>
      </c>
      <c r="N47" s="749" t="s">
        <v>201</v>
      </c>
      <c r="O47" s="749" t="s">
        <v>201</v>
      </c>
      <c r="Q47" s="747"/>
      <c r="R47" s="747"/>
      <c r="S47" s="747"/>
      <c r="T47" s="747"/>
      <c r="U47" s="747"/>
      <c r="V47" s="747"/>
      <c r="W47" s="747"/>
      <c r="X47" s="747"/>
      <c r="Z47" s="747"/>
      <c r="AA47" s="747"/>
      <c r="AB47" s="747"/>
      <c r="AC47" s="747"/>
      <c r="AD47" s="747"/>
      <c r="AE47" s="747"/>
      <c r="AF47" s="747"/>
      <c r="AG47" s="747"/>
    </row>
    <row r="48" spans="1:33" ht="3" customHeight="1">
      <c r="A48" s="759"/>
      <c r="B48" s="759"/>
      <c r="I48" s="164"/>
      <c r="J48" s="165"/>
    </row>
    <row r="49" spans="1:30" ht="9.9499999999999993" customHeight="1">
      <c r="B49" s="901" t="s">
        <v>591</v>
      </c>
      <c r="C49" s="901"/>
      <c r="D49" s="901"/>
      <c r="E49" s="901"/>
      <c r="F49" s="901"/>
      <c r="G49" s="901"/>
      <c r="H49" s="901"/>
      <c r="I49" s="901"/>
      <c r="J49" s="901"/>
      <c r="K49" s="901"/>
      <c r="L49" s="901"/>
      <c r="M49" s="901"/>
      <c r="N49" s="901"/>
      <c r="O49" s="901"/>
    </row>
    <row r="50" spans="1:30" ht="3" customHeight="1">
      <c r="I50" s="164"/>
      <c r="J50" s="165"/>
    </row>
    <row r="51" spans="1:30" ht="20.100000000000001" customHeight="1">
      <c r="A51" s="753" t="s">
        <v>592</v>
      </c>
      <c r="B51" s="740">
        <v>153648</v>
      </c>
      <c r="C51" s="740">
        <v>123396</v>
      </c>
      <c r="D51" s="740">
        <v>811</v>
      </c>
      <c r="E51" s="740">
        <v>307</v>
      </c>
      <c r="F51" s="740">
        <v>5098</v>
      </c>
      <c r="G51" s="740">
        <v>20109</v>
      </c>
      <c r="H51" s="740">
        <v>5812</v>
      </c>
      <c r="I51" s="740">
        <v>15391</v>
      </c>
      <c r="J51" s="740"/>
      <c r="K51" s="740">
        <v>30252</v>
      </c>
      <c r="L51" s="740">
        <v>11607</v>
      </c>
      <c r="M51" s="740">
        <v>1739</v>
      </c>
      <c r="N51" s="740">
        <v>3522</v>
      </c>
      <c r="O51" s="740">
        <v>1487</v>
      </c>
      <c r="Q51" s="747"/>
      <c r="R51" s="747"/>
      <c r="S51" s="747"/>
      <c r="T51" s="747"/>
      <c r="U51" s="747"/>
      <c r="V51" s="747"/>
      <c r="W51" s="747"/>
      <c r="X51" s="747"/>
      <c r="Y51" s="747"/>
      <c r="Z51" s="747"/>
      <c r="AA51" s="747"/>
      <c r="AB51" s="747"/>
      <c r="AC51" s="747"/>
      <c r="AD51" s="747"/>
    </row>
    <row r="52" spans="1:30" ht="20.100000000000001" customHeight="1">
      <c r="A52" s="760" t="s">
        <v>593</v>
      </c>
      <c r="B52" s="740">
        <v>135758</v>
      </c>
      <c r="C52" s="740">
        <v>92595</v>
      </c>
      <c r="D52" s="740">
        <v>426</v>
      </c>
      <c r="E52" s="740">
        <v>1072</v>
      </c>
      <c r="F52" s="740">
        <v>5760</v>
      </c>
      <c r="G52" s="740">
        <v>13845</v>
      </c>
      <c r="H52" s="740">
        <v>2757</v>
      </c>
      <c r="I52" s="740">
        <v>10835</v>
      </c>
      <c r="J52" s="740"/>
      <c r="K52" s="740">
        <v>43163</v>
      </c>
      <c r="L52" s="740">
        <v>23619</v>
      </c>
      <c r="M52" s="740">
        <v>3103</v>
      </c>
      <c r="N52" s="740">
        <v>3230</v>
      </c>
      <c r="O52" s="740">
        <v>1691</v>
      </c>
      <c r="Q52" s="747"/>
      <c r="R52" s="747"/>
      <c r="S52" s="747"/>
      <c r="T52" s="747"/>
      <c r="U52" s="747"/>
      <c r="V52" s="747"/>
      <c r="W52" s="747"/>
      <c r="X52" s="747"/>
      <c r="Y52" s="747"/>
      <c r="Z52" s="747"/>
      <c r="AA52" s="747"/>
      <c r="AB52" s="747"/>
      <c r="AC52" s="747"/>
      <c r="AD52" s="747"/>
    </row>
    <row r="53" spans="1:30" ht="4.5" customHeight="1">
      <c r="C53" s="756"/>
      <c r="D53" s="756"/>
      <c r="E53" s="756"/>
      <c r="F53" s="756"/>
      <c r="G53" s="756"/>
      <c r="H53" s="756"/>
      <c r="I53" s="164"/>
      <c r="J53" s="165"/>
    </row>
    <row r="54" spans="1:30" s="764" customFormat="1" ht="9.9499999999999993" customHeight="1">
      <c r="A54" s="761" t="s">
        <v>0</v>
      </c>
      <c r="B54" s="762">
        <v>289406</v>
      </c>
      <c r="C54" s="762">
        <v>215991</v>
      </c>
      <c r="D54" s="762">
        <v>1237</v>
      </c>
      <c r="E54" s="762">
        <v>1379</v>
      </c>
      <c r="F54" s="762">
        <v>10858</v>
      </c>
      <c r="G54" s="762">
        <v>33954</v>
      </c>
      <c r="H54" s="762">
        <v>8569</v>
      </c>
      <c r="I54" s="762">
        <v>26226</v>
      </c>
      <c r="J54" s="734"/>
      <c r="K54" s="763">
        <v>73415</v>
      </c>
      <c r="L54" s="763">
        <v>35226</v>
      </c>
      <c r="M54" s="763">
        <v>4842</v>
      </c>
      <c r="N54" s="763">
        <v>6752</v>
      </c>
      <c r="O54" s="763">
        <v>3178</v>
      </c>
    </row>
    <row r="55" spans="1:30" s="736" customFormat="1" ht="6" customHeight="1">
      <c r="A55" s="765"/>
      <c r="B55" s="765"/>
      <c r="C55" s="765"/>
      <c r="D55" s="765"/>
      <c r="E55" s="765"/>
      <c r="F55" s="765"/>
      <c r="G55" s="765"/>
      <c r="H55" s="765"/>
      <c r="I55" s="765"/>
      <c r="J55" s="765"/>
      <c r="K55" s="765"/>
      <c r="L55" s="765"/>
      <c r="M55" s="765"/>
      <c r="N55" s="765"/>
      <c r="O55" s="765"/>
    </row>
    <row r="56" spans="1:30" s="736" customFormat="1" ht="6.75" customHeight="1"/>
    <row r="57" spans="1:30" ht="9" customHeight="1">
      <c r="A57" s="766" t="s">
        <v>608</v>
      </c>
      <c r="B57" s="767"/>
      <c r="C57" s="767"/>
      <c r="D57" s="766"/>
      <c r="E57" s="766"/>
      <c r="F57" s="766"/>
      <c r="G57" s="766"/>
      <c r="H57" s="766"/>
      <c r="I57" s="766"/>
      <c r="J57" s="768"/>
      <c r="K57" s="768"/>
      <c r="L57" s="768"/>
      <c r="M57" s="768"/>
      <c r="N57" s="768"/>
    </row>
    <row r="58" spans="1:30" ht="48" customHeight="1">
      <c r="A58" s="902" t="s">
        <v>594</v>
      </c>
      <c r="B58" s="902"/>
      <c r="C58" s="902"/>
      <c r="D58" s="902"/>
      <c r="E58" s="902"/>
      <c r="F58" s="902"/>
      <c r="G58" s="902"/>
      <c r="H58" s="902"/>
      <c r="I58" s="902"/>
      <c r="J58" s="902"/>
      <c r="K58" s="902"/>
      <c r="L58" s="902"/>
      <c r="M58" s="902"/>
      <c r="N58" s="902"/>
    </row>
    <row r="59" spans="1:30" ht="21.75" customHeight="1">
      <c r="A59" s="902" t="s">
        <v>595</v>
      </c>
      <c r="B59" s="902"/>
      <c r="C59" s="902"/>
      <c r="D59" s="902"/>
      <c r="E59" s="902"/>
      <c r="F59" s="902"/>
      <c r="G59" s="902"/>
      <c r="H59" s="902"/>
      <c r="I59" s="902"/>
      <c r="J59" s="902"/>
      <c r="K59" s="902"/>
      <c r="L59" s="902"/>
      <c r="M59" s="902"/>
      <c r="N59" s="902"/>
    </row>
    <row r="60" spans="1:30" ht="36.75" customHeight="1">
      <c r="A60" s="902" t="s">
        <v>596</v>
      </c>
      <c r="B60" s="902"/>
      <c r="C60" s="902"/>
      <c r="D60" s="902"/>
      <c r="E60" s="902"/>
      <c r="F60" s="902"/>
      <c r="G60" s="902"/>
      <c r="H60" s="902"/>
      <c r="I60" s="902"/>
      <c r="J60" s="902"/>
      <c r="K60" s="902"/>
      <c r="L60" s="902"/>
      <c r="M60" s="902"/>
      <c r="N60" s="902"/>
    </row>
    <row r="61" spans="1:30" ht="11.25" customHeight="1">
      <c r="A61" s="769" t="s">
        <v>597</v>
      </c>
      <c r="B61" s="770"/>
      <c r="C61" s="770"/>
      <c r="D61" s="770"/>
      <c r="E61" s="770"/>
      <c r="F61" s="770"/>
      <c r="G61" s="770"/>
      <c r="H61" s="770"/>
      <c r="I61" s="770"/>
      <c r="J61" s="770"/>
      <c r="K61" s="770"/>
      <c r="L61" s="770"/>
      <c r="M61" s="770"/>
      <c r="N61" s="770"/>
    </row>
    <row r="63" spans="1:30" ht="9" customHeight="1">
      <c r="B63" s="740"/>
      <c r="C63" s="740"/>
      <c r="D63" s="740"/>
      <c r="E63" s="740"/>
      <c r="F63" s="740"/>
      <c r="G63" s="740"/>
      <c r="H63" s="740"/>
      <c r="I63" s="740"/>
      <c r="J63" s="740"/>
      <c r="K63" s="740"/>
      <c r="L63" s="740"/>
      <c r="M63" s="740"/>
      <c r="N63" s="740"/>
      <c r="O63" s="740"/>
    </row>
    <row r="64" spans="1:30" ht="9" customHeight="1">
      <c r="B64" s="740"/>
      <c r="C64" s="740"/>
      <c r="D64" s="740"/>
      <c r="E64" s="740"/>
      <c r="F64" s="740"/>
      <c r="G64" s="740"/>
      <c r="H64" s="740"/>
      <c r="I64" s="740"/>
      <c r="J64" s="740"/>
      <c r="K64" s="740"/>
      <c r="L64" s="740"/>
      <c r="M64" s="740"/>
      <c r="N64" s="740"/>
      <c r="O64" s="740"/>
    </row>
    <row r="65" spans="2:15" ht="9" customHeight="1">
      <c r="B65" s="740"/>
      <c r="C65" s="740"/>
      <c r="D65" s="740"/>
      <c r="E65" s="740"/>
      <c r="F65" s="740"/>
      <c r="G65" s="740"/>
      <c r="H65" s="740"/>
      <c r="I65" s="740"/>
      <c r="J65" s="740"/>
      <c r="K65" s="740"/>
      <c r="L65" s="740"/>
      <c r="M65" s="740"/>
      <c r="N65" s="740"/>
      <c r="O65" s="740"/>
    </row>
    <row r="66" spans="2:15" ht="9" customHeight="1">
      <c r="B66" s="740"/>
      <c r="C66" s="740"/>
      <c r="D66" s="740"/>
      <c r="E66" s="740"/>
      <c r="F66" s="740"/>
      <c r="G66" s="740"/>
      <c r="H66" s="740"/>
      <c r="I66" s="740"/>
      <c r="J66" s="740"/>
      <c r="K66" s="740"/>
      <c r="L66" s="740"/>
      <c r="M66" s="740"/>
      <c r="N66" s="740"/>
      <c r="O66" s="740"/>
    </row>
    <row r="67" spans="2:15" ht="9" customHeight="1">
      <c r="B67" s="771"/>
      <c r="C67" s="740"/>
      <c r="D67" s="740"/>
      <c r="E67" s="740"/>
      <c r="F67" s="740"/>
      <c r="G67" s="740"/>
      <c r="H67" s="740"/>
      <c r="I67" s="740"/>
      <c r="J67" s="740"/>
      <c r="K67" s="740"/>
      <c r="L67" s="740"/>
      <c r="M67" s="740"/>
      <c r="N67" s="740"/>
      <c r="O67" s="740"/>
    </row>
    <row r="68" spans="2:15" ht="9" customHeight="1">
      <c r="B68" s="740"/>
      <c r="C68" s="740"/>
      <c r="D68" s="740"/>
      <c r="E68" s="740"/>
      <c r="F68" s="740"/>
      <c r="G68" s="740"/>
      <c r="H68" s="740"/>
      <c r="I68" s="740"/>
      <c r="J68" s="740"/>
      <c r="K68" s="740"/>
      <c r="L68" s="740"/>
      <c r="M68" s="740"/>
      <c r="N68" s="740"/>
      <c r="O68" s="740"/>
    </row>
    <row r="69" spans="2:15" ht="9" customHeight="1">
      <c r="B69" s="740"/>
      <c r="C69" s="740"/>
      <c r="D69" s="740"/>
      <c r="E69" s="740"/>
      <c r="F69" s="740"/>
      <c r="G69" s="740"/>
      <c r="H69" s="740"/>
      <c r="I69" s="740"/>
      <c r="J69" s="740"/>
      <c r="K69" s="740"/>
      <c r="L69" s="740"/>
      <c r="M69" s="740"/>
      <c r="N69" s="740"/>
      <c r="O69" s="740"/>
    </row>
    <row r="72" spans="2:15" ht="9" customHeight="1">
      <c r="B72" s="740"/>
      <c r="C72" s="740"/>
      <c r="D72" s="740"/>
      <c r="E72" s="740"/>
      <c r="F72" s="740"/>
      <c r="G72" s="740"/>
      <c r="H72" s="740"/>
      <c r="I72" s="740"/>
      <c r="J72" s="740"/>
      <c r="K72" s="740"/>
      <c r="L72" s="740"/>
      <c r="M72" s="740"/>
      <c r="N72" s="740"/>
      <c r="O72" s="740"/>
    </row>
    <row r="73" spans="2:15" ht="9" customHeight="1">
      <c r="B73" s="741"/>
      <c r="C73" s="741"/>
      <c r="D73" s="741"/>
      <c r="E73" s="741"/>
      <c r="F73" s="741"/>
      <c r="G73" s="741"/>
      <c r="H73" s="741"/>
      <c r="I73" s="741"/>
      <c r="J73" s="741"/>
      <c r="K73" s="741"/>
      <c r="L73" s="741"/>
      <c r="M73" s="741"/>
      <c r="N73" s="741"/>
      <c r="O73" s="741"/>
    </row>
  </sheetData>
  <mergeCells count="27">
    <mergeCell ref="A5:L5"/>
    <mergeCell ref="A8:A11"/>
    <mergeCell ref="B8:B11"/>
    <mergeCell ref="C8:I8"/>
    <mergeCell ref="K8:O8"/>
    <mergeCell ref="D9:I9"/>
    <mergeCell ref="L9:O9"/>
    <mergeCell ref="C10:C11"/>
    <mergeCell ref="D10:D11"/>
    <mergeCell ref="E10:E11"/>
    <mergeCell ref="B25:O25"/>
    <mergeCell ref="F10:F11"/>
    <mergeCell ref="G10:G11"/>
    <mergeCell ref="H10:H11"/>
    <mergeCell ref="I10:I11"/>
    <mergeCell ref="K10:K11"/>
    <mergeCell ref="L10:L11"/>
    <mergeCell ref="M10:M11"/>
    <mergeCell ref="N10:N11"/>
    <mergeCell ref="O10:O11"/>
    <mergeCell ref="B19:O19"/>
    <mergeCell ref="B20:O20"/>
    <mergeCell ref="B36:O36"/>
    <mergeCell ref="B49:O49"/>
    <mergeCell ref="A58:N58"/>
    <mergeCell ref="A59:N59"/>
    <mergeCell ref="A60:N60"/>
  </mergeCells>
  <pageMargins left="0.75" right="0.75" top="1" bottom="1" header="0.5" footer="0.5"/>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workbookViewId="0">
      <selection activeCell="Q21" sqref="Q21"/>
    </sheetView>
  </sheetViews>
  <sheetFormatPr defaultColWidth="7.7109375" defaultRowHeight="9" customHeight="1"/>
  <cols>
    <col min="1" max="1" width="10.7109375" style="158" customWidth="1"/>
    <col min="2" max="2" width="6.85546875" style="158" customWidth="1"/>
    <col min="3" max="3" width="7" style="158" customWidth="1"/>
    <col min="4" max="4" width="6.42578125" style="158" customWidth="1"/>
    <col min="5" max="5" width="5.7109375" style="158" bestFit="1" customWidth="1"/>
    <col min="6" max="6" width="5.140625" style="158" bestFit="1" customWidth="1"/>
    <col min="7" max="7" width="6" style="166" customWidth="1"/>
    <col min="8" max="8" width="0.85546875" style="733" customWidth="1"/>
    <col min="9" max="9" width="6.42578125" style="158" bestFit="1" customWidth="1"/>
    <col min="10" max="10" width="6.7109375" style="158" customWidth="1"/>
    <col min="11" max="11" width="6.85546875" style="158" customWidth="1"/>
    <col min="12" max="12" width="7" style="158" customWidth="1"/>
    <col min="13" max="13" width="7.7109375" style="158" customWidth="1"/>
    <col min="14" max="168" width="9.140625" style="158" customWidth="1"/>
    <col min="169" max="169" width="10.7109375" style="158" customWidth="1"/>
    <col min="170" max="170" width="5.28515625" style="158" customWidth="1"/>
    <col min="171" max="16384" width="7.7109375" style="158"/>
  </cols>
  <sheetData>
    <row r="1" spans="1:16" ht="12.75" customHeight="1"/>
    <row r="2" spans="1:16" ht="12.75" customHeight="1"/>
    <row r="3" spans="1:16" ht="12.75" customHeight="1"/>
    <row r="4" spans="1:16" s="160" customFormat="1" ht="12">
      <c r="A4" s="163" t="s">
        <v>598</v>
      </c>
    </row>
    <row r="5" spans="1:16" s="160" customFormat="1" ht="12" customHeight="1">
      <c r="A5" s="163" t="s">
        <v>599</v>
      </c>
      <c r="K5" s="159"/>
    </row>
    <row r="6" spans="1:16" s="160" customFormat="1" ht="12">
      <c r="A6" s="160" t="s">
        <v>140</v>
      </c>
    </row>
    <row r="7" spans="1:16" s="733" customFormat="1" ht="6" customHeight="1">
      <c r="A7" s="165"/>
      <c r="B7" s="734"/>
      <c r="C7" s="734"/>
      <c r="D7" s="734"/>
      <c r="E7" s="734"/>
      <c r="F7" s="734"/>
      <c r="G7" s="734"/>
      <c r="H7" s="735"/>
      <c r="I7" s="734"/>
      <c r="J7" s="734"/>
      <c r="K7" s="734"/>
      <c r="L7" s="734"/>
      <c r="M7" s="734"/>
      <c r="N7" s="734"/>
    </row>
    <row r="8" spans="1:16" ht="12" customHeight="1">
      <c r="A8" s="910" t="s">
        <v>554</v>
      </c>
      <c r="B8" s="914" t="s">
        <v>555</v>
      </c>
      <c r="C8" s="918" t="s">
        <v>556</v>
      </c>
      <c r="D8" s="918"/>
      <c r="E8" s="918"/>
      <c r="F8" s="918"/>
      <c r="G8" s="918"/>
      <c r="H8" s="165"/>
      <c r="I8" s="919" t="s">
        <v>557</v>
      </c>
      <c r="J8" s="919"/>
      <c r="K8" s="919"/>
      <c r="L8" s="919"/>
      <c r="M8" s="919"/>
    </row>
    <row r="9" spans="1:16" ht="12" customHeight="1">
      <c r="A9" s="911"/>
      <c r="B9" s="915"/>
      <c r="C9" s="778" t="s">
        <v>558</v>
      </c>
      <c r="D9" s="918" t="s">
        <v>109</v>
      </c>
      <c r="E9" s="918"/>
      <c r="F9" s="918"/>
      <c r="G9" s="918"/>
      <c r="H9" s="165"/>
      <c r="I9" s="779" t="s">
        <v>558</v>
      </c>
      <c r="J9" s="918" t="s">
        <v>109</v>
      </c>
      <c r="K9" s="918"/>
      <c r="L9" s="918"/>
      <c r="M9" s="918"/>
    </row>
    <row r="10" spans="1:16" ht="12" customHeight="1">
      <c r="A10" s="912"/>
      <c r="B10" s="916"/>
      <c r="C10" s="920"/>
      <c r="D10" s="903" t="s">
        <v>561</v>
      </c>
      <c r="E10" s="903" t="s">
        <v>562</v>
      </c>
      <c r="F10" s="903" t="s">
        <v>170</v>
      </c>
      <c r="G10" s="903" t="s">
        <v>563</v>
      </c>
      <c r="H10" s="774"/>
      <c r="I10" s="905"/>
      <c r="J10" s="907" t="s">
        <v>564</v>
      </c>
      <c r="K10" s="907" t="s">
        <v>565</v>
      </c>
      <c r="L10" s="907" t="s">
        <v>566</v>
      </c>
      <c r="M10" s="907" t="s">
        <v>567</v>
      </c>
    </row>
    <row r="11" spans="1:16" ht="72" customHeight="1">
      <c r="A11" s="913"/>
      <c r="B11" s="917"/>
      <c r="C11" s="921"/>
      <c r="D11" s="904"/>
      <c r="E11" s="904"/>
      <c r="F11" s="904"/>
      <c r="G11" s="904"/>
      <c r="H11" s="775"/>
      <c r="I11" s="906"/>
      <c r="J11" s="908"/>
      <c r="K11" s="908"/>
      <c r="L11" s="908"/>
      <c r="M11" s="908"/>
    </row>
    <row r="12" spans="1:16">
      <c r="A12" s="736"/>
      <c r="B12" s="736"/>
      <c r="C12" s="737"/>
      <c r="D12" s="736"/>
      <c r="E12" s="736"/>
      <c r="F12" s="736"/>
      <c r="G12" s="164"/>
      <c r="H12" s="165"/>
    </row>
    <row r="13" spans="1:16">
      <c r="A13" s="739">
        <v>2014</v>
      </c>
      <c r="B13" s="740">
        <f>C13+I13</f>
        <v>894</v>
      </c>
      <c r="C13" s="741">
        <v>808</v>
      </c>
      <c r="D13" s="741">
        <v>17</v>
      </c>
      <c r="E13" s="741">
        <v>93</v>
      </c>
      <c r="F13" s="741">
        <v>26</v>
      </c>
      <c r="G13" s="741">
        <v>102</v>
      </c>
      <c r="H13" s="165"/>
      <c r="I13" s="158">
        <v>86</v>
      </c>
      <c r="J13" s="158">
        <v>31</v>
      </c>
      <c r="K13" s="158">
        <v>8</v>
      </c>
      <c r="L13" s="158">
        <v>4</v>
      </c>
      <c r="M13" s="158">
        <v>6</v>
      </c>
      <c r="O13" s="741"/>
      <c r="P13" s="740"/>
    </row>
    <row r="14" spans="1:16">
      <c r="A14" s="739">
        <v>2015</v>
      </c>
      <c r="B14" s="740">
        <f>C14+I14</f>
        <v>12565</v>
      </c>
      <c r="C14" s="740">
        <v>10235</v>
      </c>
      <c r="D14" s="740">
        <v>455</v>
      </c>
      <c r="E14" s="740">
        <v>1425</v>
      </c>
      <c r="F14" s="740">
        <v>194</v>
      </c>
      <c r="G14" s="740">
        <v>1001</v>
      </c>
      <c r="H14" s="740"/>
      <c r="I14" s="740">
        <v>2330</v>
      </c>
      <c r="J14" s="740">
        <v>1414</v>
      </c>
      <c r="K14" s="740">
        <v>84</v>
      </c>
      <c r="L14" s="740">
        <v>139</v>
      </c>
      <c r="M14" s="740">
        <v>81</v>
      </c>
      <c r="O14" s="741"/>
      <c r="P14" s="740"/>
    </row>
    <row r="15" spans="1:16">
      <c r="A15" s="739">
        <v>2016</v>
      </c>
      <c r="B15" s="740">
        <f>C15+I15</f>
        <v>15588</v>
      </c>
      <c r="C15" s="740">
        <v>11744</v>
      </c>
      <c r="D15" s="740">
        <v>668</v>
      </c>
      <c r="E15" s="740">
        <v>1697</v>
      </c>
      <c r="F15" s="740">
        <v>168</v>
      </c>
      <c r="G15" s="740">
        <v>1085</v>
      </c>
      <c r="H15" s="740"/>
      <c r="I15" s="740">
        <v>3844</v>
      </c>
      <c r="J15" s="740">
        <v>2739</v>
      </c>
      <c r="K15" s="740">
        <v>48</v>
      </c>
      <c r="L15" s="740">
        <v>188</v>
      </c>
      <c r="M15" s="740">
        <v>140</v>
      </c>
      <c r="N15" s="740"/>
      <c r="O15" s="741"/>
      <c r="P15" s="740"/>
    </row>
    <row r="16" spans="1:16">
      <c r="A16" s="739">
        <v>2017</v>
      </c>
      <c r="B16" s="740">
        <v>17829</v>
      </c>
      <c r="C16" s="740">
        <v>13039</v>
      </c>
      <c r="D16" s="740">
        <v>787</v>
      </c>
      <c r="E16" s="740">
        <v>2098</v>
      </c>
      <c r="F16" s="740">
        <v>204</v>
      </c>
      <c r="G16" s="740">
        <v>1315</v>
      </c>
      <c r="H16" s="740"/>
      <c r="I16" s="740">
        <v>4790</v>
      </c>
      <c r="J16" s="740">
        <v>3616</v>
      </c>
      <c r="K16" s="740">
        <v>78</v>
      </c>
      <c r="L16" s="740">
        <v>272</v>
      </c>
      <c r="M16" s="740">
        <v>185</v>
      </c>
      <c r="O16" s="741"/>
      <c r="P16" s="740"/>
    </row>
    <row r="17" spans="1:16">
      <c r="E17" s="743"/>
      <c r="G17" s="164"/>
      <c r="H17" s="165"/>
      <c r="O17" s="741"/>
      <c r="P17" s="740"/>
    </row>
    <row r="18" spans="1:16">
      <c r="B18" s="900" t="s">
        <v>142</v>
      </c>
      <c r="C18" s="900"/>
      <c r="D18" s="900"/>
      <c r="E18" s="900"/>
      <c r="F18" s="900"/>
      <c r="G18" s="900"/>
      <c r="H18" s="900"/>
      <c r="I18" s="900"/>
      <c r="J18" s="900"/>
      <c r="K18" s="900"/>
      <c r="L18" s="900"/>
      <c r="M18" s="900"/>
      <c r="N18" s="744"/>
      <c r="O18" s="741"/>
      <c r="P18" s="740"/>
    </row>
    <row r="19" spans="1:16">
      <c r="A19" s="744"/>
      <c r="B19" s="900" t="s">
        <v>568</v>
      </c>
      <c r="C19" s="900"/>
      <c r="D19" s="900"/>
      <c r="E19" s="900"/>
      <c r="F19" s="900"/>
      <c r="G19" s="900"/>
      <c r="H19" s="900"/>
      <c r="I19" s="900"/>
      <c r="J19" s="900"/>
      <c r="K19" s="900"/>
      <c r="L19" s="900"/>
      <c r="M19" s="900"/>
      <c r="O19" s="741"/>
      <c r="P19" s="740"/>
    </row>
    <row r="20" spans="1:16">
      <c r="A20" s="745"/>
      <c r="B20" s="745"/>
      <c r="D20" s="745"/>
      <c r="E20" s="745"/>
      <c r="F20" s="745"/>
      <c r="G20" s="164"/>
      <c r="H20" s="165"/>
      <c r="O20" s="741"/>
      <c r="P20" s="740"/>
    </row>
    <row r="21" spans="1:16">
      <c r="A21" s="158" t="s">
        <v>569</v>
      </c>
      <c r="B21" s="740">
        <v>22485</v>
      </c>
      <c r="C21" s="746">
        <v>14411</v>
      </c>
      <c r="D21" s="746">
        <v>1028</v>
      </c>
      <c r="E21" s="746">
        <v>2102</v>
      </c>
      <c r="F21" s="746">
        <v>209</v>
      </c>
      <c r="G21" s="746">
        <v>1555</v>
      </c>
      <c r="H21" s="165"/>
      <c r="I21" s="158">
        <v>8074</v>
      </c>
      <c r="J21" s="158">
        <v>4977</v>
      </c>
      <c r="K21" s="158">
        <v>1743</v>
      </c>
      <c r="L21" s="158">
        <v>421</v>
      </c>
      <c r="M21" s="158">
        <v>182</v>
      </c>
      <c r="O21" s="741"/>
      <c r="P21" s="740"/>
    </row>
    <row r="22" spans="1:16">
      <c r="A22" s="158" t="s">
        <v>570</v>
      </c>
      <c r="B22" s="740">
        <v>3926</v>
      </c>
      <c r="C22" s="746">
        <v>2957</v>
      </c>
      <c r="D22" s="746">
        <v>141</v>
      </c>
      <c r="E22" s="746">
        <v>738</v>
      </c>
      <c r="F22" s="746">
        <v>25</v>
      </c>
      <c r="G22" s="746">
        <v>126</v>
      </c>
      <c r="H22" s="165"/>
      <c r="I22" s="158">
        <v>969</v>
      </c>
      <c r="J22" s="158">
        <v>730</v>
      </c>
      <c r="K22" s="158">
        <v>6</v>
      </c>
      <c r="L22" s="158">
        <v>17</v>
      </c>
      <c r="M22" s="158">
        <v>23</v>
      </c>
      <c r="O22" s="741"/>
      <c r="P22" s="740"/>
    </row>
    <row r="23" spans="1:16">
      <c r="F23" s="741"/>
      <c r="G23" s="164"/>
      <c r="H23" s="165"/>
      <c r="O23" s="741"/>
      <c r="P23" s="740"/>
    </row>
    <row r="24" spans="1:16">
      <c r="B24" s="900" t="s">
        <v>600</v>
      </c>
      <c r="C24" s="901"/>
      <c r="D24" s="901"/>
      <c r="E24" s="901"/>
      <c r="F24" s="901"/>
      <c r="G24" s="901"/>
      <c r="H24" s="901"/>
      <c r="I24" s="901"/>
      <c r="J24" s="901"/>
      <c r="K24" s="901"/>
      <c r="L24" s="901"/>
      <c r="M24" s="901"/>
      <c r="O24" s="741"/>
      <c r="P24" s="740"/>
    </row>
    <row r="25" spans="1:16">
      <c r="A25" s="745"/>
      <c r="B25" s="745"/>
      <c r="C25" s="745"/>
      <c r="D25" s="745"/>
      <c r="E25" s="745"/>
      <c r="F25" s="745"/>
      <c r="G25" s="164"/>
      <c r="H25" s="165"/>
      <c r="J25" s="748"/>
      <c r="K25" s="748"/>
      <c r="O25" s="741"/>
      <c r="P25" s="740"/>
    </row>
    <row r="26" spans="1:16">
      <c r="A26" s="158" t="s">
        <v>572</v>
      </c>
      <c r="B26" s="740">
        <v>5</v>
      </c>
      <c r="C26" s="746">
        <v>5</v>
      </c>
      <c r="D26" s="749" t="s">
        <v>201</v>
      </c>
      <c r="E26" s="746">
        <v>3</v>
      </c>
      <c r="F26" s="749" t="s">
        <v>201</v>
      </c>
      <c r="G26" s="749" t="s">
        <v>201</v>
      </c>
      <c r="H26" s="165"/>
      <c r="I26" s="749" t="s">
        <v>201</v>
      </c>
      <c r="J26" s="749" t="s">
        <v>201</v>
      </c>
      <c r="K26" s="749" t="s">
        <v>201</v>
      </c>
      <c r="L26" s="749" t="s">
        <v>201</v>
      </c>
      <c r="M26" s="749" t="s">
        <v>201</v>
      </c>
      <c r="N26" s="740"/>
      <c r="O26" s="741"/>
      <c r="P26" s="740"/>
    </row>
    <row r="27" spans="1:16">
      <c r="A27" s="158" t="s">
        <v>573</v>
      </c>
      <c r="B27" s="749" t="s">
        <v>201</v>
      </c>
      <c r="C27" s="749" t="s">
        <v>201</v>
      </c>
      <c r="D27" s="749" t="s">
        <v>201</v>
      </c>
      <c r="E27" s="749" t="s">
        <v>201</v>
      </c>
      <c r="F27" s="749" t="s">
        <v>201</v>
      </c>
      <c r="G27" s="749" t="s">
        <v>201</v>
      </c>
      <c r="H27" s="165"/>
      <c r="I27" s="749" t="s">
        <v>201</v>
      </c>
      <c r="J27" s="749" t="s">
        <v>201</v>
      </c>
      <c r="K27" s="749" t="s">
        <v>201</v>
      </c>
      <c r="L27" s="749" t="s">
        <v>201</v>
      </c>
      <c r="M27" s="749"/>
      <c r="N27" s="740"/>
      <c r="O27" s="741"/>
      <c r="P27" s="740"/>
    </row>
    <row r="28" spans="1:16">
      <c r="A28" s="158" t="s">
        <v>574</v>
      </c>
      <c r="B28" s="740">
        <v>6412</v>
      </c>
      <c r="C28" s="746">
        <v>3825</v>
      </c>
      <c r="D28" s="746">
        <v>234</v>
      </c>
      <c r="E28" s="746">
        <v>756</v>
      </c>
      <c r="F28" s="746">
        <v>87</v>
      </c>
      <c r="G28" s="746">
        <v>744</v>
      </c>
      <c r="H28" s="165"/>
      <c r="I28" s="158">
        <v>2587</v>
      </c>
      <c r="J28" s="158">
        <v>1396</v>
      </c>
      <c r="K28" s="158">
        <v>912</v>
      </c>
      <c r="L28" s="158">
        <v>152</v>
      </c>
      <c r="M28" s="158">
        <v>9</v>
      </c>
      <c r="N28" s="740"/>
      <c r="O28" s="741"/>
      <c r="P28" s="740"/>
    </row>
    <row r="29" spans="1:16">
      <c r="A29" s="158" t="s">
        <v>575</v>
      </c>
      <c r="B29" s="740">
        <v>7611</v>
      </c>
      <c r="C29" s="746">
        <v>4825</v>
      </c>
      <c r="D29" s="746">
        <v>298</v>
      </c>
      <c r="E29" s="746">
        <v>725</v>
      </c>
      <c r="F29" s="746">
        <v>94</v>
      </c>
      <c r="G29" s="746">
        <v>521</v>
      </c>
      <c r="H29" s="165"/>
      <c r="I29" s="158">
        <v>2786</v>
      </c>
      <c r="J29" s="158">
        <v>1706</v>
      </c>
      <c r="K29" s="158">
        <v>674</v>
      </c>
      <c r="L29" s="158">
        <v>119</v>
      </c>
      <c r="M29" s="158">
        <v>37</v>
      </c>
      <c r="N29" s="740"/>
      <c r="O29" s="741"/>
      <c r="P29" s="740"/>
    </row>
    <row r="30" spans="1:16">
      <c r="A30" s="158" t="s">
        <v>576</v>
      </c>
      <c r="B30" s="740">
        <v>5980</v>
      </c>
      <c r="C30" s="746">
        <v>4138</v>
      </c>
      <c r="D30" s="746">
        <v>264</v>
      </c>
      <c r="E30" s="746">
        <v>644</v>
      </c>
      <c r="F30" s="746">
        <v>37</v>
      </c>
      <c r="G30" s="746">
        <v>261</v>
      </c>
      <c r="H30" s="165"/>
      <c r="I30" s="158">
        <v>1842</v>
      </c>
      <c r="J30" s="158">
        <v>1369</v>
      </c>
      <c r="K30" s="158">
        <v>129</v>
      </c>
      <c r="L30" s="158">
        <v>68</v>
      </c>
      <c r="M30" s="158">
        <v>50</v>
      </c>
      <c r="N30" s="740"/>
      <c r="O30" s="741"/>
      <c r="P30" s="740"/>
    </row>
    <row r="31" spans="1:16">
      <c r="A31" s="158" t="s">
        <v>577</v>
      </c>
      <c r="B31" s="740">
        <v>4019</v>
      </c>
      <c r="C31" s="746">
        <v>2894</v>
      </c>
      <c r="D31" s="746">
        <v>221</v>
      </c>
      <c r="E31" s="746">
        <v>448</v>
      </c>
      <c r="F31" s="746">
        <v>14</v>
      </c>
      <c r="G31" s="746">
        <v>113</v>
      </c>
      <c r="H31" s="165"/>
      <c r="I31" s="158">
        <v>1125</v>
      </c>
      <c r="J31" s="158">
        <v>801</v>
      </c>
      <c r="K31" s="158">
        <v>30</v>
      </c>
      <c r="L31" s="158">
        <v>66</v>
      </c>
      <c r="M31" s="158">
        <v>57</v>
      </c>
      <c r="N31" s="740"/>
      <c r="O31" s="741"/>
      <c r="P31" s="740"/>
    </row>
    <row r="32" spans="1:16">
      <c r="A32" s="158" t="s">
        <v>578</v>
      </c>
      <c r="B32" s="740">
        <v>1785</v>
      </c>
      <c r="C32" s="746">
        <v>1263</v>
      </c>
      <c r="D32" s="746">
        <v>112</v>
      </c>
      <c r="E32" s="746">
        <v>210</v>
      </c>
      <c r="F32" s="746">
        <v>1</v>
      </c>
      <c r="G32" s="746">
        <v>32</v>
      </c>
      <c r="H32" s="165"/>
      <c r="I32" s="158">
        <v>522</v>
      </c>
      <c r="J32" s="158">
        <v>336</v>
      </c>
      <c r="K32" s="158">
        <v>4</v>
      </c>
      <c r="L32" s="158">
        <v>20</v>
      </c>
      <c r="M32" s="158">
        <v>40</v>
      </c>
      <c r="N32" s="740"/>
      <c r="O32" s="741"/>
      <c r="P32" s="740"/>
    </row>
    <row r="33" spans="1:16">
      <c r="A33" s="158" t="s">
        <v>579</v>
      </c>
      <c r="B33" s="740">
        <v>599</v>
      </c>
      <c r="C33" s="746">
        <v>418</v>
      </c>
      <c r="D33" s="746">
        <v>40</v>
      </c>
      <c r="E33" s="746">
        <v>54</v>
      </c>
      <c r="F33" s="746">
        <v>1</v>
      </c>
      <c r="G33" s="746">
        <v>10</v>
      </c>
      <c r="H33" s="165"/>
      <c r="I33" s="158">
        <v>181</v>
      </c>
      <c r="J33" s="158">
        <v>99</v>
      </c>
      <c r="K33" s="749" t="s">
        <v>201</v>
      </c>
      <c r="L33" s="158">
        <v>13</v>
      </c>
      <c r="M33" s="158">
        <v>12</v>
      </c>
      <c r="N33" s="740"/>
      <c r="O33" s="741"/>
      <c r="P33" s="740"/>
    </row>
    <row r="34" spans="1:16">
      <c r="G34" s="158"/>
      <c r="H34" s="165"/>
      <c r="O34" s="741"/>
      <c r="P34" s="740"/>
    </row>
    <row r="35" spans="1:16">
      <c r="B35" s="901" t="s">
        <v>591</v>
      </c>
      <c r="C35" s="901"/>
      <c r="D35" s="901"/>
      <c r="E35" s="901"/>
      <c r="F35" s="901"/>
      <c r="G35" s="901"/>
      <c r="H35" s="901"/>
      <c r="I35" s="901"/>
      <c r="J35" s="901"/>
      <c r="K35" s="901"/>
      <c r="L35" s="901"/>
      <c r="M35" s="901"/>
      <c r="N35" s="740"/>
      <c r="O35" s="741"/>
      <c r="P35" s="740"/>
    </row>
    <row r="36" spans="1:16">
      <c r="G36" s="164"/>
      <c r="H36" s="165"/>
      <c r="O36" s="741"/>
      <c r="P36" s="740"/>
    </row>
    <row r="37" spans="1:16" ht="19.5" customHeight="1">
      <c r="A37" s="753" t="s">
        <v>592</v>
      </c>
      <c r="B37" s="740">
        <v>10365</v>
      </c>
      <c r="C37" s="756">
        <v>7207</v>
      </c>
      <c r="D37" s="756">
        <v>387</v>
      </c>
      <c r="E37" s="756">
        <v>1148</v>
      </c>
      <c r="F37" s="756">
        <v>147</v>
      </c>
      <c r="G37" s="756">
        <v>635</v>
      </c>
      <c r="H37" s="165"/>
      <c r="I37" s="756">
        <v>3158</v>
      </c>
      <c r="J37" s="756">
        <v>1791</v>
      </c>
      <c r="K37" s="756">
        <v>754</v>
      </c>
      <c r="L37" s="756">
        <v>149</v>
      </c>
      <c r="M37" s="756">
        <v>85</v>
      </c>
      <c r="O37" s="741"/>
      <c r="P37" s="740"/>
    </row>
    <row r="38" spans="1:16" ht="19.5" customHeight="1">
      <c r="A38" s="760" t="s">
        <v>593</v>
      </c>
      <c r="B38" s="740">
        <v>16046</v>
      </c>
      <c r="C38" s="756">
        <v>10161</v>
      </c>
      <c r="D38" s="756">
        <v>782</v>
      </c>
      <c r="E38" s="756">
        <v>1692</v>
      </c>
      <c r="F38" s="756">
        <v>87</v>
      </c>
      <c r="G38" s="756">
        <v>1046</v>
      </c>
      <c r="H38" s="756"/>
      <c r="I38" s="756">
        <v>5885</v>
      </c>
      <c r="J38" s="756">
        <v>3916</v>
      </c>
      <c r="K38" s="756">
        <v>995</v>
      </c>
      <c r="L38" s="756">
        <v>289</v>
      </c>
      <c r="M38" s="756">
        <v>120</v>
      </c>
      <c r="O38" s="741"/>
      <c r="P38" s="740"/>
    </row>
    <row r="39" spans="1:16">
      <c r="A39" s="736"/>
      <c r="B39" s="736"/>
      <c r="C39" s="776"/>
      <c r="D39" s="776"/>
      <c r="E39" s="776"/>
      <c r="F39" s="776"/>
      <c r="G39" s="165"/>
      <c r="H39" s="165"/>
      <c r="I39" s="736"/>
      <c r="J39" s="736"/>
      <c r="K39" s="736"/>
      <c r="L39" s="736"/>
      <c r="M39" s="736"/>
      <c r="O39" s="741"/>
      <c r="P39" s="740"/>
    </row>
    <row r="40" spans="1:16" s="764" customFormat="1">
      <c r="A40" s="761" t="s">
        <v>0</v>
      </c>
      <c r="B40" s="762">
        <v>26411</v>
      </c>
      <c r="C40" s="762">
        <v>17368</v>
      </c>
      <c r="D40" s="762">
        <v>1169</v>
      </c>
      <c r="E40" s="762">
        <v>2840</v>
      </c>
      <c r="F40" s="762">
        <v>234</v>
      </c>
      <c r="G40" s="762">
        <v>1681</v>
      </c>
      <c r="H40" s="734"/>
      <c r="I40" s="763">
        <v>9043</v>
      </c>
      <c r="J40" s="763">
        <v>5707</v>
      </c>
      <c r="K40" s="763">
        <v>1749</v>
      </c>
      <c r="L40" s="763">
        <v>438</v>
      </c>
      <c r="M40" s="763">
        <v>205</v>
      </c>
      <c r="N40" s="777"/>
      <c r="O40" s="741"/>
      <c r="P40" s="740"/>
    </row>
    <row r="41" spans="1:16" s="736" customFormat="1">
      <c r="A41" s="765"/>
      <c r="B41" s="765"/>
      <c r="C41" s="765"/>
      <c r="D41" s="765"/>
      <c r="E41" s="765"/>
      <c r="F41" s="765"/>
      <c r="G41" s="765"/>
      <c r="H41" s="765"/>
      <c r="I41" s="765"/>
      <c r="J41" s="765"/>
      <c r="K41" s="765"/>
      <c r="L41" s="765"/>
      <c r="M41" s="765"/>
    </row>
    <row r="42" spans="1:16" s="736" customFormat="1"/>
    <row r="43" spans="1:16" s="766" customFormat="1">
      <c r="A43" s="766" t="s">
        <v>608</v>
      </c>
      <c r="B43" s="767"/>
      <c r="I43" s="768"/>
      <c r="J43" s="768"/>
      <c r="K43" s="768"/>
      <c r="L43" s="768"/>
      <c r="M43" s="768"/>
    </row>
    <row r="44" spans="1:16" s="769" customFormat="1">
      <c r="A44" s="902" t="s">
        <v>601</v>
      </c>
      <c r="B44" s="902"/>
      <c r="C44" s="902"/>
      <c r="D44" s="902"/>
      <c r="E44" s="902"/>
      <c r="F44" s="902"/>
      <c r="G44" s="902"/>
      <c r="H44" s="902"/>
      <c r="I44" s="902"/>
      <c r="J44" s="902"/>
      <c r="K44" s="902"/>
      <c r="L44" s="902"/>
      <c r="M44" s="902"/>
    </row>
    <row r="45" spans="1:16" s="769" customFormat="1" ht="20.25" customHeight="1">
      <c r="A45" s="902" t="s">
        <v>595</v>
      </c>
      <c r="B45" s="902"/>
      <c r="C45" s="902"/>
      <c r="D45" s="902"/>
      <c r="E45" s="902"/>
      <c r="F45" s="902"/>
      <c r="G45" s="902"/>
      <c r="H45" s="902"/>
      <c r="I45" s="902"/>
      <c r="J45" s="902"/>
      <c r="K45" s="902"/>
      <c r="L45" s="902"/>
      <c r="M45" s="902"/>
    </row>
    <row r="46" spans="1:16" s="769" customFormat="1" ht="40.5" customHeight="1">
      <c r="A46" s="902" t="s">
        <v>596</v>
      </c>
      <c r="B46" s="902"/>
      <c r="C46" s="902"/>
      <c r="D46" s="902"/>
      <c r="E46" s="902"/>
      <c r="F46" s="902"/>
      <c r="G46" s="902"/>
      <c r="H46" s="902"/>
      <c r="I46" s="902"/>
      <c r="J46" s="902"/>
      <c r="K46" s="902"/>
      <c r="L46" s="902"/>
      <c r="M46" s="902"/>
    </row>
    <row r="48" spans="1:16">
      <c r="B48" s="740"/>
      <c r="C48" s="740"/>
      <c r="D48" s="740"/>
      <c r="E48" s="740"/>
      <c r="F48" s="740"/>
      <c r="G48" s="740"/>
      <c r="H48" s="740"/>
      <c r="I48" s="740"/>
      <c r="J48" s="740"/>
      <c r="K48" s="740"/>
      <c r="L48" s="740"/>
      <c r="M48" s="740"/>
    </row>
    <row r="49" spans="2:13">
      <c r="B49" s="740"/>
      <c r="C49" s="740"/>
      <c r="D49" s="740"/>
      <c r="E49" s="740"/>
      <c r="F49" s="740"/>
      <c r="G49" s="740"/>
      <c r="H49" s="740"/>
      <c r="I49" s="740"/>
      <c r="J49" s="740"/>
      <c r="K49" s="740"/>
      <c r="L49" s="740"/>
      <c r="M49" s="740"/>
    </row>
    <row r="50" spans="2:13">
      <c r="B50" s="740"/>
      <c r="C50" s="740"/>
      <c r="D50" s="740"/>
      <c r="E50" s="740"/>
      <c r="F50" s="740"/>
      <c r="G50" s="740"/>
      <c r="H50" s="740"/>
      <c r="I50" s="740"/>
      <c r="J50" s="740"/>
      <c r="K50" s="740"/>
      <c r="L50" s="740"/>
      <c r="M50" s="740"/>
    </row>
  </sheetData>
  <mergeCells count="23">
    <mergeCell ref="M10:M11"/>
    <mergeCell ref="A8:A11"/>
    <mergeCell ref="B8:B11"/>
    <mergeCell ref="C8:G8"/>
    <mergeCell ref="I8:M8"/>
    <mergeCell ref="D9:G9"/>
    <mergeCell ref="J9:M9"/>
    <mergeCell ref="C10:C11"/>
    <mergeCell ref="D10:D11"/>
    <mergeCell ref="E10:E11"/>
    <mergeCell ref="F10:F11"/>
    <mergeCell ref="G10:G11"/>
    <mergeCell ref="I10:I11"/>
    <mergeCell ref="J10:J11"/>
    <mergeCell ref="K10:K11"/>
    <mergeCell ref="L10:L11"/>
    <mergeCell ref="A46:M46"/>
    <mergeCell ref="B18:M18"/>
    <mergeCell ref="B19:M19"/>
    <mergeCell ref="B24:M24"/>
    <mergeCell ref="B35:M35"/>
    <mergeCell ref="A44:M44"/>
    <mergeCell ref="A45:M45"/>
  </mergeCells>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dimension ref="A1:EH55"/>
  <sheetViews>
    <sheetView zoomScaleNormal="100" workbookViewId="0">
      <selection activeCell="Q30" sqref="Q30"/>
    </sheetView>
  </sheetViews>
  <sheetFormatPr defaultColWidth="0.85546875" defaultRowHeight="9"/>
  <cols>
    <col min="1" max="1" width="24.28515625" style="105" customWidth="1"/>
    <col min="2" max="2" width="7.140625" style="105" customWidth="1"/>
    <col min="3" max="3" width="7.7109375" style="105" customWidth="1"/>
    <col min="4" max="4" width="0.85546875" style="105" customWidth="1"/>
    <col min="5" max="5" width="7.140625" style="105" customWidth="1"/>
    <col min="6" max="6" width="7.7109375" style="105" customWidth="1"/>
    <col min="7" max="7" width="0.85546875" style="105" customWidth="1"/>
    <col min="8" max="8" width="6.28515625" style="105" customWidth="1"/>
    <col min="9" max="9" width="11" style="105" customWidth="1"/>
    <col min="10" max="10" width="0.85546875" style="105" customWidth="1"/>
    <col min="11" max="12" width="7.85546875" style="105" customWidth="1"/>
    <col min="13" max="137" width="8.7109375" style="105" customWidth="1"/>
    <col min="138" max="16384" width="0.85546875" style="105"/>
  </cols>
  <sheetData>
    <row r="1" spans="1:15" s="79" customFormat="1" ht="12.75" customHeight="1"/>
    <row r="2" spans="1:15" s="79" customFormat="1" ht="12.75" customHeight="1"/>
    <row r="3" spans="1:15" s="82" customFormat="1" ht="12.75" customHeight="1">
      <c r="A3" s="80"/>
    </row>
    <row r="4" spans="1:15" s="84" customFormat="1" ht="12" customHeight="1">
      <c r="A4" s="83" t="s">
        <v>40</v>
      </c>
      <c r="B4" s="83"/>
      <c r="C4" s="83"/>
      <c r="D4" s="83"/>
      <c r="E4" s="83"/>
      <c r="F4" s="83"/>
      <c r="G4" s="83"/>
      <c r="H4" s="83"/>
      <c r="I4" s="83"/>
      <c r="J4" s="83"/>
      <c r="L4" s="83"/>
    </row>
    <row r="5" spans="1:15" s="84" customFormat="1" ht="24" customHeight="1">
      <c r="A5" s="926" t="s">
        <v>182</v>
      </c>
      <c r="B5" s="876"/>
      <c r="C5" s="876"/>
      <c r="D5" s="876"/>
      <c r="E5" s="876"/>
      <c r="F5" s="876"/>
      <c r="G5" s="876"/>
      <c r="H5" s="876"/>
      <c r="I5" s="876"/>
      <c r="J5" s="876"/>
      <c r="K5" s="876"/>
      <c r="L5" s="876"/>
    </row>
    <row r="6" spans="1:15" s="84" customFormat="1" ht="12" customHeight="1">
      <c r="A6" s="88" t="s">
        <v>140</v>
      </c>
    </row>
    <row r="7" spans="1:15" s="79" customFormat="1" ht="6" customHeight="1">
      <c r="A7" s="85"/>
      <c r="B7" s="86"/>
      <c r="C7" s="86"/>
      <c r="D7" s="86"/>
      <c r="E7" s="86"/>
      <c r="F7" s="86"/>
      <c r="G7" s="86"/>
      <c r="H7" s="86"/>
      <c r="I7" s="86"/>
      <c r="J7" s="86"/>
      <c r="K7" s="86"/>
      <c r="L7" s="86"/>
    </row>
    <row r="8" spans="1:15" ht="20.100000000000001" customHeight="1">
      <c r="A8" s="927" t="s">
        <v>2</v>
      </c>
      <c r="B8" s="930" t="s">
        <v>117</v>
      </c>
      <c r="C8" s="931"/>
      <c r="D8" s="103"/>
      <c r="E8" s="932" t="s">
        <v>107</v>
      </c>
      <c r="F8" s="932"/>
      <c r="G8" s="104"/>
      <c r="H8" s="932" t="s">
        <v>131</v>
      </c>
      <c r="I8" s="932"/>
      <c r="J8" s="932"/>
      <c r="K8" s="932"/>
      <c r="L8" s="932"/>
    </row>
    <row r="9" spans="1:15" ht="13.5" customHeight="1">
      <c r="A9" s="928"/>
      <c r="B9" s="924" t="s">
        <v>0</v>
      </c>
      <c r="C9" s="934" t="s">
        <v>108</v>
      </c>
      <c r="D9" s="106"/>
      <c r="E9" s="924" t="s">
        <v>0</v>
      </c>
      <c r="F9" s="934" t="s">
        <v>108</v>
      </c>
      <c r="G9" s="106"/>
      <c r="H9" s="935" t="s">
        <v>139</v>
      </c>
      <c r="I9" s="932"/>
      <c r="J9" s="106"/>
      <c r="K9" s="924" t="s">
        <v>34</v>
      </c>
      <c r="L9" s="924" t="s">
        <v>123</v>
      </c>
      <c r="M9" s="109"/>
    </row>
    <row r="10" spans="1:15" ht="31.15" customHeight="1">
      <c r="A10" s="929"/>
      <c r="B10" s="933"/>
      <c r="C10" s="933"/>
      <c r="D10" s="134"/>
      <c r="E10" s="925"/>
      <c r="F10" s="933"/>
      <c r="G10" s="134"/>
      <c r="H10" s="134" t="s">
        <v>0</v>
      </c>
      <c r="I10" s="107" t="s">
        <v>146</v>
      </c>
      <c r="J10" s="134"/>
      <c r="K10" s="925"/>
      <c r="L10" s="925"/>
    </row>
    <row r="11" spans="1:15" ht="3" customHeight="1">
      <c r="A11" s="85"/>
      <c r="B11" s="85"/>
      <c r="C11" s="85"/>
      <c r="D11" s="85"/>
      <c r="E11" s="85"/>
      <c r="F11" s="85"/>
      <c r="G11" s="85"/>
      <c r="H11" s="85"/>
      <c r="I11" s="85"/>
      <c r="J11" s="85"/>
      <c r="K11" s="85"/>
      <c r="L11" s="85"/>
    </row>
    <row r="12" spans="1:15" ht="9.9499999999999993" customHeight="1">
      <c r="A12" s="108">
        <v>2014</v>
      </c>
      <c r="B12" s="61">
        <v>22209</v>
      </c>
      <c r="C12" s="66">
        <v>8.3884911522355807</v>
      </c>
      <c r="D12" s="61"/>
      <c r="E12" s="61">
        <v>3535</v>
      </c>
      <c r="F12" s="66">
        <v>11.485148514851486</v>
      </c>
      <c r="G12" s="61"/>
      <c r="H12" s="61">
        <v>12011</v>
      </c>
      <c r="I12" s="66">
        <v>27.133460994088754</v>
      </c>
      <c r="J12" s="61"/>
      <c r="K12" s="61">
        <v>9453</v>
      </c>
      <c r="L12" s="61">
        <v>745</v>
      </c>
      <c r="N12" s="218"/>
      <c r="O12" s="218"/>
    </row>
    <row r="13" spans="1:15" ht="9.9499999999999993" customHeight="1">
      <c r="A13" s="108">
        <v>2015</v>
      </c>
      <c r="B13" s="61">
        <v>22285</v>
      </c>
      <c r="C13" s="66">
        <v>8.5079649988781689</v>
      </c>
      <c r="D13" s="61"/>
      <c r="E13" s="61">
        <v>3483</v>
      </c>
      <c r="F13" s="66">
        <v>11.685328739592306</v>
      </c>
      <c r="G13" s="61"/>
      <c r="H13" s="61">
        <v>12096</v>
      </c>
      <c r="I13" s="66">
        <v>25.165343915343914</v>
      </c>
      <c r="J13" s="61"/>
      <c r="K13" s="61">
        <v>9491</v>
      </c>
      <c r="L13" s="61">
        <v>698</v>
      </c>
      <c r="N13" s="218"/>
      <c r="O13" s="218"/>
    </row>
    <row r="14" spans="1:15" ht="9.9499999999999993" customHeight="1">
      <c r="A14" s="108">
        <v>2016</v>
      </c>
      <c r="B14" s="61">
        <v>23424</v>
      </c>
      <c r="C14" s="66">
        <v>8.9523565573770494</v>
      </c>
      <c r="D14" s="61"/>
      <c r="E14" s="61">
        <v>3725</v>
      </c>
      <c r="F14" s="66">
        <v>12.080536912751679</v>
      </c>
      <c r="G14" s="61"/>
      <c r="H14" s="61">
        <v>12811</v>
      </c>
      <c r="I14" s="66">
        <v>23.347123565685742</v>
      </c>
      <c r="J14" s="61"/>
      <c r="K14" s="61">
        <v>9857</v>
      </c>
      <c r="L14" s="61">
        <v>756</v>
      </c>
      <c r="N14" s="218"/>
      <c r="O14" s="218"/>
    </row>
    <row r="15" spans="1:15" ht="9.9499999999999993" customHeight="1">
      <c r="A15" s="108">
        <v>2017</v>
      </c>
      <c r="B15" s="61">
        <v>25872</v>
      </c>
      <c r="C15" s="66">
        <v>8.9672232529375382</v>
      </c>
      <c r="D15" s="61"/>
      <c r="E15" s="61">
        <v>4285</v>
      </c>
      <c r="F15" s="66">
        <v>11.92532088681447</v>
      </c>
      <c r="G15" s="61"/>
      <c r="H15" s="61">
        <v>14535</v>
      </c>
      <c r="I15" s="66">
        <v>21.644306845545238</v>
      </c>
      <c r="J15" s="61"/>
      <c r="K15" s="61">
        <v>10487</v>
      </c>
      <c r="L15" s="61">
        <v>850</v>
      </c>
      <c r="N15" s="218"/>
      <c r="O15" s="218"/>
    </row>
    <row r="16" spans="1:15" ht="3" customHeight="1">
      <c r="A16" s="109"/>
      <c r="B16" s="109"/>
      <c r="C16" s="109"/>
      <c r="D16" s="109"/>
      <c r="E16" s="109"/>
      <c r="F16" s="109"/>
      <c r="G16" s="109"/>
      <c r="H16" s="109"/>
      <c r="I16" s="109"/>
      <c r="J16" s="109"/>
      <c r="K16" s="109"/>
      <c r="L16" s="109"/>
      <c r="N16" s="218"/>
      <c r="O16" s="218"/>
    </row>
    <row r="17" spans="1:138" s="111" customFormat="1" ht="9.9499999999999993" customHeight="1">
      <c r="A17" s="110" t="s">
        <v>32</v>
      </c>
      <c r="B17" s="922" t="s">
        <v>138</v>
      </c>
      <c r="C17" s="923"/>
      <c r="D17" s="923"/>
      <c r="E17" s="923"/>
      <c r="F17" s="923"/>
      <c r="G17" s="923"/>
      <c r="H17" s="923"/>
      <c r="I17" s="923"/>
      <c r="J17" s="923"/>
      <c r="K17" s="923"/>
      <c r="L17" s="923"/>
      <c r="N17" s="218"/>
      <c r="O17" s="218"/>
    </row>
    <row r="18" spans="1:138" ht="3" customHeight="1">
      <c r="A18" s="112"/>
      <c r="B18" s="112"/>
      <c r="C18" s="112"/>
      <c r="D18" s="112"/>
      <c r="E18" s="112"/>
      <c r="F18" s="112"/>
      <c r="G18" s="112"/>
      <c r="H18" s="112"/>
      <c r="I18" s="112"/>
      <c r="J18" s="112"/>
      <c r="K18" s="112"/>
      <c r="L18" s="112"/>
      <c r="N18" s="218"/>
      <c r="O18" s="218"/>
    </row>
    <row r="19" spans="1:138" s="111" customFormat="1" ht="9.9499999999999993" customHeight="1">
      <c r="A19" s="45" t="s">
        <v>3</v>
      </c>
      <c r="B19" s="9">
        <v>1592</v>
      </c>
      <c r="C19" s="7">
        <v>11.243718592964825</v>
      </c>
      <c r="D19" s="9"/>
      <c r="E19" s="9">
        <v>401</v>
      </c>
      <c r="F19" s="7">
        <v>13.96508728179551</v>
      </c>
      <c r="G19" s="9"/>
      <c r="H19" s="9">
        <v>826</v>
      </c>
      <c r="I19" s="7">
        <v>15.254237288135593</v>
      </c>
      <c r="J19" s="9"/>
      <c r="K19" s="9">
        <v>703</v>
      </c>
      <c r="L19" s="9">
        <v>63</v>
      </c>
      <c r="N19" s="218"/>
      <c r="O19" s="218"/>
    </row>
    <row r="20" spans="1:138" s="111" customFormat="1" ht="9.9499999999999993" customHeight="1">
      <c r="A20" s="25" t="s">
        <v>103</v>
      </c>
      <c r="B20" s="9">
        <v>31</v>
      </c>
      <c r="C20" s="7">
        <v>9.67741935483871</v>
      </c>
      <c r="D20" s="9"/>
      <c r="E20" s="9">
        <v>6</v>
      </c>
      <c r="F20" s="7">
        <v>0</v>
      </c>
      <c r="G20" s="9"/>
      <c r="H20" s="9">
        <v>11</v>
      </c>
      <c r="I20" s="7">
        <v>0</v>
      </c>
      <c r="J20" s="9"/>
      <c r="K20" s="9">
        <v>19</v>
      </c>
      <c r="L20" s="9">
        <v>1</v>
      </c>
      <c r="N20" s="218"/>
      <c r="O20" s="218"/>
    </row>
    <row r="21" spans="1:138" s="111" customFormat="1" ht="9.9499999999999993" customHeight="1">
      <c r="A21" s="12" t="s">
        <v>4</v>
      </c>
      <c r="B21" s="9">
        <v>1229</v>
      </c>
      <c r="C21" s="7">
        <v>10.333604556550041</v>
      </c>
      <c r="D21" s="9"/>
      <c r="E21" s="9">
        <v>309</v>
      </c>
      <c r="F21" s="7">
        <v>11.326860841423949</v>
      </c>
      <c r="G21" s="9"/>
      <c r="H21" s="9">
        <v>895</v>
      </c>
      <c r="I21" s="7">
        <v>18.659217877094971</v>
      </c>
      <c r="J21" s="9"/>
      <c r="K21" s="9">
        <v>303</v>
      </c>
      <c r="L21" s="9">
        <v>31</v>
      </c>
      <c r="N21" s="218"/>
      <c r="O21" s="218"/>
    </row>
    <row r="22" spans="1:138" s="111" customFormat="1" ht="9.9499999999999993" customHeight="1">
      <c r="A22" s="12" t="s">
        <v>5</v>
      </c>
      <c r="B22" s="9">
        <v>4974</v>
      </c>
      <c r="C22" s="7">
        <v>9.3084036992360275</v>
      </c>
      <c r="D22" s="9"/>
      <c r="E22" s="9">
        <v>1346</v>
      </c>
      <c r="F22" s="7">
        <v>10.029717682020802</v>
      </c>
      <c r="G22" s="9"/>
      <c r="H22" s="9">
        <v>3500</v>
      </c>
      <c r="I22" s="7">
        <v>26.74285714285714</v>
      </c>
      <c r="J22" s="9"/>
      <c r="K22" s="9">
        <v>1411</v>
      </c>
      <c r="L22" s="9">
        <v>63</v>
      </c>
      <c r="N22" s="218"/>
      <c r="O22" s="218"/>
    </row>
    <row r="23" spans="1:138" s="138" customFormat="1" ht="9.9499999999999993" customHeight="1">
      <c r="A23" s="13" t="s">
        <v>6</v>
      </c>
      <c r="B23" s="9">
        <v>316</v>
      </c>
      <c r="C23" s="7">
        <v>9.1772151898734187</v>
      </c>
      <c r="D23" s="9"/>
      <c r="E23" s="9">
        <v>102</v>
      </c>
      <c r="F23" s="7">
        <v>4.9019607843137258</v>
      </c>
      <c r="G23" s="9"/>
      <c r="H23" s="9">
        <v>198</v>
      </c>
      <c r="I23" s="7">
        <v>28.28282828282828</v>
      </c>
      <c r="J23" s="9"/>
      <c r="K23" s="9">
        <v>112</v>
      </c>
      <c r="L23" s="9">
        <v>6</v>
      </c>
      <c r="N23" s="218"/>
      <c r="O23" s="218"/>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O23" s="111"/>
      <c r="AP23" s="111"/>
      <c r="AQ23" s="111"/>
      <c r="AR23" s="111"/>
      <c r="AS23" s="111"/>
      <c r="AT23" s="111"/>
      <c r="AU23" s="111"/>
      <c r="AV23" s="111"/>
      <c r="AW23" s="111"/>
      <c r="AX23" s="111"/>
      <c r="AY23" s="111"/>
      <c r="AZ23" s="111"/>
      <c r="BA23" s="111"/>
      <c r="BB23" s="111"/>
      <c r="BC23" s="111"/>
      <c r="BD23" s="111"/>
      <c r="BE23" s="111"/>
      <c r="BF23" s="111"/>
      <c r="BG23" s="111"/>
      <c r="BH23" s="111"/>
      <c r="BI23" s="111"/>
      <c r="BJ23" s="111"/>
      <c r="BK23" s="111"/>
      <c r="BL23" s="111"/>
      <c r="BM23" s="111"/>
      <c r="BN23" s="111"/>
      <c r="BO23" s="111"/>
      <c r="BP23" s="111"/>
      <c r="BQ23" s="111"/>
      <c r="BR23" s="111"/>
      <c r="BS23" s="111"/>
      <c r="BT23" s="111"/>
      <c r="BU23" s="111"/>
      <c r="BV23" s="111"/>
      <c r="BW23" s="111"/>
      <c r="BX23" s="111"/>
      <c r="BY23" s="111"/>
      <c r="BZ23" s="111"/>
      <c r="CA23" s="111"/>
      <c r="CB23" s="111"/>
      <c r="CC23" s="111"/>
      <c r="CD23" s="111"/>
      <c r="CE23" s="111"/>
      <c r="CF23" s="111"/>
      <c r="CG23" s="111"/>
      <c r="CH23" s="111"/>
      <c r="CI23" s="111"/>
      <c r="CJ23" s="111"/>
      <c r="CK23" s="111"/>
      <c r="CL23" s="111"/>
      <c r="CM23" s="111"/>
      <c r="CN23" s="111"/>
      <c r="CO23" s="111"/>
      <c r="CP23" s="111"/>
      <c r="CQ23" s="111"/>
      <c r="CR23" s="111"/>
      <c r="CS23" s="111"/>
      <c r="CT23" s="111"/>
      <c r="CU23" s="111"/>
      <c r="CV23" s="111"/>
      <c r="CW23" s="111"/>
      <c r="CX23" s="111"/>
      <c r="CY23" s="111"/>
      <c r="CZ23" s="111"/>
      <c r="DA23" s="111"/>
      <c r="DB23" s="111"/>
      <c r="DC23" s="111"/>
      <c r="DD23" s="111"/>
      <c r="DE23" s="111"/>
      <c r="DF23" s="111"/>
      <c r="DG23" s="111"/>
      <c r="DH23" s="111"/>
      <c r="DI23" s="111"/>
      <c r="DJ23" s="111"/>
      <c r="DK23" s="111"/>
      <c r="DL23" s="111"/>
      <c r="DM23" s="111"/>
      <c r="DN23" s="111"/>
      <c r="DO23" s="111"/>
      <c r="DP23" s="111"/>
      <c r="DQ23" s="111"/>
      <c r="DR23" s="111"/>
      <c r="DS23" s="111"/>
      <c r="DT23" s="111"/>
      <c r="DU23" s="111"/>
      <c r="DV23" s="111"/>
      <c r="DW23" s="111"/>
      <c r="DX23" s="111"/>
      <c r="DY23" s="111"/>
      <c r="DZ23" s="111"/>
      <c r="EA23" s="111"/>
      <c r="EB23" s="111"/>
      <c r="EC23" s="111"/>
      <c r="ED23" s="111"/>
      <c r="EE23" s="111"/>
      <c r="EF23" s="111"/>
      <c r="EG23" s="111"/>
      <c r="EH23" s="111"/>
    </row>
    <row r="24" spans="1:138" s="138" customFormat="1" ht="9.9499999999999993" customHeight="1">
      <c r="A24" s="113" t="s">
        <v>7</v>
      </c>
      <c r="B24" s="10">
        <v>151</v>
      </c>
      <c r="C24" s="133">
        <v>7.2847682119205297</v>
      </c>
      <c r="D24" s="10"/>
      <c r="E24" s="10">
        <v>52</v>
      </c>
      <c r="F24" s="133">
        <v>1.9230769230769231</v>
      </c>
      <c r="G24" s="10"/>
      <c r="H24" s="10">
        <v>98</v>
      </c>
      <c r="I24" s="133">
        <v>36.734693877551024</v>
      </c>
      <c r="J24" s="10"/>
      <c r="K24" s="10">
        <v>49</v>
      </c>
      <c r="L24" s="10">
        <v>4</v>
      </c>
      <c r="N24" s="218"/>
      <c r="O24" s="218"/>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1"/>
      <c r="AN24" s="111"/>
      <c r="AO24" s="111"/>
      <c r="AP24" s="111"/>
      <c r="AQ24" s="111"/>
      <c r="AR24" s="111"/>
      <c r="AS24" s="111"/>
      <c r="AT24" s="111"/>
      <c r="AU24" s="111"/>
      <c r="AV24" s="111"/>
      <c r="AW24" s="111"/>
      <c r="AX24" s="111"/>
      <c r="AY24" s="111"/>
      <c r="AZ24" s="111"/>
      <c r="BA24" s="111"/>
      <c r="BB24" s="111"/>
      <c r="BC24" s="111"/>
      <c r="BD24" s="111"/>
      <c r="BE24" s="111"/>
      <c r="BF24" s="111"/>
      <c r="BG24" s="111"/>
      <c r="BH24" s="111"/>
      <c r="BI24" s="111"/>
      <c r="BJ24" s="111"/>
      <c r="BK24" s="111"/>
      <c r="BL24" s="111"/>
      <c r="BM24" s="111"/>
      <c r="BN24" s="111"/>
      <c r="BO24" s="111"/>
      <c r="BP24" s="111"/>
      <c r="BQ24" s="111"/>
      <c r="BR24" s="111"/>
      <c r="BS24" s="111"/>
      <c r="BT24" s="111"/>
      <c r="BU24" s="111"/>
      <c r="BV24" s="111"/>
      <c r="BW24" s="111"/>
      <c r="BX24" s="111"/>
      <c r="BY24" s="111"/>
      <c r="BZ24" s="111"/>
      <c r="CA24" s="111"/>
      <c r="CB24" s="111"/>
      <c r="CC24" s="111"/>
      <c r="CD24" s="111"/>
      <c r="CE24" s="111"/>
      <c r="CF24" s="111"/>
      <c r="CG24" s="111"/>
      <c r="CH24" s="111"/>
      <c r="CI24" s="111"/>
      <c r="CJ24" s="111"/>
      <c r="CK24" s="111"/>
      <c r="CL24" s="111"/>
      <c r="CM24" s="111"/>
      <c r="CN24" s="111"/>
      <c r="CO24" s="111"/>
      <c r="CP24" s="111"/>
      <c r="CQ24" s="111"/>
      <c r="CR24" s="111"/>
      <c r="CS24" s="111"/>
      <c r="CT24" s="111"/>
      <c r="CU24" s="111"/>
      <c r="CV24" s="111"/>
      <c r="CW24" s="111"/>
      <c r="CX24" s="111"/>
      <c r="CY24" s="111"/>
      <c r="CZ24" s="111"/>
      <c r="DA24" s="111"/>
      <c r="DB24" s="111"/>
      <c r="DC24" s="111"/>
      <c r="DD24" s="111"/>
      <c r="DE24" s="111"/>
      <c r="DF24" s="111"/>
      <c r="DG24" s="111"/>
      <c r="DH24" s="111"/>
      <c r="DI24" s="111"/>
      <c r="DJ24" s="111"/>
      <c r="DK24" s="111"/>
      <c r="DL24" s="111"/>
      <c r="DM24" s="111"/>
      <c r="DN24" s="111"/>
      <c r="DO24" s="111"/>
      <c r="DP24" s="111"/>
      <c r="DQ24" s="111"/>
      <c r="DR24" s="111"/>
      <c r="DS24" s="111"/>
      <c r="DT24" s="111"/>
      <c r="DU24" s="111"/>
      <c r="DV24" s="111"/>
      <c r="DW24" s="111"/>
      <c r="DX24" s="111"/>
      <c r="DY24" s="111"/>
      <c r="DZ24" s="111"/>
      <c r="EA24" s="111"/>
      <c r="EB24" s="111"/>
      <c r="EC24" s="111"/>
      <c r="ED24" s="111"/>
      <c r="EE24" s="111"/>
      <c r="EF24" s="111"/>
      <c r="EG24" s="111"/>
      <c r="EH24" s="111"/>
    </row>
    <row r="25" spans="1:138" s="138" customFormat="1" ht="9.9499999999999993" customHeight="1">
      <c r="A25" s="113" t="s">
        <v>1</v>
      </c>
      <c r="B25" s="10">
        <v>165</v>
      </c>
      <c r="C25" s="133">
        <v>10.909090909090908</v>
      </c>
      <c r="D25" s="10"/>
      <c r="E25" s="10">
        <v>50</v>
      </c>
      <c r="F25" s="133">
        <v>8</v>
      </c>
      <c r="G25" s="10"/>
      <c r="H25" s="10">
        <v>100</v>
      </c>
      <c r="I25" s="133">
        <v>20</v>
      </c>
      <c r="J25" s="10"/>
      <c r="K25" s="10">
        <v>63</v>
      </c>
      <c r="L25" s="10">
        <v>2</v>
      </c>
      <c r="N25" s="218"/>
      <c r="O25" s="218"/>
      <c r="P25" s="111"/>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1"/>
      <c r="AN25" s="111"/>
      <c r="AO25" s="111"/>
      <c r="AP25" s="111"/>
      <c r="AQ25" s="111"/>
      <c r="AR25" s="111"/>
      <c r="AS25" s="111"/>
      <c r="AT25" s="111"/>
      <c r="AU25" s="111"/>
      <c r="AV25" s="111"/>
      <c r="AW25" s="111"/>
      <c r="AX25" s="111"/>
      <c r="AY25" s="111"/>
      <c r="AZ25" s="111"/>
      <c r="BA25" s="111"/>
      <c r="BB25" s="111"/>
      <c r="BC25" s="111"/>
      <c r="BD25" s="111"/>
      <c r="BE25" s="111"/>
      <c r="BF25" s="111"/>
      <c r="BG25" s="111"/>
      <c r="BH25" s="111"/>
      <c r="BI25" s="111"/>
      <c r="BJ25" s="111"/>
      <c r="BK25" s="111"/>
      <c r="BL25" s="111"/>
      <c r="BM25" s="111"/>
      <c r="BN25" s="111"/>
      <c r="BO25" s="111"/>
      <c r="BP25" s="111"/>
      <c r="BQ25" s="111"/>
      <c r="BR25" s="111"/>
      <c r="BS25" s="111"/>
      <c r="BT25" s="111"/>
      <c r="BU25" s="111"/>
      <c r="BV25" s="111"/>
      <c r="BW25" s="111"/>
      <c r="BX25" s="111"/>
      <c r="BY25" s="111"/>
      <c r="BZ25" s="111"/>
      <c r="CA25" s="111"/>
      <c r="CB25" s="111"/>
      <c r="CC25" s="111"/>
      <c r="CD25" s="111"/>
      <c r="CE25" s="111"/>
      <c r="CF25" s="111"/>
      <c r="CG25" s="111"/>
      <c r="CH25" s="111"/>
      <c r="CI25" s="111"/>
      <c r="CJ25" s="111"/>
      <c r="CK25" s="111"/>
      <c r="CL25" s="111"/>
      <c r="CM25" s="111"/>
      <c r="CN25" s="111"/>
      <c r="CO25" s="111"/>
      <c r="CP25" s="111"/>
      <c r="CQ25" s="111"/>
      <c r="CR25" s="111"/>
      <c r="CS25" s="111"/>
      <c r="CT25" s="111"/>
      <c r="CU25" s="111"/>
      <c r="CV25" s="111"/>
      <c r="CW25" s="111"/>
      <c r="CX25" s="111"/>
      <c r="CY25" s="111"/>
      <c r="CZ25" s="111"/>
      <c r="DA25" s="111"/>
      <c r="DB25" s="111"/>
      <c r="DC25" s="111"/>
      <c r="DD25" s="111"/>
      <c r="DE25" s="111"/>
      <c r="DF25" s="111"/>
      <c r="DG25" s="111"/>
      <c r="DH25" s="111"/>
      <c r="DI25" s="111"/>
      <c r="DJ25" s="111"/>
      <c r="DK25" s="111"/>
      <c r="DL25" s="111"/>
      <c r="DM25" s="111"/>
      <c r="DN25" s="111"/>
      <c r="DO25" s="111"/>
      <c r="DP25" s="111"/>
      <c r="DQ25" s="111"/>
      <c r="DR25" s="111"/>
      <c r="DS25" s="111"/>
      <c r="DT25" s="111"/>
      <c r="DU25" s="111"/>
      <c r="DV25" s="111"/>
      <c r="DW25" s="111"/>
      <c r="DX25" s="111"/>
      <c r="DY25" s="111"/>
      <c r="DZ25" s="111"/>
      <c r="EA25" s="111"/>
      <c r="EB25" s="111"/>
      <c r="EC25" s="111"/>
      <c r="ED25" s="111"/>
      <c r="EE25" s="111"/>
      <c r="EF25" s="111"/>
      <c r="EG25" s="111"/>
      <c r="EH25" s="111"/>
    </row>
    <row r="26" spans="1:138" s="111" customFormat="1" ht="9.9499999999999993" customHeight="1">
      <c r="A26" s="12" t="s">
        <v>8</v>
      </c>
      <c r="B26" s="9">
        <v>1204</v>
      </c>
      <c r="C26" s="7">
        <v>10.132890365448505</v>
      </c>
      <c r="D26" s="9"/>
      <c r="E26" s="9">
        <v>381</v>
      </c>
      <c r="F26" s="7">
        <v>12.335958005249344</v>
      </c>
      <c r="G26" s="9"/>
      <c r="H26" s="9">
        <v>705</v>
      </c>
      <c r="I26" s="7">
        <v>24.25531914893617</v>
      </c>
      <c r="J26" s="9"/>
      <c r="K26" s="9">
        <v>475</v>
      </c>
      <c r="L26" s="9">
        <v>24</v>
      </c>
      <c r="N26" s="218"/>
      <c r="O26" s="218"/>
    </row>
    <row r="27" spans="1:138" s="111" customFormat="1" ht="9.9499999999999993" customHeight="1">
      <c r="A27" s="12" t="s">
        <v>33</v>
      </c>
      <c r="B27" s="9">
        <v>379</v>
      </c>
      <c r="C27" s="7">
        <v>9.7625329815303434</v>
      </c>
      <c r="D27" s="9"/>
      <c r="E27" s="9">
        <v>61</v>
      </c>
      <c r="F27" s="7">
        <v>13.114754098360656</v>
      </c>
      <c r="G27" s="9"/>
      <c r="H27" s="9">
        <v>181</v>
      </c>
      <c r="I27" s="7">
        <v>8.8397790055248606</v>
      </c>
      <c r="J27" s="9"/>
      <c r="K27" s="9">
        <v>180</v>
      </c>
      <c r="L27" s="9">
        <v>18</v>
      </c>
      <c r="N27" s="218"/>
      <c r="O27" s="218"/>
    </row>
    <row r="28" spans="1:138" s="111" customFormat="1" ht="9.9499999999999993" customHeight="1">
      <c r="A28" s="12" t="s">
        <v>10</v>
      </c>
      <c r="B28" s="9">
        <v>1656</v>
      </c>
      <c r="C28" s="7">
        <v>8.6352657004830906</v>
      </c>
      <c r="D28" s="9"/>
      <c r="E28" s="9">
        <v>503</v>
      </c>
      <c r="F28" s="7">
        <v>8.7475149105367791</v>
      </c>
      <c r="G28" s="9"/>
      <c r="H28" s="9">
        <v>1008</v>
      </c>
      <c r="I28" s="7">
        <v>33.234126984126981</v>
      </c>
      <c r="J28" s="9"/>
      <c r="K28" s="9">
        <v>581</v>
      </c>
      <c r="L28" s="9">
        <v>67</v>
      </c>
      <c r="N28" s="218"/>
      <c r="O28" s="218"/>
    </row>
    <row r="29" spans="1:138" s="111" customFormat="1" ht="9.9499999999999993" customHeight="1">
      <c r="A29" s="12" t="s">
        <v>11</v>
      </c>
      <c r="B29" s="9">
        <v>1367</v>
      </c>
      <c r="C29" s="7">
        <v>10.095098756400878</v>
      </c>
      <c r="D29" s="9"/>
      <c r="E29" s="9">
        <v>423</v>
      </c>
      <c r="F29" s="7">
        <v>7.5650118203309695</v>
      </c>
      <c r="G29" s="9"/>
      <c r="H29" s="9">
        <v>839</v>
      </c>
      <c r="I29" s="7">
        <v>27.056019070321813</v>
      </c>
      <c r="J29" s="9"/>
      <c r="K29" s="9">
        <v>447</v>
      </c>
      <c r="L29" s="9">
        <v>81</v>
      </c>
      <c r="N29" s="218"/>
      <c r="O29" s="218"/>
    </row>
    <row r="30" spans="1:138" s="111" customFormat="1" ht="9.9499999999999993" customHeight="1">
      <c r="A30" s="12" t="s">
        <v>12</v>
      </c>
      <c r="B30" s="9">
        <v>331</v>
      </c>
      <c r="C30" s="7">
        <v>9.667673716012084</v>
      </c>
      <c r="D30" s="9"/>
      <c r="E30" s="9">
        <v>92</v>
      </c>
      <c r="F30" s="7">
        <v>10.869565217391305</v>
      </c>
      <c r="G30" s="9"/>
      <c r="H30" s="9">
        <v>259</v>
      </c>
      <c r="I30" s="7">
        <v>33.204633204633204</v>
      </c>
      <c r="J30" s="9"/>
      <c r="K30" s="9">
        <v>63</v>
      </c>
      <c r="L30" s="9">
        <v>9</v>
      </c>
      <c r="N30" s="218"/>
      <c r="O30" s="218"/>
    </row>
    <row r="31" spans="1:138" s="111" customFormat="1" ht="9.9499999999999993" customHeight="1">
      <c r="A31" s="12" t="s">
        <v>13</v>
      </c>
      <c r="B31" s="9">
        <v>678</v>
      </c>
      <c r="C31" s="7">
        <v>10.176991150442479</v>
      </c>
      <c r="D31" s="9"/>
      <c r="E31" s="9">
        <v>140</v>
      </c>
      <c r="F31" s="7">
        <v>14.285714285714285</v>
      </c>
      <c r="G31" s="9"/>
      <c r="H31" s="9">
        <v>434</v>
      </c>
      <c r="I31" s="7">
        <v>19.815668202764979</v>
      </c>
      <c r="J31" s="9"/>
      <c r="K31" s="9">
        <v>226</v>
      </c>
      <c r="L31" s="9">
        <v>18</v>
      </c>
      <c r="N31" s="218"/>
      <c r="O31" s="218"/>
    </row>
    <row r="32" spans="1:138" s="111" customFormat="1" ht="9.9499999999999993" customHeight="1">
      <c r="A32" s="12" t="s">
        <v>14</v>
      </c>
      <c r="B32" s="9">
        <v>1614</v>
      </c>
      <c r="C32" s="7">
        <v>11.648079306071871</v>
      </c>
      <c r="D32" s="9"/>
      <c r="E32" s="9">
        <v>282</v>
      </c>
      <c r="F32" s="7">
        <v>17.730496453900709</v>
      </c>
      <c r="G32" s="9"/>
      <c r="H32" s="9">
        <v>736</v>
      </c>
      <c r="I32" s="7">
        <v>12.5</v>
      </c>
      <c r="J32" s="9"/>
      <c r="K32" s="9">
        <v>822</v>
      </c>
      <c r="L32" s="9">
        <v>56</v>
      </c>
      <c r="N32" s="218"/>
      <c r="O32" s="218"/>
    </row>
    <row r="33" spans="1:138" s="111" customFormat="1" ht="9.9499999999999993" customHeight="1">
      <c r="A33" s="12" t="s">
        <v>15</v>
      </c>
      <c r="B33" s="9">
        <v>988</v>
      </c>
      <c r="C33" s="7">
        <v>13.866396761133604</v>
      </c>
      <c r="D33" s="9"/>
      <c r="E33" s="9">
        <v>115</v>
      </c>
      <c r="F33" s="7">
        <v>9.5652173913043477</v>
      </c>
      <c r="G33" s="9"/>
      <c r="H33" s="9">
        <v>508</v>
      </c>
      <c r="I33" s="7">
        <v>13.188976377952756</v>
      </c>
      <c r="J33" s="9"/>
      <c r="K33" s="9">
        <v>467</v>
      </c>
      <c r="L33" s="9">
        <v>13</v>
      </c>
      <c r="N33" s="218"/>
      <c r="O33" s="218"/>
    </row>
    <row r="34" spans="1:138" s="111" customFormat="1" ht="9.9499999999999993" customHeight="1">
      <c r="A34" s="12" t="s">
        <v>16</v>
      </c>
      <c r="B34" s="9">
        <v>165</v>
      </c>
      <c r="C34" s="7">
        <v>9.6969696969696972</v>
      </c>
      <c r="D34" s="9"/>
      <c r="E34" s="9">
        <v>11</v>
      </c>
      <c r="F34" s="7">
        <v>0</v>
      </c>
      <c r="G34" s="9"/>
      <c r="H34" s="9">
        <v>106</v>
      </c>
      <c r="I34" s="7">
        <v>16.037735849056602</v>
      </c>
      <c r="J34" s="9"/>
      <c r="K34" s="9">
        <v>56</v>
      </c>
      <c r="L34" s="9">
        <v>3</v>
      </c>
      <c r="N34" s="218"/>
      <c r="O34" s="218"/>
    </row>
    <row r="35" spans="1:138" s="111" customFormat="1" ht="9.9499999999999993" customHeight="1">
      <c r="A35" s="12" t="s">
        <v>17</v>
      </c>
      <c r="B35" s="9">
        <v>3366</v>
      </c>
      <c r="C35" s="7">
        <v>10.635769459298871</v>
      </c>
      <c r="D35" s="9"/>
      <c r="E35" s="9">
        <v>137</v>
      </c>
      <c r="F35" s="7">
        <v>21.167883211678831</v>
      </c>
      <c r="G35" s="9"/>
      <c r="H35" s="9">
        <v>1587</v>
      </c>
      <c r="I35" s="7">
        <v>8.3175803402646498</v>
      </c>
      <c r="J35" s="9"/>
      <c r="K35" s="9">
        <v>1586</v>
      </c>
      <c r="L35" s="9">
        <v>193</v>
      </c>
      <c r="N35" s="218"/>
      <c r="O35" s="218"/>
    </row>
    <row r="36" spans="1:138" s="111" customFormat="1" ht="9.9499999999999993" customHeight="1">
      <c r="A36" s="12" t="s">
        <v>18</v>
      </c>
      <c r="B36" s="9">
        <v>2518</v>
      </c>
      <c r="C36" s="7">
        <v>6.1556791104050834</v>
      </c>
      <c r="D36" s="9"/>
      <c r="E36" s="9">
        <v>94</v>
      </c>
      <c r="F36" s="7">
        <v>9.5744680851063837</v>
      </c>
      <c r="G36" s="9"/>
      <c r="H36" s="9">
        <v>1378</v>
      </c>
      <c r="I36" s="7">
        <v>15.747460087082729</v>
      </c>
      <c r="J36" s="9"/>
      <c r="K36" s="9">
        <v>1069</v>
      </c>
      <c r="L36" s="9">
        <v>71</v>
      </c>
      <c r="N36" s="218"/>
      <c r="O36" s="218"/>
    </row>
    <row r="37" spans="1:138" s="111" customFormat="1" ht="9.9499999999999993" customHeight="1">
      <c r="A37" s="12" t="s">
        <v>19</v>
      </c>
      <c r="B37" s="9">
        <v>188</v>
      </c>
      <c r="C37" s="7">
        <v>5.3191489361702127</v>
      </c>
      <c r="D37" s="9"/>
      <c r="E37" s="9">
        <v>14</v>
      </c>
      <c r="F37" s="7">
        <v>14.285714285714285</v>
      </c>
      <c r="G37" s="9"/>
      <c r="H37" s="9">
        <v>142</v>
      </c>
      <c r="I37" s="7">
        <v>20.422535211267608</v>
      </c>
      <c r="J37" s="9"/>
      <c r="K37" s="9">
        <v>45</v>
      </c>
      <c r="L37" s="9">
        <v>1</v>
      </c>
      <c r="N37" s="218"/>
      <c r="O37" s="218"/>
    </row>
    <row r="38" spans="1:138" s="111" customFormat="1" ht="9.9499999999999993" customHeight="1">
      <c r="A38" s="12" t="s">
        <v>20</v>
      </c>
      <c r="B38" s="9">
        <v>944</v>
      </c>
      <c r="C38" s="7">
        <v>8.898305084745763</v>
      </c>
      <c r="D38" s="9"/>
      <c r="E38" s="9">
        <v>45</v>
      </c>
      <c r="F38" s="7">
        <v>20</v>
      </c>
      <c r="G38" s="9"/>
      <c r="H38" s="9">
        <v>532</v>
      </c>
      <c r="I38" s="7">
        <v>15.601503759398497</v>
      </c>
      <c r="J38" s="9"/>
      <c r="K38" s="9">
        <v>391</v>
      </c>
      <c r="L38" s="9">
        <v>21</v>
      </c>
      <c r="N38" s="218"/>
      <c r="O38" s="218"/>
    </row>
    <row r="39" spans="1:138" s="111" customFormat="1" ht="9.9499999999999993" customHeight="1">
      <c r="A39" s="12" t="s">
        <v>21</v>
      </c>
      <c r="B39" s="9">
        <v>3097</v>
      </c>
      <c r="C39" s="7">
        <v>6.6515983209557632</v>
      </c>
      <c r="D39" s="9"/>
      <c r="E39" s="9">
        <v>130</v>
      </c>
      <c r="F39" s="7">
        <v>10</v>
      </c>
      <c r="G39" s="9"/>
      <c r="H39" s="9">
        <v>1677</v>
      </c>
      <c r="I39" s="7">
        <v>15.682766845557545</v>
      </c>
      <c r="J39" s="9"/>
      <c r="K39" s="9">
        <v>1319</v>
      </c>
      <c r="L39" s="9">
        <v>101</v>
      </c>
      <c r="N39" s="218"/>
      <c r="O39" s="218"/>
    </row>
    <row r="40" spans="1:138" s="111" customFormat="1" ht="9.9499999999999993" customHeight="1">
      <c r="A40" s="12" t="s">
        <v>22</v>
      </c>
      <c r="B40" s="9">
        <v>1394</v>
      </c>
      <c r="C40" s="7">
        <v>5.0215208034433285</v>
      </c>
      <c r="D40" s="9"/>
      <c r="E40" s="9">
        <v>66</v>
      </c>
      <c r="F40" s="7">
        <v>15.151515151515152</v>
      </c>
      <c r="G40" s="9"/>
      <c r="H40" s="9">
        <v>1090</v>
      </c>
      <c r="I40" s="7">
        <v>22.752293577981654</v>
      </c>
      <c r="J40" s="9"/>
      <c r="K40" s="9">
        <v>277</v>
      </c>
      <c r="L40" s="9">
        <v>27</v>
      </c>
      <c r="N40" s="218"/>
      <c r="O40" s="218"/>
    </row>
    <row r="41" spans="1:138" s="8" customFormat="1" ht="9.9499999999999993" customHeight="1">
      <c r="A41" s="14" t="s">
        <v>23</v>
      </c>
      <c r="B41" s="11">
        <v>7826</v>
      </c>
      <c r="C41" s="15">
        <v>9.864554050600562</v>
      </c>
      <c r="D41" s="11"/>
      <c r="E41" s="11">
        <v>2062</v>
      </c>
      <c r="F41" s="15">
        <v>10.960232783705139</v>
      </c>
      <c r="G41" s="11"/>
      <c r="H41" s="11">
        <v>5232</v>
      </c>
      <c r="I41" s="15">
        <v>23.490061162079513</v>
      </c>
      <c r="J41" s="11"/>
      <c r="K41" s="11">
        <v>2436</v>
      </c>
      <c r="L41" s="11">
        <v>158</v>
      </c>
      <c r="N41" s="218"/>
      <c r="O41" s="218"/>
      <c r="P41" s="111"/>
      <c r="Q41" s="111"/>
      <c r="R41" s="214"/>
      <c r="S41" s="111"/>
      <c r="T41" s="111"/>
      <c r="U41" s="214"/>
      <c r="V41" s="111"/>
      <c r="W41" s="111"/>
      <c r="X41" s="111"/>
      <c r="Y41" s="111"/>
      <c r="Z41" s="111"/>
      <c r="AA41" s="111"/>
      <c r="AB41" s="111"/>
      <c r="AC41" s="111"/>
      <c r="AD41" s="111"/>
      <c r="AE41" s="111"/>
      <c r="AF41" s="111"/>
      <c r="AG41" s="111"/>
      <c r="AH41" s="111"/>
      <c r="AI41" s="111"/>
      <c r="AJ41" s="111"/>
      <c r="AK41" s="111"/>
      <c r="AL41" s="111"/>
      <c r="AM41" s="111"/>
      <c r="AN41" s="111"/>
      <c r="AO41" s="111"/>
      <c r="AP41" s="111"/>
      <c r="AQ41" s="111"/>
      <c r="AR41" s="111"/>
      <c r="AS41" s="111"/>
      <c r="AT41" s="111"/>
      <c r="AU41" s="111"/>
      <c r="AV41" s="111"/>
      <c r="AW41" s="111"/>
      <c r="AX41" s="111"/>
      <c r="AY41" s="111"/>
      <c r="AZ41" s="111"/>
      <c r="BA41" s="111"/>
      <c r="BB41" s="111"/>
      <c r="BC41" s="111"/>
      <c r="BD41" s="111"/>
      <c r="BE41" s="111"/>
      <c r="BF41" s="111"/>
      <c r="BG41" s="111"/>
      <c r="BH41" s="111"/>
      <c r="BI41" s="111"/>
      <c r="BJ41" s="111"/>
      <c r="BK41" s="111"/>
      <c r="BL41" s="111"/>
      <c r="BM41" s="111"/>
      <c r="BN41" s="111"/>
      <c r="BO41" s="111"/>
      <c r="BP41" s="111"/>
      <c r="BQ41" s="111"/>
      <c r="BR41" s="111"/>
      <c r="BS41" s="111"/>
      <c r="BT41" s="111"/>
      <c r="BU41" s="111"/>
      <c r="BV41" s="111"/>
      <c r="BW41" s="111"/>
      <c r="BX41" s="111"/>
      <c r="BY41" s="111"/>
      <c r="BZ41" s="111"/>
      <c r="CA41" s="111"/>
      <c r="CB41" s="111"/>
      <c r="CC41" s="111"/>
      <c r="CD41" s="111"/>
      <c r="CE41" s="111"/>
      <c r="CF41" s="111"/>
      <c r="CG41" s="111"/>
      <c r="CH41" s="111"/>
      <c r="CI41" s="111"/>
      <c r="CJ41" s="111"/>
      <c r="CK41" s="111"/>
      <c r="CL41" s="111"/>
      <c r="CM41" s="111"/>
      <c r="CN41" s="111"/>
      <c r="CO41" s="111"/>
      <c r="CP41" s="111"/>
      <c r="CQ41" s="111"/>
      <c r="CR41" s="111"/>
      <c r="CS41" s="111"/>
      <c r="CT41" s="111"/>
      <c r="CU41" s="111"/>
      <c r="CV41" s="111"/>
      <c r="CW41" s="111"/>
      <c r="CX41" s="111"/>
      <c r="CY41" s="111"/>
      <c r="CZ41" s="111"/>
      <c r="DA41" s="111"/>
      <c r="DB41" s="111"/>
      <c r="DC41" s="111"/>
      <c r="DD41" s="111"/>
      <c r="DE41" s="111"/>
      <c r="DF41" s="111"/>
      <c r="DG41" s="111"/>
      <c r="DH41" s="111"/>
      <c r="DI41" s="111"/>
      <c r="DJ41" s="111"/>
      <c r="DK41" s="111"/>
      <c r="DL41" s="111"/>
      <c r="DM41" s="111"/>
      <c r="DN41" s="111"/>
      <c r="DO41" s="111"/>
      <c r="DP41" s="111"/>
      <c r="DQ41" s="111"/>
      <c r="DR41" s="111"/>
      <c r="DS41" s="111"/>
      <c r="DT41" s="111"/>
      <c r="DU41" s="111"/>
      <c r="DV41" s="111"/>
      <c r="DW41" s="111"/>
      <c r="DX41" s="111"/>
      <c r="DY41" s="111"/>
      <c r="DZ41" s="111"/>
      <c r="EA41" s="111"/>
      <c r="EB41" s="111"/>
      <c r="EC41" s="111"/>
      <c r="ED41" s="111"/>
      <c r="EE41" s="111"/>
      <c r="EF41" s="111"/>
      <c r="EG41" s="111"/>
      <c r="EH41" s="111"/>
    </row>
    <row r="42" spans="1:138" s="8" customFormat="1" ht="9.9499999999999993" customHeight="1">
      <c r="A42" s="14" t="s">
        <v>24</v>
      </c>
      <c r="B42" s="11">
        <v>3555</v>
      </c>
      <c r="C42" s="15">
        <v>9.3108298171589308</v>
      </c>
      <c r="D42" s="11"/>
      <c r="E42" s="11">
        <v>1047</v>
      </c>
      <c r="F42" s="15">
        <v>9.9331423113658079</v>
      </c>
      <c r="G42" s="11"/>
      <c r="H42" s="11">
        <v>2092</v>
      </c>
      <c r="I42" s="15">
        <v>27.62906309751434</v>
      </c>
      <c r="J42" s="11"/>
      <c r="K42" s="11">
        <v>1348</v>
      </c>
      <c r="L42" s="11">
        <v>115</v>
      </c>
      <c r="N42" s="218"/>
      <c r="O42" s="218"/>
      <c r="P42" s="111"/>
      <c r="Q42" s="111"/>
      <c r="R42" s="214"/>
      <c r="S42" s="111"/>
      <c r="T42" s="111"/>
      <c r="U42" s="214"/>
      <c r="V42" s="111"/>
      <c r="W42" s="111"/>
      <c r="X42" s="111"/>
      <c r="Y42" s="111"/>
      <c r="Z42" s="111"/>
      <c r="AA42" s="111"/>
      <c r="AB42" s="111"/>
      <c r="AC42" s="111"/>
      <c r="AD42" s="111"/>
      <c r="AE42" s="111"/>
      <c r="AF42" s="111"/>
      <c r="AG42" s="111"/>
      <c r="AH42" s="111"/>
      <c r="AI42" s="111"/>
      <c r="AJ42" s="111"/>
      <c r="AK42" s="111"/>
      <c r="AL42" s="111"/>
      <c r="AM42" s="111"/>
      <c r="AN42" s="111"/>
      <c r="AO42" s="111"/>
      <c r="AP42" s="111"/>
      <c r="AQ42" s="111"/>
      <c r="AR42" s="111"/>
      <c r="AS42" s="111"/>
      <c r="AT42" s="111"/>
      <c r="AU42" s="111"/>
      <c r="AV42" s="111"/>
      <c r="AW42" s="111"/>
      <c r="AX42" s="111"/>
      <c r="AY42" s="111"/>
      <c r="AZ42" s="111"/>
      <c r="BA42" s="111"/>
      <c r="BB42" s="111"/>
      <c r="BC42" s="111"/>
      <c r="BD42" s="111"/>
      <c r="BE42" s="111"/>
      <c r="BF42" s="111"/>
      <c r="BG42" s="111"/>
      <c r="BH42" s="111"/>
      <c r="BI42" s="111"/>
      <c r="BJ42" s="111"/>
      <c r="BK42" s="111"/>
      <c r="BL42" s="111"/>
      <c r="BM42" s="111"/>
      <c r="BN42" s="111"/>
      <c r="BO42" s="111"/>
      <c r="BP42" s="111"/>
      <c r="BQ42" s="111"/>
      <c r="BR42" s="111"/>
      <c r="BS42" s="111"/>
      <c r="BT42" s="111"/>
      <c r="BU42" s="111"/>
      <c r="BV42" s="111"/>
      <c r="BW42" s="111"/>
      <c r="BX42" s="111"/>
      <c r="BY42" s="111"/>
      <c r="BZ42" s="111"/>
      <c r="CA42" s="111"/>
      <c r="CB42" s="111"/>
      <c r="CC42" s="111"/>
      <c r="CD42" s="111"/>
      <c r="CE42" s="111"/>
      <c r="CF42" s="111"/>
      <c r="CG42" s="111"/>
      <c r="CH42" s="111"/>
      <c r="CI42" s="111"/>
      <c r="CJ42" s="111"/>
      <c r="CK42" s="111"/>
      <c r="CL42" s="111"/>
      <c r="CM42" s="111"/>
      <c r="CN42" s="111"/>
      <c r="CO42" s="111"/>
      <c r="CP42" s="111"/>
      <c r="CQ42" s="111"/>
      <c r="CR42" s="111"/>
      <c r="CS42" s="111"/>
      <c r="CT42" s="111"/>
      <c r="CU42" s="111"/>
      <c r="CV42" s="111"/>
      <c r="CW42" s="111"/>
      <c r="CX42" s="111"/>
      <c r="CY42" s="111"/>
      <c r="CZ42" s="111"/>
      <c r="DA42" s="111"/>
      <c r="DB42" s="111"/>
      <c r="DC42" s="111"/>
      <c r="DD42" s="111"/>
      <c r="DE42" s="111"/>
      <c r="DF42" s="111"/>
      <c r="DG42" s="111"/>
      <c r="DH42" s="111"/>
      <c r="DI42" s="111"/>
      <c r="DJ42" s="111"/>
      <c r="DK42" s="111"/>
      <c r="DL42" s="111"/>
      <c r="DM42" s="111"/>
      <c r="DN42" s="111"/>
      <c r="DO42" s="111"/>
      <c r="DP42" s="111"/>
      <c r="DQ42" s="111"/>
      <c r="DR42" s="111"/>
      <c r="DS42" s="111"/>
      <c r="DT42" s="111"/>
      <c r="DU42" s="111"/>
      <c r="DV42" s="111"/>
      <c r="DW42" s="111"/>
      <c r="DX42" s="111"/>
      <c r="DY42" s="111"/>
      <c r="DZ42" s="111"/>
      <c r="EA42" s="111"/>
      <c r="EB42" s="111"/>
      <c r="EC42" s="111"/>
      <c r="ED42" s="111"/>
      <c r="EE42" s="111"/>
      <c r="EF42" s="111"/>
      <c r="EG42" s="111"/>
      <c r="EH42" s="111"/>
    </row>
    <row r="43" spans="1:138" s="8" customFormat="1" ht="9.9499999999999993" customHeight="1">
      <c r="A43" s="14" t="s">
        <v>25</v>
      </c>
      <c r="B43" s="11">
        <v>3990</v>
      </c>
      <c r="C43" s="15">
        <v>10.701754385964913</v>
      </c>
      <c r="D43" s="11"/>
      <c r="E43" s="11">
        <v>937</v>
      </c>
      <c r="F43" s="15">
        <v>11.953041622198505</v>
      </c>
      <c r="G43" s="11"/>
      <c r="H43" s="11">
        <v>2268</v>
      </c>
      <c r="I43" s="15">
        <v>21.649029982363317</v>
      </c>
      <c r="J43" s="11"/>
      <c r="K43" s="11">
        <v>1558</v>
      </c>
      <c r="L43" s="11">
        <v>164</v>
      </c>
      <c r="N43" s="218"/>
      <c r="O43" s="218"/>
      <c r="P43" s="111"/>
      <c r="Q43" s="111"/>
      <c r="R43" s="214"/>
      <c r="S43" s="111"/>
      <c r="T43" s="111"/>
      <c r="U43" s="214"/>
      <c r="V43" s="111"/>
      <c r="W43" s="111"/>
      <c r="X43" s="111"/>
      <c r="Y43" s="111"/>
      <c r="Z43" s="111"/>
      <c r="AA43" s="111"/>
      <c r="AB43" s="111"/>
      <c r="AC43" s="111"/>
      <c r="AD43" s="111"/>
      <c r="AE43" s="111"/>
      <c r="AF43" s="111"/>
      <c r="AG43" s="111"/>
      <c r="AH43" s="111"/>
      <c r="AI43" s="111"/>
      <c r="AJ43" s="111"/>
      <c r="AK43" s="111"/>
      <c r="AL43" s="111"/>
      <c r="AM43" s="111"/>
      <c r="AN43" s="111"/>
      <c r="AO43" s="111"/>
      <c r="AP43" s="111"/>
      <c r="AQ43" s="111"/>
      <c r="AR43" s="111"/>
      <c r="AS43" s="111"/>
      <c r="AT43" s="111"/>
      <c r="AU43" s="111"/>
      <c r="AV43" s="111"/>
      <c r="AW43" s="111"/>
      <c r="AX43" s="111"/>
      <c r="AY43" s="111"/>
      <c r="AZ43" s="111"/>
      <c r="BA43" s="111"/>
      <c r="BB43" s="111"/>
      <c r="BC43" s="111"/>
      <c r="BD43" s="111"/>
      <c r="BE43" s="111"/>
      <c r="BF43" s="111"/>
      <c r="BG43" s="111"/>
      <c r="BH43" s="111"/>
      <c r="BI43" s="111"/>
      <c r="BJ43" s="111"/>
      <c r="BK43" s="111"/>
      <c r="BL43" s="111"/>
      <c r="BM43" s="111"/>
      <c r="BN43" s="111"/>
      <c r="BO43" s="111"/>
      <c r="BP43" s="111"/>
      <c r="BQ43" s="111"/>
      <c r="BR43" s="111"/>
      <c r="BS43" s="111"/>
      <c r="BT43" s="111"/>
      <c r="BU43" s="111"/>
      <c r="BV43" s="111"/>
      <c r="BW43" s="111"/>
      <c r="BX43" s="111"/>
      <c r="BY43" s="111"/>
      <c r="BZ43" s="111"/>
      <c r="CA43" s="111"/>
      <c r="CB43" s="111"/>
      <c r="CC43" s="111"/>
      <c r="CD43" s="111"/>
      <c r="CE43" s="111"/>
      <c r="CF43" s="111"/>
      <c r="CG43" s="111"/>
      <c r="CH43" s="111"/>
      <c r="CI43" s="111"/>
      <c r="CJ43" s="111"/>
      <c r="CK43" s="111"/>
      <c r="CL43" s="111"/>
      <c r="CM43" s="111"/>
      <c r="CN43" s="111"/>
      <c r="CO43" s="111"/>
      <c r="CP43" s="111"/>
      <c r="CQ43" s="111"/>
      <c r="CR43" s="111"/>
      <c r="CS43" s="111"/>
      <c r="CT43" s="111"/>
      <c r="CU43" s="111"/>
      <c r="CV43" s="111"/>
      <c r="CW43" s="111"/>
      <c r="CX43" s="111"/>
      <c r="CY43" s="111"/>
      <c r="CZ43" s="111"/>
      <c r="DA43" s="111"/>
      <c r="DB43" s="111"/>
      <c r="DC43" s="111"/>
      <c r="DD43" s="111"/>
      <c r="DE43" s="111"/>
      <c r="DF43" s="111"/>
      <c r="DG43" s="111"/>
      <c r="DH43" s="111"/>
      <c r="DI43" s="111"/>
      <c r="DJ43" s="111"/>
      <c r="DK43" s="111"/>
      <c r="DL43" s="111"/>
      <c r="DM43" s="111"/>
      <c r="DN43" s="111"/>
      <c r="DO43" s="111"/>
      <c r="DP43" s="111"/>
      <c r="DQ43" s="111"/>
      <c r="DR43" s="111"/>
      <c r="DS43" s="111"/>
      <c r="DT43" s="111"/>
      <c r="DU43" s="111"/>
      <c r="DV43" s="111"/>
      <c r="DW43" s="111"/>
      <c r="DX43" s="111"/>
      <c r="DY43" s="111"/>
      <c r="DZ43" s="111"/>
      <c r="EA43" s="111"/>
      <c r="EB43" s="111"/>
      <c r="EC43" s="111"/>
      <c r="ED43" s="111"/>
      <c r="EE43" s="111"/>
      <c r="EF43" s="111"/>
      <c r="EG43" s="111"/>
      <c r="EH43" s="111"/>
    </row>
    <row r="44" spans="1:138" s="8" customFormat="1" ht="9.9499999999999993" customHeight="1">
      <c r="A44" s="14" t="s">
        <v>26</v>
      </c>
      <c r="B44" s="11">
        <v>8169</v>
      </c>
      <c r="C44" s="15">
        <v>9.3034643163177879</v>
      </c>
      <c r="D44" s="11"/>
      <c r="E44" s="11">
        <v>416</v>
      </c>
      <c r="F44" s="15">
        <v>14.423076923076922</v>
      </c>
      <c r="G44" s="11"/>
      <c r="H44" s="11">
        <v>4253</v>
      </c>
      <c r="I44" s="15">
        <v>12.814483893722079</v>
      </c>
      <c r="J44" s="11"/>
      <c r="K44" s="11">
        <v>3614</v>
      </c>
      <c r="L44" s="11">
        <v>302</v>
      </c>
      <c r="N44" s="218"/>
      <c r="O44" s="218"/>
      <c r="P44" s="111"/>
      <c r="Q44" s="111"/>
      <c r="R44" s="214"/>
      <c r="S44" s="111"/>
      <c r="T44" s="111"/>
      <c r="U44" s="214"/>
      <c r="V44" s="111"/>
      <c r="W44" s="111"/>
      <c r="X44" s="111"/>
      <c r="Y44" s="111"/>
      <c r="Z44" s="111"/>
      <c r="AA44" s="111"/>
      <c r="AB44" s="111"/>
      <c r="AC44" s="111"/>
      <c r="AD44" s="111"/>
      <c r="AE44" s="111"/>
      <c r="AF44" s="111"/>
      <c r="AG44" s="111"/>
      <c r="AH44" s="111"/>
      <c r="AI44" s="111"/>
      <c r="AJ44" s="111"/>
      <c r="AK44" s="111"/>
      <c r="AL44" s="111"/>
      <c r="AM44" s="111"/>
      <c r="AN44" s="111"/>
      <c r="AO44" s="111"/>
      <c r="AP44" s="111"/>
      <c r="AQ44" s="111"/>
      <c r="AR44" s="111"/>
      <c r="AS44" s="111"/>
      <c r="AT44" s="111"/>
      <c r="AU44" s="111"/>
      <c r="AV44" s="111"/>
      <c r="AW44" s="111"/>
      <c r="AX44" s="111"/>
      <c r="AY44" s="111"/>
      <c r="AZ44" s="111"/>
      <c r="BA44" s="111"/>
      <c r="BB44" s="111"/>
      <c r="BC44" s="111"/>
      <c r="BD44" s="111"/>
      <c r="BE44" s="111"/>
      <c r="BF44" s="111"/>
      <c r="BG44" s="111"/>
      <c r="BH44" s="111"/>
      <c r="BI44" s="111"/>
      <c r="BJ44" s="111"/>
      <c r="BK44" s="111"/>
      <c r="BL44" s="111"/>
      <c r="BM44" s="111"/>
      <c r="BN44" s="111"/>
      <c r="BO44" s="111"/>
      <c r="BP44" s="111"/>
      <c r="BQ44" s="111"/>
      <c r="BR44" s="111"/>
      <c r="BS44" s="111"/>
      <c r="BT44" s="111"/>
      <c r="BU44" s="111"/>
      <c r="BV44" s="111"/>
      <c r="BW44" s="111"/>
      <c r="BX44" s="111"/>
      <c r="BY44" s="111"/>
      <c r="BZ44" s="111"/>
      <c r="CA44" s="111"/>
      <c r="CB44" s="111"/>
      <c r="CC44" s="111"/>
      <c r="CD44" s="111"/>
      <c r="CE44" s="111"/>
      <c r="CF44" s="111"/>
      <c r="CG44" s="111"/>
      <c r="CH44" s="111"/>
      <c r="CI44" s="111"/>
      <c r="CJ44" s="111"/>
      <c r="CK44" s="111"/>
      <c r="CL44" s="111"/>
      <c r="CM44" s="111"/>
      <c r="CN44" s="111"/>
      <c r="CO44" s="111"/>
      <c r="CP44" s="111"/>
      <c r="CQ44" s="111"/>
      <c r="CR44" s="111"/>
      <c r="CS44" s="111"/>
      <c r="CT44" s="111"/>
      <c r="CU44" s="111"/>
      <c r="CV44" s="111"/>
      <c r="CW44" s="111"/>
      <c r="CX44" s="111"/>
      <c r="CY44" s="111"/>
      <c r="CZ44" s="111"/>
      <c r="DA44" s="111"/>
      <c r="DB44" s="111"/>
      <c r="DC44" s="111"/>
      <c r="DD44" s="111"/>
      <c r="DE44" s="111"/>
      <c r="DF44" s="111"/>
      <c r="DG44" s="111"/>
      <c r="DH44" s="111"/>
      <c r="DI44" s="111"/>
      <c r="DJ44" s="111"/>
      <c r="DK44" s="111"/>
      <c r="DL44" s="111"/>
      <c r="DM44" s="111"/>
      <c r="DN44" s="111"/>
      <c r="DO44" s="111"/>
      <c r="DP44" s="111"/>
      <c r="DQ44" s="111"/>
      <c r="DR44" s="111"/>
      <c r="DS44" s="111"/>
      <c r="DT44" s="111"/>
      <c r="DU44" s="111"/>
      <c r="DV44" s="111"/>
      <c r="DW44" s="111"/>
      <c r="DX44" s="111"/>
      <c r="DY44" s="111"/>
      <c r="DZ44" s="111"/>
      <c r="EA44" s="111"/>
      <c r="EB44" s="111"/>
      <c r="EC44" s="111"/>
      <c r="ED44" s="111"/>
      <c r="EE44" s="111"/>
      <c r="EF44" s="111"/>
      <c r="EG44" s="111"/>
      <c r="EH44" s="111"/>
    </row>
    <row r="45" spans="1:138" s="8" customFormat="1" ht="9.9499999999999993" customHeight="1">
      <c r="A45" s="14" t="s">
        <v>27</v>
      </c>
      <c r="B45" s="11">
        <v>4491</v>
      </c>
      <c r="C45" s="15">
        <v>6.1456245824983293</v>
      </c>
      <c r="D45" s="11"/>
      <c r="E45" s="11">
        <v>196</v>
      </c>
      <c r="F45" s="15">
        <v>11.73469387755102</v>
      </c>
      <c r="G45" s="11"/>
      <c r="H45" s="11">
        <v>2767</v>
      </c>
      <c r="I45" s="15">
        <v>18.467654499457897</v>
      </c>
      <c r="J45" s="11"/>
      <c r="K45" s="11">
        <v>1596</v>
      </c>
      <c r="L45" s="11">
        <v>128</v>
      </c>
      <c r="N45" s="218"/>
      <c r="O45" s="218"/>
      <c r="P45" s="111"/>
      <c r="Q45" s="111"/>
      <c r="R45" s="214"/>
      <c r="S45" s="111"/>
      <c r="T45" s="111"/>
      <c r="U45" s="214"/>
      <c r="V45" s="111"/>
      <c r="W45" s="111"/>
      <c r="X45" s="111"/>
      <c r="Y45" s="111"/>
      <c r="Z45" s="111"/>
      <c r="AA45" s="111"/>
      <c r="AB45" s="111"/>
      <c r="AC45" s="111"/>
      <c r="AD45" s="111"/>
      <c r="AE45" s="111"/>
      <c r="AF45" s="111"/>
      <c r="AG45" s="111"/>
      <c r="AH45" s="111"/>
      <c r="AI45" s="111"/>
      <c r="AJ45" s="111"/>
      <c r="AK45" s="111"/>
      <c r="AL45" s="111"/>
      <c r="AM45" s="111"/>
      <c r="AN45" s="111"/>
      <c r="AO45" s="111"/>
      <c r="AP45" s="111"/>
      <c r="AQ45" s="111"/>
      <c r="AR45" s="111"/>
      <c r="AS45" s="111"/>
      <c r="AT45" s="111"/>
      <c r="AU45" s="111"/>
      <c r="AV45" s="111"/>
      <c r="AW45" s="111"/>
      <c r="AX45" s="111"/>
      <c r="AY45" s="111"/>
      <c r="AZ45" s="111"/>
      <c r="BA45" s="111"/>
      <c r="BB45" s="111"/>
      <c r="BC45" s="111"/>
      <c r="BD45" s="111"/>
      <c r="BE45" s="111"/>
      <c r="BF45" s="111"/>
      <c r="BG45" s="111"/>
      <c r="BH45" s="111"/>
      <c r="BI45" s="111"/>
      <c r="BJ45" s="111"/>
      <c r="BK45" s="111"/>
      <c r="BL45" s="111"/>
      <c r="BM45" s="111"/>
      <c r="BN45" s="111"/>
      <c r="BO45" s="111"/>
      <c r="BP45" s="111"/>
      <c r="BQ45" s="111"/>
      <c r="BR45" s="111"/>
      <c r="BS45" s="111"/>
      <c r="BT45" s="111"/>
      <c r="BU45" s="111"/>
      <c r="BV45" s="111"/>
      <c r="BW45" s="111"/>
      <c r="BX45" s="111"/>
      <c r="BY45" s="111"/>
      <c r="BZ45" s="111"/>
      <c r="CA45" s="111"/>
      <c r="CB45" s="111"/>
      <c r="CC45" s="111"/>
      <c r="CD45" s="111"/>
      <c r="CE45" s="111"/>
      <c r="CF45" s="111"/>
      <c r="CG45" s="111"/>
      <c r="CH45" s="111"/>
      <c r="CI45" s="111"/>
      <c r="CJ45" s="111"/>
      <c r="CK45" s="111"/>
      <c r="CL45" s="111"/>
      <c r="CM45" s="111"/>
      <c r="CN45" s="111"/>
      <c r="CO45" s="111"/>
      <c r="CP45" s="111"/>
      <c r="CQ45" s="111"/>
      <c r="CR45" s="111"/>
      <c r="CS45" s="111"/>
      <c r="CT45" s="111"/>
      <c r="CU45" s="111"/>
      <c r="CV45" s="111"/>
      <c r="CW45" s="111"/>
      <c r="CX45" s="111"/>
      <c r="CY45" s="111"/>
      <c r="CZ45" s="111"/>
      <c r="DA45" s="111"/>
      <c r="DB45" s="111"/>
      <c r="DC45" s="111"/>
      <c r="DD45" s="111"/>
      <c r="DE45" s="111"/>
      <c r="DF45" s="111"/>
      <c r="DG45" s="111"/>
      <c r="DH45" s="111"/>
      <c r="DI45" s="111"/>
      <c r="DJ45" s="111"/>
      <c r="DK45" s="111"/>
      <c r="DL45" s="111"/>
      <c r="DM45" s="111"/>
      <c r="DN45" s="111"/>
      <c r="DO45" s="111"/>
      <c r="DP45" s="111"/>
      <c r="DQ45" s="111"/>
      <c r="DR45" s="111"/>
      <c r="DS45" s="111"/>
      <c r="DT45" s="111"/>
      <c r="DU45" s="111"/>
      <c r="DV45" s="111"/>
      <c r="DW45" s="111"/>
      <c r="DX45" s="111"/>
      <c r="DY45" s="111"/>
      <c r="DZ45" s="111"/>
      <c r="EA45" s="111"/>
      <c r="EB45" s="111"/>
      <c r="EC45" s="111"/>
      <c r="ED45" s="111"/>
      <c r="EE45" s="111"/>
      <c r="EF45" s="111"/>
      <c r="EG45" s="111"/>
      <c r="EH45" s="111"/>
    </row>
    <row r="46" spans="1:138" s="139" customFormat="1" ht="9.9499999999999993" customHeight="1">
      <c r="A46" s="14" t="s">
        <v>28</v>
      </c>
      <c r="B46" s="11">
        <v>28031</v>
      </c>
      <c r="C46" s="15">
        <v>9.1541507616567372</v>
      </c>
      <c r="D46" s="11"/>
      <c r="E46" s="11">
        <v>4658</v>
      </c>
      <c r="F46" s="15">
        <v>11.270931730356375</v>
      </c>
      <c r="G46" s="11"/>
      <c r="H46" s="11">
        <v>16612</v>
      </c>
      <c r="I46" s="15">
        <v>20.190223934505177</v>
      </c>
      <c r="J46" s="11"/>
      <c r="K46" s="11">
        <v>10552</v>
      </c>
      <c r="L46" s="11">
        <v>867</v>
      </c>
      <c r="N46" s="214"/>
      <c r="O46" s="214"/>
      <c r="P46" s="111"/>
      <c r="Q46" s="111"/>
      <c r="R46" s="214"/>
      <c r="S46" s="111"/>
      <c r="T46" s="111"/>
      <c r="U46" s="214"/>
      <c r="V46" s="111"/>
      <c r="W46" s="111"/>
      <c r="X46" s="111"/>
      <c r="Y46" s="111"/>
      <c r="Z46" s="111"/>
      <c r="AA46" s="111"/>
      <c r="AB46" s="111"/>
      <c r="AC46" s="111"/>
      <c r="AD46" s="111"/>
      <c r="AE46" s="111"/>
      <c r="AF46" s="111"/>
      <c r="AG46" s="111"/>
      <c r="AH46" s="111"/>
      <c r="AI46" s="111"/>
      <c r="AJ46" s="111"/>
      <c r="AK46" s="111"/>
      <c r="AL46" s="111"/>
      <c r="AM46" s="111"/>
      <c r="AN46" s="111"/>
      <c r="AO46" s="111"/>
      <c r="AP46" s="111"/>
      <c r="AQ46" s="111"/>
      <c r="AR46" s="111"/>
      <c r="AS46" s="111"/>
      <c r="AT46" s="111"/>
      <c r="AU46" s="111"/>
      <c r="AV46" s="111"/>
      <c r="AW46" s="111"/>
      <c r="AX46" s="111"/>
      <c r="AY46" s="111"/>
      <c r="AZ46" s="111"/>
      <c r="BA46" s="111"/>
      <c r="BB46" s="111"/>
      <c r="BC46" s="111"/>
      <c r="BD46" s="111"/>
      <c r="BE46" s="111"/>
      <c r="BF46" s="111"/>
      <c r="BG46" s="111"/>
      <c r="BH46" s="111"/>
      <c r="BI46" s="111"/>
      <c r="BJ46" s="111"/>
      <c r="BK46" s="111"/>
      <c r="BL46" s="111"/>
      <c r="BM46" s="111"/>
      <c r="BN46" s="111"/>
      <c r="BO46" s="111"/>
      <c r="BP46" s="111"/>
      <c r="BQ46" s="111"/>
      <c r="BR46" s="111"/>
      <c r="BS46" s="111"/>
      <c r="BT46" s="111"/>
      <c r="BU46" s="111"/>
      <c r="BV46" s="111"/>
      <c r="BW46" s="111"/>
      <c r="BX46" s="111"/>
      <c r="BY46" s="111"/>
      <c r="BZ46" s="111"/>
      <c r="CA46" s="111"/>
      <c r="CB46" s="111"/>
      <c r="CC46" s="111"/>
      <c r="CD46" s="111"/>
      <c r="CE46" s="111"/>
      <c r="CF46" s="111"/>
      <c r="CG46" s="111"/>
      <c r="CH46" s="111"/>
      <c r="CI46" s="111"/>
      <c r="CJ46" s="111"/>
      <c r="CK46" s="111"/>
      <c r="CL46" s="111"/>
      <c r="CM46" s="111"/>
      <c r="CN46" s="111"/>
      <c r="CO46" s="111"/>
      <c r="CP46" s="111"/>
      <c r="CQ46" s="111"/>
      <c r="CR46" s="111"/>
      <c r="CS46" s="111"/>
      <c r="CT46" s="111"/>
      <c r="CU46" s="111"/>
      <c r="CV46" s="111"/>
      <c r="CW46" s="111"/>
      <c r="CX46" s="111"/>
      <c r="CY46" s="111"/>
      <c r="CZ46" s="111"/>
      <c r="DA46" s="111"/>
      <c r="DB46" s="111"/>
      <c r="DC46" s="111"/>
      <c r="DD46" s="111"/>
      <c r="DE46" s="111"/>
      <c r="DF46" s="111"/>
      <c r="DG46" s="111"/>
      <c r="DH46" s="111"/>
      <c r="DI46" s="111"/>
      <c r="DJ46" s="111"/>
      <c r="DK46" s="111"/>
      <c r="DL46" s="111"/>
      <c r="DM46" s="111"/>
      <c r="DN46" s="111"/>
      <c r="DO46" s="111"/>
      <c r="DP46" s="111"/>
      <c r="DQ46" s="111"/>
      <c r="DR46" s="111"/>
      <c r="DS46" s="111"/>
      <c r="DT46" s="111"/>
      <c r="DU46" s="111"/>
      <c r="DV46" s="111"/>
      <c r="DW46" s="111"/>
      <c r="DX46" s="111"/>
      <c r="DY46" s="111"/>
      <c r="DZ46" s="111"/>
      <c r="EA46" s="111"/>
      <c r="EB46" s="111"/>
      <c r="EC46" s="111"/>
      <c r="ED46" s="111"/>
      <c r="EE46" s="111"/>
      <c r="EF46" s="111"/>
      <c r="EG46" s="111"/>
      <c r="EH46" s="111"/>
    </row>
    <row r="47" spans="1:138" ht="3" customHeight="1">
      <c r="A47" s="114"/>
      <c r="B47" s="114"/>
      <c r="C47" s="114"/>
      <c r="D47" s="114"/>
      <c r="E47" s="114"/>
      <c r="F47" s="114"/>
      <c r="G47" s="114"/>
      <c r="H47" s="114"/>
      <c r="I47" s="114"/>
      <c r="J47" s="114"/>
      <c r="K47" s="114"/>
      <c r="L47" s="114"/>
      <c r="N47" s="111"/>
      <c r="O47" s="111"/>
      <c r="P47" s="111"/>
      <c r="Q47" s="111"/>
      <c r="R47" s="111"/>
      <c r="S47" s="111"/>
      <c r="T47" s="111"/>
      <c r="U47" s="111"/>
      <c r="V47" s="111"/>
      <c r="W47" s="111"/>
      <c r="X47" s="111"/>
      <c r="Y47" s="111"/>
      <c r="Z47" s="111"/>
      <c r="AA47" s="111"/>
      <c r="AB47" s="111"/>
      <c r="AC47" s="111"/>
      <c r="AD47" s="111"/>
      <c r="AE47" s="111"/>
      <c r="AF47" s="111"/>
      <c r="AG47" s="111"/>
      <c r="AH47" s="111"/>
      <c r="AI47" s="111"/>
      <c r="AJ47" s="111"/>
      <c r="AK47" s="111"/>
      <c r="AL47" s="111"/>
      <c r="AM47" s="111"/>
      <c r="AN47" s="111"/>
      <c r="AO47" s="111"/>
      <c r="AP47" s="111"/>
      <c r="AQ47" s="111"/>
      <c r="AR47" s="111"/>
      <c r="AS47" s="111"/>
      <c r="AT47" s="111"/>
      <c r="AU47" s="111"/>
      <c r="AV47" s="111"/>
      <c r="AW47" s="111"/>
      <c r="AX47" s="111"/>
      <c r="AY47" s="111"/>
      <c r="AZ47" s="111"/>
      <c r="BA47" s="111"/>
      <c r="BB47" s="111"/>
      <c r="BC47" s="111"/>
      <c r="BD47" s="111"/>
      <c r="BE47" s="111"/>
      <c r="BF47" s="111"/>
      <c r="BG47" s="111"/>
      <c r="BH47" s="111"/>
      <c r="BI47" s="111"/>
      <c r="BJ47" s="111"/>
      <c r="BK47" s="111"/>
      <c r="BL47" s="111"/>
      <c r="BM47" s="111"/>
      <c r="BN47" s="111"/>
      <c r="BO47" s="111"/>
      <c r="BP47" s="111"/>
      <c r="BQ47" s="111"/>
      <c r="BR47" s="111"/>
      <c r="BS47" s="111"/>
      <c r="BT47" s="111"/>
      <c r="BU47" s="111"/>
      <c r="BV47" s="111"/>
      <c r="BW47" s="111"/>
      <c r="BX47" s="111"/>
      <c r="BY47" s="111"/>
      <c r="BZ47" s="111"/>
      <c r="CA47" s="111"/>
      <c r="CB47" s="111"/>
      <c r="CC47" s="111"/>
      <c r="CD47" s="111"/>
      <c r="CE47" s="111"/>
      <c r="CF47" s="111"/>
      <c r="CG47" s="111"/>
      <c r="CH47" s="111"/>
      <c r="CI47" s="111"/>
      <c r="CJ47" s="111"/>
      <c r="CK47" s="111"/>
      <c r="CL47" s="111"/>
      <c r="CM47" s="111"/>
      <c r="CN47" s="111"/>
      <c r="CO47" s="111"/>
      <c r="CP47" s="111"/>
      <c r="CQ47" s="111"/>
      <c r="CR47" s="111"/>
      <c r="CS47" s="111"/>
      <c r="CT47" s="111"/>
      <c r="CU47" s="111"/>
      <c r="CV47" s="111"/>
      <c r="CW47" s="111"/>
      <c r="CX47" s="111"/>
      <c r="CY47" s="111"/>
      <c r="CZ47" s="111"/>
      <c r="DA47" s="111"/>
      <c r="DB47" s="111"/>
      <c r="DC47" s="111"/>
      <c r="DD47" s="111"/>
      <c r="DE47" s="111"/>
      <c r="DF47" s="111"/>
      <c r="DG47" s="111"/>
      <c r="DH47" s="111"/>
      <c r="DI47" s="111"/>
      <c r="DJ47" s="111"/>
      <c r="DK47" s="111"/>
      <c r="DL47" s="111"/>
      <c r="DM47" s="111"/>
      <c r="DN47" s="111"/>
      <c r="DO47" s="111"/>
      <c r="DP47" s="111"/>
      <c r="DQ47" s="111"/>
      <c r="DR47" s="111"/>
      <c r="DS47" s="111"/>
      <c r="DT47" s="111"/>
      <c r="DU47" s="111"/>
      <c r="DV47" s="111"/>
      <c r="DW47" s="111"/>
      <c r="DX47" s="111"/>
      <c r="DY47" s="111"/>
      <c r="DZ47" s="111"/>
      <c r="EA47" s="111"/>
      <c r="EB47" s="111"/>
      <c r="EC47" s="111"/>
      <c r="ED47" s="111"/>
      <c r="EE47" s="111"/>
      <c r="EF47" s="111"/>
      <c r="EG47" s="111"/>
      <c r="EH47" s="111"/>
    </row>
    <row r="48" spans="1:138" ht="3" customHeight="1">
      <c r="N48" s="111"/>
      <c r="O48" s="111"/>
      <c r="P48" s="111"/>
      <c r="Q48" s="111"/>
      <c r="R48" s="111"/>
      <c r="S48" s="111"/>
      <c r="T48" s="111"/>
      <c r="U48" s="111"/>
      <c r="V48" s="111"/>
      <c r="W48" s="111"/>
      <c r="X48" s="111"/>
      <c r="Y48" s="111"/>
      <c r="Z48" s="111"/>
      <c r="AA48" s="111"/>
      <c r="AB48" s="111"/>
      <c r="AC48" s="111"/>
      <c r="AD48" s="111"/>
      <c r="AE48" s="111"/>
      <c r="AF48" s="111"/>
      <c r="AG48" s="111"/>
      <c r="AH48" s="111"/>
      <c r="AI48" s="111"/>
      <c r="AJ48" s="111"/>
      <c r="AK48" s="111"/>
      <c r="AL48" s="111"/>
      <c r="AM48" s="111"/>
      <c r="AN48" s="111"/>
      <c r="AO48" s="111"/>
      <c r="AP48" s="111"/>
      <c r="AQ48" s="111"/>
      <c r="AR48" s="111"/>
      <c r="AS48" s="111"/>
      <c r="AT48" s="111"/>
      <c r="AU48" s="111"/>
      <c r="AV48" s="111"/>
      <c r="AW48" s="111"/>
      <c r="AX48" s="111"/>
      <c r="AY48" s="111"/>
      <c r="AZ48" s="111"/>
      <c r="BA48" s="111"/>
      <c r="BB48" s="111"/>
      <c r="BC48" s="111"/>
      <c r="BD48" s="111"/>
      <c r="BE48" s="111"/>
      <c r="BF48" s="111"/>
      <c r="BG48" s="111"/>
      <c r="BH48" s="111"/>
      <c r="BI48" s="111"/>
      <c r="BJ48" s="111"/>
      <c r="BK48" s="111"/>
      <c r="BL48" s="111"/>
      <c r="BM48" s="111"/>
      <c r="BN48" s="111"/>
      <c r="BO48" s="111"/>
      <c r="BP48" s="111"/>
      <c r="BQ48" s="111"/>
      <c r="BR48" s="111"/>
      <c r="BS48" s="111"/>
      <c r="BT48" s="111"/>
      <c r="BU48" s="111"/>
      <c r="BV48" s="111"/>
      <c r="BW48" s="111"/>
      <c r="BX48" s="111"/>
      <c r="BY48" s="111"/>
      <c r="BZ48" s="111"/>
      <c r="CA48" s="111"/>
      <c r="CB48" s="111"/>
      <c r="CC48" s="111"/>
      <c r="CD48" s="111"/>
      <c r="CE48" s="111"/>
      <c r="CF48" s="111"/>
      <c r="CG48" s="111"/>
      <c r="CH48" s="111"/>
      <c r="CI48" s="111"/>
      <c r="CJ48" s="111"/>
      <c r="CK48" s="111"/>
      <c r="CL48" s="111"/>
      <c r="CM48" s="111"/>
      <c r="CN48" s="111"/>
      <c r="CO48" s="111"/>
      <c r="CP48" s="111"/>
      <c r="CQ48" s="111"/>
      <c r="CR48" s="111"/>
      <c r="CS48" s="111"/>
      <c r="CT48" s="111"/>
      <c r="CU48" s="111"/>
      <c r="CV48" s="111"/>
      <c r="CW48" s="111"/>
      <c r="CX48" s="111"/>
      <c r="CY48" s="111"/>
      <c r="CZ48" s="111"/>
      <c r="DA48" s="111"/>
      <c r="DB48" s="111"/>
      <c r="DC48" s="111"/>
      <c r="DD48" s="111"/>
      <c r="DE48" s="111"/>
      <c r="DF48" s="111"/>
      <c r="DG48" s="111"/>
      <c r="DH48" s="111"/>
      <c r="DI48" s="111"/>
      <c r="DJ48" s="111"/>
      <c r="DK48" s="111"/>
      <c r="DL48" s="111"/>
      <c r="DM48" s="111"/>
      <c r="DN48" s="111"/>
      <c r="DO48" s="111"/>
      <c r="DP48" s="111"/>
      <c r="DQ48" s="111"/>
      <c r="DR48" s="111"/>
      <c r="DS48" s="111"/>
      <c r="DT48" s="111"/>
      <c r="DU48" s="111"/>
      <c r="DV48" s="111"/>
      <c r="DW48" s="111"/>
      <c r="DX48" s="111"/>
      <c r="DY48" s="111"/>
      <c r="DZ48" s="111"/>
      <c r="EA48" s="111"/>
      <c r="EB48" s="111"/>
      <c r="EC48" s="111"/>
      <c r="ED48" s="111"/>
      <c r="EE48" s="111"/>
      <c r="EF48" s="111"/>
      <c r="EG48" s="111"/>
      <c r="EH48" s="111"/>
    </row>
    <row r="49" spans="1:138" s="16" customFormat="1" ht="9.9499999999999993" customHeight="1">
      <c r="A49" s="115" t="s">
        <v>134</v>
      </c>
      <c r="N49" s="111"/>
      <c r="O49" s="111"/>
      <c r="P49" s="111"/>
      <c r="Q49" s="111"/>
      <c r="R49" s="111"/>
      <c r="S49" s="111"/>
      <c r="T49" s="111"/>
      <c r="U49" s="111"/>
      <c r="V49" s="111"/>
      <c r="W49" s="111"/>
      <c r="X49" s="111"/>
      <c r="Y49" s="111"/>
      <c r="Z49" s="111"/>
      <c r="AA49" s="111"/>
      <c r="AB49" s="111"/>
      <c r="AC49" s="111"/>
      <c r="AD49" s="111"/>
      <c r="AE49" s="111"/>
      <c r="AF49" s="111"/>
      <c r="AG49" s="111"/>
      <c r="AH49" s="111"/>
      <c r="AI49" s="111"/>
      <c r="AJ49" s="111"/>
      <c r="AK49" s="111"/>
      <c r="AL49" s="111"/>
      <c r="AM49" s="111"/>
      <c r="AN49" s="111"/>
      <c r="AO49" s="111"/>
      <c r="AP49" s="111"/>
      <c r="AQ49" s="111"/>
      <c r="AR49" s="111"/>
      <c r="AS49" s="111"/>
      <c r="AT49" s="111"/>
      <c r="AU49" s="111"/>
      <c r="AV49" s="111"/>
      <c r="AW49" s="111"/>
      <c r="AX49" s="111"/>
      <c r="AY49" s="111"/>
      <c r="AZ49" s="111"/>
      <c r="BA49" s="111"/>
      <c r="BB49" s="111"/>
      <c r="BC49" s="111"/>
      <c r="BD49" s="111"/>
      <c r="BE49" s="111"/>
      <c r="BF49" s="111"/>
      <c r="BG49" s="111"/>
      <c r="BH49" s="111"/>
      <c r="BI49" s="111"/>
      <c r="BJ49" s="111"/>
      <c r="BK49" s="111"/>
      <c r="BL49" s="111"/>
      <c r="BM49" s="111"/>
      <c r="BN49" s="111"/>
      <c r="BO49" s="111"/>
      <c r="BP49" s="111"/>
      <c r="BQ49" s="111"/>
      <c r="BR49" s="111"/>
      <c r="BS49" s="111"/>
      <c r="BT49" s="111"/>
      <c r="BU49" s="111"/>
      <c r="BV49" s="111"/>
      <c r="BW49" s="111"/>
      <c r="BX49" s="111"/>
      <c r="BY49" s="111"/>
      <c r="BZ49" s="111"/>
      <c r="CA49" s="111"/>
      <c r="CB49" s="111"/>
      <c r="CC49" s="111"/>
      <c r="CD49" s="111"/>
      <c r="CE49" s="111"/>
      <c r="CF49" s="111"/>
      <c r="CG49" s="111"/>
      <c r="CH49" s="111"/>
      <c r="CI49" s="111"/>
      <c r="CJ49" s="111"/>
      <c r="CK49" s="111"/>
      <c r="CL49" s="111"/>
      <c r="CM49" s="111"/>
      <c r="CN49" s="111"/>
      <c r="CO49" s="111"/>
      <c r="CP49" s="111"/>
      <c r="CQ49" s="111"/>
      <c r="CR49" s="111"/>
      <c r="CS49" s="111"/>
      <c r="CT49" s="111"/>
      <c r="CU49" s="111"/>
      <c r="CV49" s="111"/>
      <c r="CW49" s="111"/>
      <c r="CX49" s="111"/>
      <c r="CY49" s="111"/>
      <c r="CZ49" s="111"/>
      <c r="DA49" s="111"/>
      <c r="DB49" s="111"/>
      <c r="DC49" s="111"/>
      <c r="DD49" s="111"/>
      <c r="DE49" s="111"/>
      <c r="DF49" s="111"/>
      <c r="DG49" s="111"/>
      <c r="DH49" s="111"/>
      <c r="DI49" s="111"/>
      <c r="DJ49" s="111"/>
      <c r="DK49" s="111"/>
      <c r="DL49" s="111"/>
      <c r="DM49" s="111"/>
      <c r="DN49" s="111"/>
      <c r="DO49" s="111"/>
      <c r="DP49" s="111"/>
      <c r="DQ49" s="111"/>
      <c r="DR49" s="111"/>
      <c r="DS49" s="111"/>
      <c r="DT49" s="111"/>
      <c r="DU49" s="111"/>
      <c r="DV49" s="111"/>
      <c r="DW49" s="111"/>
      <c r="DX49" s="111"/>
      <c r="DY49" s="111"/>
      <c r="DZ49" s="111"/>
      <c r="EA49" s="111"/>
      <c r="EB49" s="111"/>
      <c r="EC49" s="111"/>
      <c r="ED49" s="111"/>
      <c r="EE49" s="111"/>
      <c r="EF49" s="111"/>
      <c r="EG49" s="111"/>
      <c r="EH49" s="111"/>
    </row>
    <row r="50" spans="1:138" s="111" customFormat="1" ht="9.9499999999999993" customHeight="1">
      <c r="A50" s="115" t="s">
        <v>183</v>
      </c>
      <c r="W50" s="214"/>
      <c r="X50" s="214"/>
    </row>
    <row r="51" spans="1:138" s="111" customFormat="1" ht="9.9499999999999993" customHeight="1">
      <c r="A51" s="115"/>
      <c r="W51" s="214"/>
      <c r="X51" s="214"/>
    </row>
    <row r="52" spans="1:138">
      <c r="W52" s="214"/>
      <c r="X52" s="214"/>
    </row>
    <row r="53" spans="1:138">
      <c r="W53" s="214"/>
      <c r="X53" s="214"/>
    </row>
    <row r="54" spans="1:138">
      <c r="W54" s="214"/>
      <c r="X54" s="214"/>
    </row>
    <row r="55" spans="1:138">
      <c r="W55" s="214"/>
      <c r="X55" s="214"/>
    </row>
  </sheetData>
  <mergeCells count="13">
    <mergeCell ref="B17:L17"/>
    <mergeCell ref="K9:K10"/>
    <mergeCell ref="A5:L5"/>
    <mergeCell ref="A8:A10"/>
    <mergeCell ref="B8:C8"/>
    <mergeCell ref="E8:F8"/>
    <mergeCell ref="H8:L8"/>
    <mergeCell ref="B9:B10"/>
    <mergeCell ref="C9:C10"/>
    <mergeCell ref="E9:E10"/>
    <mergeCell ref="F9:F10"/>
    <mergeCell ref="H9:I9"/>
    <mergeCell ref="L9:L10"/>
  </mergeCells>
  <pageMargins left="0.59055118110236227" right="0.59055118110236227" top="0.78740157480314965" bottom="0.78740157480314965"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8"/>
  <sheetViews>
    <sheetView topLeftCell="A7" zoomScaleNormal="100" workbookViewId="0"/>
  </sheetViews>
  <sheetFormatPr defaultRowHeight="15"/>
  <cols>
    <col min="1" max="1" width="12.7109375" customWidth="1"/>
    <col min="2" max="2" width="9.140625" customWidth="1"/>
    <col min="3" max="3" width="9.140625" style="362" customWidth="1"/>
    <col min="4" max="5" width="9.140625" customWidth="1"/>
    <col min="6" max="6" width="0.85546875" customWidth="1"/>
    <col min="7" max="10" width="9.140625" customWidth="1"/>
    <col min="11" max="11" width="11.42578125" customWidth="1"/>
    <col min="240" max="240" width="12.7109375" customWidth="1"/>
    <col min="241" max="244" width="9.140625" customWidth="1"/>
    <col min="245" max="245" width="0.85546875" customWidth="1"/>
    <col min="246" max="249" width="9.140625" customWidth="1"/>
    <col min="496" max="496" width="12.7109375" customWidth="1"/>
    <col min="497" max="500" width="9.140625" customWidth="1"/>
    <col min="501" max="501" width="0.85546875" customWidth="1"/>
    <col min="502" max="505" width="9.140625" customWidth="1"/>
    <col min="752" max="752" width="12.7109375" customWidth="1"/>
    <col min="753" max="756" width="9.140625" customWidth="1"/>
    <col min="757" max="757" width="0.85546875" customWidth="1"/>
    <col min="758" max="761" width="9.140625" customWidth="1"/>
    <col min="1008" max="1008" width="12.7109375" customWidth="1"/>
    <col min="1009" max="1012" width="9.140625" customWidth="1"/>
    <col min="1013" max="1013" width="0.85546875" customWidth="1"/>
    <col min="1014" max="1017" width="9.140625" customWidth="1"/>
    <col min="1264" max="1264" width="12.7109375" customWidth="1"/>
    <col min="1265" max="1268" width="9.140625" customWidth="1"/>
    <col min="1269" max="1269" width="0.85546875" customWidth="1"/>
    <col min="1270" max="1273" width="9.140625" customWidth="1"/>
    <col min="1520" max="1520" width="12.7109375" customWidth="1"/>
    <col min="1521" max="1524" width="9.140625" customWidth="1"/>
    <col min="1525" max="1525" width="0.85546875" customWidth="1"/>
    <col min="1526" max="1529" width="9.140625" customWidth="1"/>
    <col min="1776" max="1776" width="12.7109375" customWidth="1"/>
    <col min="1777" max="1780" width="9.140625" customWidth="1"/>
    <col min="1781" max="1781" width="0.85546875" customWidth="1"/>
    <col min="1782" max="1785" width="9.140625" customWidth="1"/>
    <col min="2032" max="2032" width="12.7109375" customWidth="1"/>
    <col min="2033" max="2036" width="9.140625" customWidth="1"/>
    <col min="2037" max="2037" width="0.85546875" customWidth="1"/>
    <col min="2038" max="2041" width="9.140625" customWidth="1"/>
    <col min="2288" max="2288" width="12.7109375" customWidth="1"/>
    <col min="2289" max="2292" width="9.140625" customWidth="1"/>
    <col min="2293" max="2293" width="0.85546875" customWidth="1"/>
    <col min="2294" max="2297" width="9.140625" customWidth="1"/>
    <col min="2544" max="2544" width="12.7109375" customWidth="1"/>
    <col min="2545" max="2548" width="9.140625" customWidth="1"/>
    <col min="2549" max="2549" width="0.85546875" customWidth="1"/>
    <col min="2550" max="2553" width="9.140625" customWidth="1"/>
    <col min="2800" max="2800" width="12.7109375" customWidth="1"/>
    <col min="2801" max="2804" width="9.140625" customWidth="1"/>
    <col min="2805" max="2805" width="0.85546875" customWidth="1"/>
    <col min="2806" max="2809" width="9.140625" customWidth="1"/>
    <col min="3056" max="3056" width="12.7109375" customWidth="1"/>
    <col min="3057" max="3060" width="9.140625" customWidth="1"/>
    <col min="3061" max="3061" width="0.85546875" customWidth="1"/>
    <col min="3062" max="3065" width="9.140625" customWidth="1"/>
    <col min="3312" max="3312" width="12.7109375" customWidth="1"/>
    <col min="3313" max="3316" width="9.140625" customWidth="1"/>
    <col min="3317" max="3317" width="0.85546875" customWidth="1"/>
    <col min="3318" max="3321" width="9.140625" customWidth="1"/>
    <col min="3568" max="3568" width="12.7109375" customWidth="1"/>
    <col min="3569" max="3572" width="9.140625" customWidth="1"/>
    <col min="3573" max="3573" width="0.85546875" customWidth="1"/>
    <col min="3574" max="3577" width="9.140625" customWidth="1"/>
    <col min="3824" max="3824" width="12.7109375" customWidth="1"/>
    <col min="3825" max="3828" width="9.140625" customWidth="1"/>
    <col min="3829" max="3829" width="0.85546875" customWidth="1"/>
    <col min="3830" max="3833" width="9.140625" customWidth="1"/>
    <col min="4080" max="4080" width="12.7109375" customWidth="1"/>
    <col min="4081" max="4084" width="9.140625" customWidth="1"/>
    <col min="4085" max="4085" width="0.85546875" customWidth="1"/>
    <col min="4086" max="4089" width="9.140625" customWidth="1"/>
    <col min="4336" max="4336" width="12.7109375" customWidth="1"/>
    <col min="4337" max="4340" width="9.140625" customWidth="1"/>
    <col min="4341" max="4341" width="0.85546875" customWidth="1"/>
    <col min="4342" max="4345" width="9.140625" customWidth="1"/>
    <col min="4592" max="4592" width="12.7109375" customWidth="1"/>
    <col min="4593" max="4596" width="9.140625" customWidth="1"/>
    <col min="4597" max="4597" width="0.85546875" customWidth="1"/>
    <col min="4598" max="4601" width="9.140625" customWidth="1"/>
    <col min="4848" max="4848" width="12.7109375" customWidth="1"/>
    <col min="4849" max="4852" width="9.140625" customWidth="1"/>
    <col min="4853" max="4853" width="0.85546875" customWidth="1"/>
    <col min="4854" max="4857" width="9.140625" customWidth="1"/>
    <col min="5104" max="5104" width="12.7109375" customWidth="1"/>
    <col min="5105" max="5108" width="9.140625" customWidth="1"/>
    <col min="5109" max="5109" width="0.85546875" customWidth="1"/>
    <col min="5110" max="5113" width="9.140625" customWidth="1"/>
    <col min="5360" max="5360" width="12.7109375" customWidth="1"/>
    <col min="5361" max="5364" width="9.140625" customWidth="1"/>
    <col min="5365" max="5365" width="0.85546875" customWidth="1"/>
    <col min="5366" max="5369" width="9.140625" customWidth="1"/>
    <col min="5616" max="5616" width="12.7109375" customWidth="1"/>
    <col min="5617" max="5620" width="9.140625" customWidth="1"/>
    <col min="5621" max="5621" width="0.85546875" customWidth="1"/>
    <col min="5622" max="5625" width="9.140625" customWidth="1"/>
    <col min="5872" max="5872" width="12.7109375" customWidth="1"/>
    <col min="5873" max="5876" width="9.140625" customWidth="1"/>
    <col min="5877" max="5877" width="0.85546875" customWidth="1"/>
    <col min="5878" max="5881" width="9.140625" customWidth="1"/>
    <col min="6128" max="6128" width="12.7109375" customWidth="1"/>
    <col min="6129" max="6132" width="9.140625" customWidth="1"/>
    <col min="6133" max="6133" width="0.85546875" customWidth="1"/>
    <col min="6134" max="6137" width="9.140625" customWidth="1"/>
    <col min="6384" max="6384" width="12.7109375" customWidth="1"/>
    <col min="6385" max="6388" width="9.140625" customWidth="1"/>
    <col min="6389" max="6389" width="0.85546875" customWidth="1"/>
    <col min="6390" max="6393" width="9.140625" customWidth="1"/>
    <col min="6640" max="6640" width="12.7109375" customWidth="1"/>
    <col min="6641" max="6644" width="9.140625" customWidth="1"/>
    <col min="6645" max="6645" width="0.85546875" customWidth="1"/>
    <col min="6646" max="6649" width="9.140625" customWidth="1"/>
    <col min="6896" max="6896" width="12.7109375" customWidth="1"/>
    <col min="6897" max="6900" width="9.140625" customWidth="1"/>
    <col min="6901" max="6901" width="0.85546875" customWidth="1"/>
    <col min="6902" max="6905" width="9.140625" customWidth="1"/>
    <col min="7152" max="7152" width="12.7109375" customWidth="1"/>
    <col min="7153" max="7156" width="9.140625" customWidth="1"/>
    <col min="7157" max="7157" width="0.85546875" customWidth="1"/>
    <col min="7158" max="7161" width="9.140625" customWidth="1"/>
    <col min="7408" max="7408" width="12.7109375" customWidth="1"/>
    <col min="7409" max="7412" width="9.140625" customWidth="1"/>
    <col min="7413" max="7413" width="0.85546875" customWidth="1"/>
    <col min="7414" max="7417" width="9.140625" customWidth="1"/>
    <col min="7664" max="7664" width="12.7109375" customWidth="1"/>
    <col min="7665" max="7668" width="9.140625" customWidth="1"/>
    <col min="7669" max="7669" width="0.85546875" customWidth="1"/>
    <col min="7670" max="7673" width="9.140625" customWidth="1"/>
    <col min="7920" max="7920" width="12.7109375" customWidth="1"/>
    <col min="7921" max="7924" width="9.140625" customWidth="1"/>
    <col min="7925" max="7925" width="0.85546875" customWidth="1"/>
    <col min="7926" max="7929" width="9.140625" customWidth="1"/>
    <col min="8176" max="8176" width="12.7109375" customWidth="1"/>
    <col min="8177" max="8180" width="9.140625" customWidth="1"/>
    <col min="8181" max="8181" width="0.85546875" customWidth="1"/>
    <col min="8182" max="8185" width="9.140625" customWidth="1"/>
    <col min="8432" max="8432" width="12.7109375" customWidth="1"/>
    <col min="8433" max="8436" width="9.140625" customWidth="1"/>
    <col min="8437" max="8437" width="0.85546875" customWidth="1"/>
    <col min="8438" max="8441" width="9.140625" customWidth="1"/>
    <col min="8688" max="8688" width="12.7109375" customWidth="1"/>
    <col min="8689" max="8692" width="9.140625" customWidth="1"/>
    <col min="8693" max="8693" width="0.85546875" customWidth="1"/>
    <col min="8694" max="8697" width="9.140625" customWidth="1"/>
    <col min="8944" max="8944" width="12.7109375" customWidth="1"/>
    <col min="8945" max="8948" width="9.140625" customWidth="1"/>
    <col min="8949" max="8949" width="0.85546875" customWidth="1"/>
    <col min="8950" max="8953" width="9.140625" customWidth="1"/>
    <col min="9200" max="9200" width="12.7109375" customWidth="1"/>
    <col min="9201" max="9204" width="9.140625" customWidth="1"/>
    <col min="9205" max="9205" width="0.85546875" customWidth="1"/>
    <col min="9206" max="9209" width="9.140625" customWidth="1"/>
    <col min="9456" max="9456" width="12.7109375" customWidth="1"/>
    <col min="9457" max="9460" width="9.140625" customWidth="1"/>
    <col min="9461" max="9461" width="0.85546875" customWidth="1"/>
    <col min="9462" max="9465" width="9.140625" customWidth="1"/>
    <col min="9712" max="9712" width="12.7109375" customWidth="1"/>
    <col min="9713" max="9716" width="9.140625" customWidth="1"/>
    <col min="9717" max="9717" width="0.85546875" customWidth="1"/>
    <col min="9718" max="9721" width="9.140625" customWidth="1"/>
    <col min="9968" max="9968" width="12.7109375" customWidth="1"/>
    <col min="9969" max="9972" width="9.140625" customWidth="1"/>
    <col min="9973" max="9973" width="0.85546875" customWidth="1"/>
    <col min="9974" max="9977" width="9.140625" customWidth="1"/>
    <col min="10224" max="10224" width="12.7109375" customWidth="1"/>
    <col min="10225" max="10228" width="9.140625" customWidth="1"/>
    <col min="10229" max="10229" width="0.85546875" customWidth="1"/>
    <col min="10230" max="10233" width="9.140625" customWidth="1"/>
    <col min="10480" max="10480" width="12.7109375" customWidth="1"/>
    <col min="10481" max="10484" width="9.140625" customWidth="1"/>
    <col min="10485" max="10485" width="0.85546875" customWidth="1"/>
    <col min="10486" max="10489" width="9.140625" customWidth="1"/>
    <col min="10736" max="10736" width="12.7109375" customWidth="1"/>
    <col min="10737" max="10740" width="9.140625" customWidth="1"/>
    <col min="10741" max="10741" width="0.85546875" customWidth="1"/>
    <col min="10742" max="10745" width="9.140625" customWidth="1"/>
    <col min="10992" max="10992" width="12.7109375" customWidth="1"/>
    <col min="10993" max="10996" width="9.140625" customWidth="1"/>
    <col min="10997" max="10997" width="0.85546875" customWidth="1"/>
    <col min="10998" max="11001" width="9.140625" customWidth="1"/>
    <col min="11248" max="11248" width="12.7109375" customWidth="1"/>
    <col min="11249" max="11252" width="9.140625" customWidth="1"/>
    <col min="11253" max="11253" width="0.85546875" customWidth="1"/>
    <col min="11254" max="11257" width="9.140625" customWidth="1"/>
    <col min="11504" max="11504" width="12.7109375" customWidth="1"/>
    <col min="11505" max="11508" width="9.140625" customWidth="1"/>
    <col min="11509" max="11509" width="0.85546875" customWidth="1"/>
    <col min="11510" max="11513" width="9.140625" customWidth="1"/>
    <col min="11760" max="11760" width="12.7109375" customWidth="1"/>
    <col min="11761" max="11764" width="9.140625" customWidth="1"/>
    <col min="11765" max="11765" width="0.85546875" customWidth="1"/>
    <col min="11766" max="11769" width="9.140625" customWidth="1"/>
    <col min="12016" max="12016" width="12.7109375" customWidth="1"/>
    <col min="12017" max="12020" width="9.140625" customWidth="1"/>
    <col min="12021" max="12021" width="0.85546875" customWidth="1"/>
    <col min="12022" max="12025" width="9.140625" customWidth="1"/>
    <col min="12272" max="12272" width="12.7109375" customWidth="1"/>
    <col min="12273" max="12276" width="9.140625" customWidth="1"/>
    <col min="12277" max="12277" width="0.85546875" customWidth="1"/>
    <col min="12278" max="12281" width="9.140625" customWidth="1"/>
    <col min="12528" max="12528" width="12.7109375" customWidth="1"/>
    <col min="12529" max="12532" width="9.140625" customWidth="1"/>
    <col min="12533" max="12533" width="0.85546875" customWidth="1"/>
    <col min="12534" max="12537" width="9.140625" customWidth="1"/>
    <col min="12784" max="12784" width="12.7109375" customWidth="1"/>
    <col min="12785" max="12788" width="9.140625" customWidth="1"/>
    <col min="12789" max="12789" width="0.85546875" customWidth="1"/>
    <col min="12790" max="12793" width="9.140625" customWidth="1"/>
    <col min="13040" max="13040" width="12.7109375" customWidth="1"/>
    <col min="13041" max="13044" width="9.140625" customWidth="1"/>
    <col min="13045" max="13045" width="0.85546875" customWidth="1"/>
    <col min="13046" max="13049" width="9.140625" customWidth="1"/>
    <col min="13296" max="13296" width="12.7109375" customWidth="1"/>
    <col min="13297" max="13300" width="9.140625" customWidth="1"/>
    <col min="13301" max="13301" width="0.85546875" customWidth="1"/>
    <col min="13302" max="13305" width="9.140625" customWidth="1"/>
    <col min="13552" max="13552" width="12.7109375" customWidth="1"/>
    <col min="13553" max="13556" width="9.140625" customWidth="1"/>
    <col min="13557" max="13557" width="0.85546875" customWidth="1"/>
    <col min="13558" max="13561" width="9.140625" customWidth="1"/>
    <col min="13808" max="13808" width="12.7109375" customWidth="1"/>
    <col min="13809" max="13812" width="9.140625" customWidth="1"/>
    <col min="13813" max="13813" width="0.85546875" customWidth="1"/>
    <col min="13814" max="13817" width="9.140625" customWidth="1"/>
    <col min="14064" max="14064" width="12.7109375" customWidth="1"/>
    <col min="14065" max="14068" width="9.140625" customWidth="1"/>
    <col min="14069" max="14069" width="0.85546875" customWidth="1"/>
    <col min="14070" max="14073" width="9.140625" customWidth="1"/>
    <col min="14320" max="14320" width="12.7109375" customWidth="1"/>
    <col min="14321" max="14324" width="9.140625" customWidth="1"/>
    <col min="14325" max="14325" width="0.85546875" customWidth="1"/>
    <col min="14326" max="14329" width="9.140625" customWidth="1"/>
    <col min="14576" max="14576" width="12.7109375" customWidth="1"/>
    <col min="14577" max="14580" width="9.140625" customWidth="1"/>
    <col min="14581" max="14581" width="0.85546875" customWidth="1"/>
    <col min="14582" max="14585" width="9.140625" customWidth="1"/>
    <col min="14832" max="14832" width="12.7109375" customWidth="1"/>
    <col min="14833" max="14836" width="9.140625" customWidth="1"/>
    <col min="14837" max="14837" width="0.85546875" customWidth="1"/>
    <col min="14838" max="14841" width="9.140625" customWidth="1"/>
    <col min="15088" max="15088" width="12.7109375" customWidth="1"/>
    <col min="15089" max="15092" width="9.140625" customWidth="1"/>
    <col min="15093" max="15093" width="0.85546875" customWidth="1"/>
    <col min="15094" max="15097" width="9.140625" customWidth="1"/>
    <col min="15344" max="15344" width="12.7109375" customWidth="1"/>
    <col min="15345" max="15348" width="9.140625" customWidth="1"/>
    <col min="15349" max="15349" width="0.85546875" customWidth="1"/>
    <col min="15350" max="15353" width="9.140625" customWidth="1"/>
    <col min="15600" max="15600" width="12.7109375" customWidth="1"/>
    <col min="15601" max="15604" width="9.140625" customWidth="1"/>
    <col min="15605" max="15605" width="0.85546875" customWidth="1"/>
    <col min="15606" max="15609" width="9.140625" customWidth="1"/>
    <col min="15856" max="15856" width="12.7109375" customWidth="1"/>
    <col min="15857" max="15860" width="9.140625" customWidth="1"/>
    <col min="15861" max="15861" width="0.85546875" customWidth="1"/>
    <col min="15862" max="15865" width="9.140625" customWidth="1"/>
    <col min="16112" max="16112" width="12.7109375" customWidth="1"/>
    <col min="16113" max="16116" width="9.140625" customWidth="1"/>
    <col min="16117" max="16117" width="0.85546875" customWidth="1"/>
    <col min="16118" max="16121" width="9.140625" customWidth="1"/>
  </cols>
  <sheetData>
    <row r="1" spans="1:14" ht="12" customHeight="1"/>
    <row r="2" spans="1:14" ht="12" customHeight="1"/>
    <row r="3" spans="1:14" ht="24.95" customHeight="1">
      <c r="A3" s="363"/>
    </row>
    <row r="4" spans="1:14" s="366" customFormat="1" ht="12" customHeight="1">
      <c r="A4" s="364" t="s">
        <v>281</v>
      </c>
      <c r="B4" s="365"/>
      <c r="C4" s="365"/>
      <c r="D4" s="365"/>
      <c r="E4" s="365"/>
      <c r="F4" s="365"/>
      <c r="G4" s="365"/>
      <c r="H4" s="365"/>
      <c r="I4" s="365"/>
      <c r="J4" s="365"/>
    </row>
    <row r="5" spans="1:14" s="366" customFormat="1" ht="12" customHeight="1">
      <c r="A5" s="367" t="s">
        <v>282</v>
      </c>
    </row>
    <row r="6" spans="1:14" s="366" customFormat="1" ht="12" customHeight="1">
      <c r="A6" s="366" t="s">
        <v>283</v>
      </c>
      <c r="B6" s="368"/>
      <c r="C6" s="368"/>
      <c r="D6" s="368"/>
      <c r="E6" s="368"/>
      <c r="G6" s="368"/>
      <c r="H6" s="368"/>
      <c r="I6" s="368"/>
      <c r="J6" s="368"/>
    </row>
    <row r="7" spans="1:14" ht="6" customHeight="1">
      <c r="A7" s="369"/>
      <c r="B7" s="370"/>
      <c r="C7" s="370"/>
      <c r="D7" s="370"/>
      <c r="E7" s="370"/>
      <c r="F7" s="371"/>
      <c r="G7" s="371"/>
      <c r="H7" s="370"/>
      <c r="I7" s="370"/>
      <c r="J7" s="370"/>
    </row>
    <row r="8" spans="1:14" ht="12" customHeight="1">
      <c r="A8" s="801" t="s">
        <v>157</v>
      </c>
      <c r="B8" s="803" t="s">
        <v>284</v>
      </c>
      <c r="C8" s="803"/>
      <c r="D8" s="803"/>
      <c r="E8" s="803"/>
      <c r="F8" s="372"/>
      <c r="G8" s="803" t="s">
        <v>285</v>
      </c>
      <c r="H8" s="803"/>
      <c r="I8" s="803"/>
      <c r="J8" s="803"/>
    </row>
    <row r="9" spans="1:14" ht="30" customHeight="1">
      <c r="A9" s="802"/>
      <c r="B9" s="373" t="s">
        <v>286</v>
      </c>
      <c r="C9" s="374" t="s">
        <v>287</v>
      </c>
      <c r="D9" s="374" t="s">
        <v>288</v>
      </c>
      <c r="E9" s="373" t="s">
        <v>0</v>
      </c>
      <c r="F9" s="375"/>
      <c r="G9" s="374" t="s">
        <v>289</v>
      </c>
      <c r="H9" s="374" t="s">
        <v>288</v>
      </c>
      <c r="I9" s="374" t="s">
        <v>290</v>
      </c>
      <c r="J9" s="373" t="s">
        <v>0</v>
      </c>
    </row>
    <row r="10" spans="1:14" ht="3" customHeight="1">
      <c r="A10" s="376"/>
      <c r="B10" s="377"/>
      <c r="C10" s="378"/>
      <c r="D10" s="378"/>
      <c r="E10" s="377"/>
      <c r="F10" s="379"/>
      <c r="G10" s="378"/>
      <c r="H10" s="378"/>
      <c r="I10" s="378"/>
      <c r="J10" s="377"/>
    </row>
    <row r="11" spans="1:14" s="99" customFormat="1" ht="9.9499999999999993" customHeight="1">
      <c r="A11" s="376"/>
      <c r="B11" s="804" t="s">
        <v>164</v>
      </c>
      <c r="C11" s="804"/>
      <c r="D11" s="804"/>
      <c r="E11" s="804"/>
      <c r="F11" s="804"/>
      <c r="G11" s="804"/>
      <c r="H11" s="804"/>
      <c r="I11" s="804"/>
      <c r="J11" s="804"/>
    </row>
    <row r="12" spans="1:14" ht="3" customHeight="1">
      <c r="A12" s="380"/>
      <c r="B12" s="370"/>
      <c r="C12" s="370"/>
      <c r="D12" s="370"/>
      <c r="E12" s="370"/>
      <c r="F12" s="370"/>
      <c r="G12" s="370"/>
      <c r="H12" s="370"/>
      <c r="I12" s="370"/>
      <c r="J12" s="370"/>
    </row>
    <row r="13" spans="1:14" s="99" customFormat="1" ht="9.9499999999999993" customHeight="1">
      <c r="A13" s="370"/>
      <c r="B13" s="800" t="s">
        <v>291</v>
      </c>
      <c r="C13" s="800"/>
      <c r="D13" s="800"/>
      <c r="E13" s="800"/>
      <c r="F13" s="800"/>
      <c r="G13" s="800"/>
      <c r="H13" s="800"/>
      <c r="I13" s="800"/>
      <c r="J13" s="800"/>
    </row>
    <row r="14" spans="1:14" s="99" customFormat="1" ht="9.9499999999999993" customHeight="1">
      <c r="A14" s="380" t="s">
        <v>292</v>
      </c>
      <c r="B14" s="381">
        <v>1372421</v>
      </c>
      <c r="C14" s="381">
        <v>2594558</v>
      </c>
      <c r="D14" s="381">
        <v>14905</v>
      </c>
      <c r="E14" s="382">
        <v>3981884</v>
      </c>
      <c r="F14" s="370"/>
      <c r="G14" s="381">
        <v>34446</v>
      </c>
      <c r="H14" s="381">
        <v>108675</v>
      </c>
      <c r="I14" s="381">
        <v>29091</v>
      </c>
      <c r="J14" s="381">
        <v>172212</v>
      </c>
      <c r="K14" s="665"/>
      <c r="L14" s="665"/>
      <c r="M14" s="665"/>
      <c r="N14" s="665"/>
    </row>
    <row r="15" spans="1:14" s="99" customFormat="1" ht="9.9499999999999993" customHeight="1">
      <c r="A15" s="380">
        <v>2014</v>
      </c>
      <c r="B15" s="381">
        <v>1133162</v>
      </c>
      <c r="C15" s="381">
        <v>2560102</v>
      </c>
      <c r="D15" s="381">
        <v>14535</v>
      </c>
      <c r="E15" s="382">
        <v>3707799</v>
      </c>
      <c r="F15" s="370"/>
      <c r="G15" s="381">
        <v>28092</v>
      </c>
      <c r="H15" s="381">
        <v>97350</v>
      </c>
      <c r="I15" s="381">
        <v>30303</v>
      </c>
      <c r="J15" s="381">
        <v>155745</v>
      </c>
      <c r="K15" s="665"/>
      <c r="L15" s="665"/>
      <c r="M15" s="665"/>
      <c r="N15" s="665"/>
    </row>
    <row r="16" spans="1:14" s="99" customFormat="1" ht="9.9499999999999993" customHeight="1">
      <c r="A16" s="380">
        <v>2015</v>
      </c>
      <c r="B16" s="381">
        <v>1144496</v>
      </c>
      <c r="C16" s="381">
        <v>2350089</v>
      </c>
      <c r="D16" s="381">
        <v>17612</v>
      </c>
      <c r="E16" s="382">
        <v>3512197</v>
      </c>
      <c r="F16" s="370"/>
      <c r="G16" s="381">
        <v>27583</v>
      </c>
      <c r="H16" s="381">
        <v>97290</v>
      </c>
      <c r="I16" s="381">
        <v>29966</v>
      </c>
      <c r="J16" s="381">
        <v>154839</v>
      </c>
      <c r="K16" s="665"/>
      <c r="L16" s="665"/>
      <c r="M16" s="665"/>
      <c r="N16" s="665"/>
    </row>
    <row r="17" spans="1:14" s="99" customFormat="1" ht="9.9499999999999993" customHeight="1">
      <c r="A17" s="380">
        <v>2016</v>
      </c>
      <c r="B17" s="381">
        <v>1011796</v>
      </c>
      <c r="C17" s="381">
        <v>2432178</v>
      </c>
      <c r="D17" s="381">
        <v>17048</v>
      </c>
      <c r="E17" s="382">
        <v>3461022</v>
      </c>
      <c r="F17" s="370"/>
      <c r="G17" s="381">
        <v>26171</v>
      </c>
      <c r="H17" s="381">
        <v>105961</v>
      </c>
      <c r="I17" s="381">
        <v>29693</v>
      </c>
      <c r="J17" s="381">
        <v>161825</v>
      </c>
      <c r="K17" s="665"/>
      <c r="L17" s="665"/>
      <c r="M17" s="665"/>
      <c r="N17" s="665"/>
    </row>
    <row r="18" spans="1:14" s="99" customFormat="1" ht="9.9499999999999993" customHeight="1">
      <c r="A18" s="380">
        <v>2017</v>
      </c>
      <c r="B18" s="383">
        <v>968093.58333333326</v>
      </c>
      <c r="C18" s="381">
        <v>2414597</v>
      </c>
      <c r="D18" s="381">
        <v>18754</v>
      </c>
      <c r="E18" s="382">
        <f>+B18+C18+D18</f>
        <v>3401444.583333333</v>
      </c>
      <c r="G18" s="381">
        <v>22666</v>
      </c>
      <c r="H18" s="381">
        <v>108633</v>
      </c>
      <c r="I18" s="381">
        <v>30298</v>
      </c>
      <c r="J18" s="381">
        <f>+G18+H18+I18</f>
        <v>161597</v>
      </c>
      <c r="K18" s="665"/>
      <c r="L18" s="665"/>
      <c r="M18" s="665"/>
      <c r="N18" s="665"/>
    </row>
    <row r="19" spans="1:14" s="99" customFormat="1" ht="9.9499999999999993" customHeight="1">
      <c r="A19" s="370"/>
      <c r="B19" s="800" t="s">
        <v>293</v>
      </c>
      <c r="C19" s="800"/>
      <c r="D19" s="800"/>
      <c r="E19" s="800"/>
      <c r="F19" s="800"/>
      <c r="G19" s="800"/>
      <c r="H19" s="800"/>
      <c r="I19" s="800"/>
      <c r="J19" s="800"/>
      <c r="K19" s="665"/>
      <c r="L19" s="665"/>
      <c r="M19" s="665"/>
      <c r="N19" s="665"/>
    </row>
    <row r="20" spans="1:14" ht="3" customHeight="1">
      <c r="A20" s="380"/>
      <c r="B20" s="383"/>
      <c r="C20" s="384"/>
      <c r="D20" s="370"/>
      <c r="E20" s="383"/>
      <c r="F20" s="383"/>
      <c r="G20" s="370"/>
      <c r="H20" s="370"/>
      <c r="I20" s="383"/>
      <c r="J20" s="383"/>
      <c r="K20" s="665"/>
      <c r="L20" s="665"/>
      <c r="M20" s="665"/>
      <c r="N20" s="665"/>
    </row>
    <row r="21" spans="1:14" s="99" customFormat="1" ht="9.9499999999999993" customHeight="1">
      <c r="A21" s="380" t="s">
        <v>292</v>
      </c>
      <c r="B21" s="381">
        <v>1443976</v>
      </c>
      <c r="C21" s="381">
        <v>2625151</v>
      </c>
      <c r="D21" s="381">
        <v>32179</v>
      </c>
      <c r="E21" s="385">
        <v>4101306</v>
      </c>
      <c r="F21" s="370"/>
      <c r="G21" s="381">
        <v>42523</v>
      </c>
      <c r="H21" s="381">
        <v>131557</v>
      </c>
      <c r="I21" s="381">
        <v>30193</v>
      </c>
      <c r="J21" s="383">
        <v>204273</v>
      </c>
      <c r="K21" s="665"/>
      <c r="L21" s="665"/>
      <c r="M21" s="665"/>
      <c r="N21" s="665"/>
    </row>
    <row r="22" spans="1:14" s="99" customFormat="1" ht="9.9499999999999993" customHeight="1">
      <c r="A22" s="380">
        <v>2014</v>
      </c>
      <c r="B22" s="381">
        <v>1169341</v>
      </c>
      <c r="C22" s="381">
        <v>2618901</v>
      </c>
      <c r="D22" s="381">
        <v>25666</v>
      </c>
      <c r="E22" s="385">
        <v>3813908</v>
      </c>
      <c r="F22" s="370"/>
      <c r="G22" s="381">
        <v>35435</v>
      </c>
      <c r="H22" s="381">
        <v>126761</v>
      </c>
      <c r="I22" s="381">
        <v>28215</v>
      </c>
      <c r="J22" s="381">
        <v>190411</v>
      </c>
      <c r="K22" s="665"/>
      <c r="L22" s="665"/>
      <c r="M22" s="665"/>
      <c r="N22" s="665"/>
    </row>
    <row r="23" spans="1:14" s="99" customFormat="1" ht="9.9499999999999993" customHeight="1">
      <c r="A23" s="380">
        <v>2015</v>
      </c>
      <c r="B23" s="381">
        <v>1356435.6026413124</v>
      </c>
      <c r="C23" s="381">
        <v>2513632</v>
      </c>
      <c r="D23" s="381">
        <v>24459</v>
      </c>
      <c r="E23" s="385">
        <v>3894526.6026413124</v>
      </c>
      <c r="F23" s="370"/>
      <c r="G23" s="381">
        <v>31071</v>
      </c>
      <c r="H23" s="381">
        <v>119756</v>
      </c>
      <c r="I23" s="381">
        <v>26199</v>
      </c>
      <c r="J23" s="385">
        <v>177026</v>
      </c>
      <c r="K23" s="665"/>
      <c r="L23" s="665"/>
      <c r="M23" s="665"/>
      <c r="N23" s="665"/>
    </row>
    <row r="24" spans="1:14" s="99" customFormat="1" ht="9.9499999999999993" customHeight="1">
      <c r="A24" s="380">
        <v>2016</v>
      </c>
      <c r="B24" s="381">
        <v>1008615</v>
      </c>
      <c r="C24" s="381">
        <v>2504562</v>
      </c>
      <c r="D24" s="381">
        <v>23579</v>
      </c>
      <c r="E24" s="382">
        <v>3536756</v>
      </c>
      <c r="F24"/>
      <c r="G24" s="381">
        <v>32510</v>
      </c>
      <c r="H24" s="381">
        <v>114332</v>
      </c>
      <c r="I24" s="381">
        <v>27392</v>
      </c>
      <c r="J24" s="385">
        <v>174234</v>
      </c>
      <c r="K24" s="665"/>
      <c r="L24" s="665"/>
      <c r="M24" s="665"/>
      <c r="N24" s="665"/>
    </row>
    <row r="25" spans="1:14" s="99" customFormat="1" ht="9.9499999999999993" customHeight="1">
      <c r="A25" s="380">
        <v>2017</v>
      </c>
      <c r="B25" s="383">
        <v>944720</v>
      </c>
      <c r="C25" s="381">
        <v>2493470</v>
      </c>
      <c r="D25" s="381">
        <v>26413</v>
      </c>
      <c r="E25" s="382">
        <f>+B25+C25+D25</f>
        <v>3464603</v>
      </c>
      <c r="F25" s="386"/>
      <c r="G25" s="381">
        <v>30147</v>
      </c>
      <c r="H25" s="381">
        <v>122653</v>
      </c>
      <c r="I25" s="381">
        <v>30240</v>
      </c>
      <c r="J25" s="381">
        <f>+G25+H25+I25</f>
        <v>183040</v>
      </c>
      <c r="K25" s="665"/>
      <c r="L25" s="665"/>
      <c r="M25" s="665"/>
      <c r="N25" s="665"/>
    </row>
    <row r="26" spans="1:14" s="99" customFormat="1" ht="9.9499999999999993" customHeight="1">
      <c r="A26" s="380"/>
      <c r="B26" s="800" t="s">
        <v>294</v>
      </c>
      <c r="C26" s="800"/>
      <c r="D26" s="800"/>
      <c r="E26" s="800"/>
      <c r="F26" s="800"/>
      <c r="G26" s="800"/>
      <c r="H26" s="800"/>
      <c r="I26" s="800"/>
      <c r="J26" s="800"/>
      <c r="K26" s="665"/>
      <c r="L26" s="665"/>
      <c r="M26" s="665"/>
      <c r="N26" s="665"/>
    </row>
    <row r="27" spans="1:14" ht="3" customHeight="1">
      <c r="A27" s="380"/>
      <c r="B27" s="370"/>
      <c r="C27" s="370"/>
      <c r="D27" s="370"/>
      <c r="E27" s="370"/>
      <c r="F27" s="370"/>
      <c r="G27" s="370"/>
      <c r="H27" s="370"/>
      <c r="I27" s="370"/>
      <c r="J27" s="370"/>
      <c r="K27" s="665"/>
      <c r="L27" s="665"/>
      <c r="M27" s="665"/>
      <c r="N27" s="665"/>
    </row>
    <row r="28" spans="1:14" s="99" customFormat="1" ht="9.9499999999999993" customHeight="1">
      <c r="A28" s="380" t="s">
        <v>292</v>
      </c>
      <c r="B28" s="387">
        <v>1296075</v>
      </c>
      <c r="C28" s="388">
        <v>3157893</v>
      </c>
      <c r="D28" s="387">
        <v>47053</v>
      </c>
      <c r="E28" s="387">
        <v>4501021</v>
      </c>
      <c r="F28" s="370"/>
      <c r="G28" s="387">
        <v>107983</v>
      </c>
      <c r="H28" s="387">
        <v>350483</v>
      </c>
      <c r="I28" s="387">
        <v>98690</v>
      </c>
      <c r="J28" s="387">
        <v>557156</v>
      </c>
      <c r="K28" s="665"/>
      <c r="L28" s="665"/>
      <c r="M28" s="665"/>
      <c r="N28" s="665"/>
    </row>
    <row r="29" spans="1:14" s="99" customFormat="1" ht="9.9499999999999993" customHeight="1">
      <c r="A29" s="380">
        <v>2014</v>
      </c>
      <c r="B29" s="387">
        <v>1207275</v>
      </c>
      <c r="C29" s="388">
        <v>3027714</v>
      </c>
      <c r="D29" s="387">
        <v>36700</v>
      </c>
      <c r="E29" s="387">
        <v>4271689</v>
      </c>
      <c r="F29" s="370"/>
      <c r="G29" s="387">
        <v>102540</v>
      </c>
      <c r="H29" s="387">
        <v>321014</v>
      </c>
      <c r="I29" s="387">
        <v>100778</v>
      </c>
      <c r="J29" s="387">
        <v>524332</v>
      </c>
      <c r="K29" s="665"/>
      <c r="L29" s="665"/>
      <c r="M29" s="665"/>
      <c r="N29" s="665"/>
    </row>
    <row r="30" spans="1:14" s="99" customFormat="1" ht="9.9499999999999993" customHeight="1">
      <c r="A30" s="380">
        <v>2015</v>
      </c>
      <c r="B30" s="387">
        <v>1062404</v>
      </c>
      <c r="C30" s="388">
        <v>2859427</v>
      </c>
      <c r="D30" s="387">
        <v>29006</v>
      </c>
      <c r="E30" s="382">
        <v>3950837</v>
      </c>
      <c r="F30" s="370"/>
      <c r="G30" s="387">
        <v>98803</v>
      </c>
      <c r="H30" s="387">
        <v>299347</v>
      </c>
      <c r="I30" s="387">
        <v>104561</v>
      </c>
      <c r="J30" s="381">
        <v>502711</v>
      </c>
      <c r="K30" s="665"/>
      <c r="L30" s="665"/>
      <c r="M30" s="665"/>
      <c r="N30" s="665"/>
    </row>
    <row r="31" spans="1:14" s="99" customFormat="1" ht="9.9499999999999993" customHeight="1">
      <c r="A31" s="380">
        <v>2016</v>
      </c>
      <c r="B31" s="382">
        <v>923209</v>
      </c>
      <c r="C31" s="381">
        <v>2841997</v>
      </c>
      <c r="D31" s="382">
        <v>22828</v>
      </c>
      <c r="E31" s="382">
        <v>3788034</v>
      </c>
      <c r="G31" s="382">
        <v>92311</v>
      </c>
      <c r="H31" s="389">
        <v>290650</v>
      </c>
      <c r="I31" s="382">
        <v>106862</v>
      </c>
      <c r="J31" s="381">
        <v>489823</v>
      </c>
      <c r="K31" s="665"/>
      <c r="L31" s="665"/>
      <c r="M31" s="665"/>
      <c r="N31" s="665"/>
    </row>
    <row r="32" spans="1:14" s="99" customFormat="1" ht="9.9499999999999993" customHeight="1">
      <c r="A32" s="380">
        <v>2017</v>
      </c>
      <c r="B32" s="383">
        <v>864933</v>
      </c>
      <c r="C32" s="381">
        <v>2758473</v>
      </c>
      <c r="D32" s="382">
        <v>15758</v>
      </c>
      <c r="E32" s="382">
        <f>+B32+C32+D32</f>
        <v>3639164</v>
      </c>
      <c r="G32" s="382">
        <v>84863</v>
      </c>
      <c r="H32" s="381">
        <v>274858</v>
      </c>
      <c r="I32" s="382">
        <v>106920</v>
      </c>
      <c r="J32" s="381">
        <f>+G32+H32+I32</f>
        <v>466641</v>
      </c>
      <c r="K32" s="665"/>
      <c r="L32" s="665"/>
      <c r="M32" s="665"/>
      <c r="N32" s="665"/>
    </row>
    <row r="33" spans="1:18" ht="3" customHeight="1">
      <c r="A33" s="380"/>
      <c r="B33" s="383"/>
      <c r="C33" s="383"/>
      <c r="D33" s="383"/>
      <c r="E33" s="383"/>
      <c r="F33" s="370"/>
      <c r="G33" s="383"/>
      <c r="H33" s="383"/>
      <c r="I33" s="390"/>
      <c r="J33" s="383"/>
      <c r="K33" s="665"/>
      <c r="L33" s="665"/>
      <c r="M33" s="665"/>
      <c r="N33" s="665"/>
    </row>
    <row r="34" spans="1:18" s="99" customFormat="1" ht="9.9499999999999993" customHeight="1">
      <c r="A34" s="380"/>
      <c r="B34" s="806" t="s">
        <v>295</v>
      </c>
      <c r="C34" s="806"/>
      <c r="D34" s="806"/>
      <c r="E34" s="806"/>
      <c r="F34" s="806"/>
      <c r="G34" s="806"/>
      <c r="H34" s="806"/>
      <c r="I34" s="806"/>
      <c r="J34" s="806"/>
      <c r="K34" s="665"/>
      <c r="L34" s="665"/>
      <c r="M34" s="665"/>
      <c r="N34" s="665"/>
    </row>
    <row r="35" spans="1:18" ht="3" customHeight="1">
      <c r="A35" s="380"/>
      <c r="B35" s="383"/>
      <c r="C35" s="383"/>
      <c r="D35" s="383"/>
      <c r="E35" s="383"/>
      <c r="F35" s="370"/>
      <c r="G35" s="383"/>
      <c r="H35" s="383"/>
      <c r="I35" s="390"/>
      <c r="J35" s="383"/>
      <c r="K35" s="665"/>
      <c r="L35" s="665"/>
      <c r="M35" s="665"/>
      <c r="N35" s="665"/>
    </row>
    <row r="36" spans="1:18" s="99" customFormat="1" ht="9.9499999999999993" customHeight="1">
      <c r="A36" s="370"/>
      <c r="B36" s="800" t="s">
        <v>291</v>
      </c>
      <c r="C36" s="800"/>
      <c r="D36" s="800"/>
      <c r="E36" s="800"/>
      <c r="F36" s="800"/>
      <c r="G36" s="800"/>
      <c r="H36" s="800"/>
      <c r="I36" s="800"/>
      <c r="J36" s="800"/>
      <c r="K36" s="665"/>
      <c r="L36" s="665"/>
      <c r="M36" s="665"/>
      <c r="N36" s="665"/>
    </row>
    <row r="37" spans="1:18" ht="3" customHeight="1">
      <c r="A37" s="380"/>
      <c r="B37" s="370"/>
      <c r="C37" s="370"/>
      <c r="D37" s="370"/>
      <c r="E37" s="370"/>
      <c r="F37" s="370"/>
      <c r="G37" s="370"/>
      <c r="H37" s="370"/>
      <c r="I37" s="370"/>
      <c r="J37" s="370"/>
      <c r="K37" s="665"/>
      <c r="L37" s="665"/>
      <c r="M37" s="665"/>
      <c r="N37" s="665"/>
    </row>
    <row r="38" spans="1:18" s="99" customFormat="1" ht="9.9499999999999993" customHeight="1">
      <c r="A38" s="380">
        <v>2013</v>
      </c>
      <c r="B38" s="391">
        <v>34.466624341643303</v>
      </c>
      <c r="C38" s="391">
        <v>65.15905536173328</v>
      </c>
      <c r="D38" s="391">
        <v>0.37432029662340743</v>
      </c>
      <c r="E38" s="391">
        <v>100</v>
      </c>
      <c r="F38" s="392"/>
      <c r="G38" s="392">
        <v>20.002090446658769</v>
      </c>
      <c r="H38" s="392">
        <v>63.105358511601985</v>
      </c>
      <c r="I38" s="392">
        <v>16.892551041739249</v>
      </c>
      <c r="J38" s="392">
        <v>100</v>
      </c>
      <c r="K38" s="665"/>
      <c r="L38" s="665"/>
      <c r="M38" s="665"/>
      <c r="N38" s="665"/>
    </row>
    <row r="39" spans="1:18" s="99" customFormat="1" ht="9.9499999999999993" customHeight="1">
      <c r="A39" s="380">
        <v>2014</v>
      </c>
      <c r="B39" s="391">
        <v>30.561581142882879</v>
      </c>
      <c r="C39" s="391">
        <v>69.04640731603844</v>
      </c>
      <c r="D39" s="391">
        <v>0.39201154107868308</v>
      </c>
      <c r="E39" s="391">
        <v>100</v>
      </c>
      <c r="F39" s="392"/>
      <c r="G39" s="392">
        <v>18.037176153327554</v>
      </c>
      <c r="H39" s="392">
        <v>62.506019454878164</v>
      </c>
      <c r="I39" s="392">
        <v>19.456804391794279</v>
      </c>
      <c r="J39" s="392">
        <v>100</v>
      </c>
      <c r="K39" s="665"/>
      <c r="L39" s="665"/>
      <c r="M39" s="665"/>
      <c r="N39" s="665"/>
    </row>
    <row r="40" spans="1:18" s="99" customFormat="1" ht="9.9499999999999993" customHeight="1">
      <c r="A40" s="380">
        <v>2015</v>
      </c>
      <c r="B40" s="391">
        <f t="shared" ref="B40:E42" si="0">(B16*100)/$E16</f>
        <v>32.586327019811243</v>
      </c>
      <c r="C40" s="391">
        <f t="shared" si="0"/>
        <v>66.912220470548775</v>
      </c>
      <c r="D40" s="391">
        <f t="shared" si="0"/>
        <v>0.50145250963997745</v>
      </c>
      <c r="E40" s="391">
        <f t="shared" si="0"/>
        <v>100</v>
      </c>
      <c r="F40"/>
      <c r="G40" s="391">
        <f t="shared" ref="G40:J42" si="1">(G16*100)/$J16</f>
        <v>17.813987432106899</v>
      </c>
      <c r="H40" s="391">
        <f t="shared" si="1"/>
        <v>62.833007188111523</v>
      </c>
      <c r="I40" s="391">
        <f t="shared" si="1"/>
        <v>19.353005379781578</v>
      </c>
      <c r="J40" s="391">
        <f t="shared" si="1"/>
        <v>100</v>
      </c>
      <c r="K40" s="665"/>
      <c r="L40" s="665"/>
      <c r="M40" s="665"/>
      <c r="N40" s="665"/>
    </row>
    <row r="41" spans="1:18" s="99" customFormat="1" ht="9.9499999999999993" customHeight="1">
      <c r="A41" s="380">
        <v>2016</v>
      </c>
      <c r="B41" s="391">
        <f t="shared" si="0"/>
        <v>29.234023938593861</v>
      </c>
      <c r="C41" s="391">
        <f t="shared" si="0"/>
        <v>70.273404791994963</v>
      </c>
      <c r="D41" s="391">
        <f t="shared" si="0"/>
        <v>0.49257126941117391</v>
      </c>
      <c r="E41" s="391">
        <f t="shared" si="0"/>
        <v>100</v>
      </c>
      <c r="F41"/>
      <c r="G41" s="391">
        <f t="shared" si="1"/>
        <v>16.172408465935423</v>
      </c>
      <c r="H41" s="391">
        <f t="shared" si="1"/>
        <v>65.478757917503472</v>
      </c>
      <c r="I41" s="391">
        <f t="shared" si="1"/>
        <v>18.348833616561102</v>
      </c>
      <c r="J41" s="391">
        <f t="shared" si="1"/>
        <v>100</v>
      </c>
      <c r="K41" s="665"/>
      <c r="L41" s="665"/>
      <c r="M41" s="665"/>
      <c r="N41" s="665"/>
    </row>
    <row r="42" spans="1:18" s="99" customFormat="1" ht="9.9499999999999993" customHeight="1">
      <c r="A42" s="380">
        <v>2017</v>
      </c>
      <c r="B42" s="391">
        <f t="shared" si="0"/>
        <v>28.46124814371149</v>
      </c>
      <c r="C42" s="391">
        <f t="shared" si="0"/>
        <v>70.987397878866915</v>
      </c>
      <c r="D42" s="391">
        <f t="shared" si="0"/>
        <v>0.55135397742160286</v>
      </c>
      <c r="E42" s="391">
        <f t="shared" si="0"/>
        <v>100</v>
      </c>
      <c r="G42" s="391">
        <f t="shared" si="1"/>
        <v>14.026250487323404</v>
      </c>
      <c r="H42" s="391">
        <f t="shared" si="1"/>
        <v>67.224639071269891</v>
      </c>
      <c r="I42" s="391">
        <f t="shared" si="1"/>
        <v>18.74911044140671</v>
      </c>
      <c r="J42" s="391">
        <f t="shared" si="1"/>
        <v>100</v>
      </c>
      <c r="K42" s="665"/>
      <c r="L42" s="665"/>
      <c r="M42" s="665"/>
      <c r="N42" s="665"/>
    </row>
    <row r="43" spans="1:18" s="99" customFormat="1" ht="9.9499999999999993" customHeight="1">
      <c r="A43" s="370"/>
      <c r="B43" s="800" t="s">
        <v>293</v>
      </c>
      <c r="C43" s="800"/>
      <c r="D43" s="800"/>
      <c r="E43" s="800"/>
      <c r="F43" s="800"/>
      <c r="G43" s="800"/>
      <c r="H43" s="800"/>
      <c r="I43" s="800"/>
      <c r="J43" s="800"/>
      <c r="K43" s="665"/>
      <c r="L43" s="665"/>
      <c r="M43" s="665"/>
      <c r="N43" s="665"/>
    </row>
    <row r="44" spans="1:18" ht="3" customHeight="1">
      <c r="A44" s="380"/>
      <c r="B44" s="370"/>
      <c r="C44" s="370"/>
      <c r="D44" s="370"/>
      <c r="E44" s="370"/>
      <c r="F44" s="370"/>
      <c r="G44" s="370"/>
      <c r="H44" s="370"/>
      <c r="I44" s="370"/>
      <c r="J44" s="370"/>
      <c r="K44" s="665"/>
      <c r="L44" s="665"/>
      <c r="M44" s="665"/>
      <c r="N44" s="665"/>
      <c r="O44" s="99"/>
      <c r="P44" s="99"/>
      <c r="Q44" s="99"/>
      <c r="R44" s="99"/>
    </row>
    <row r="45" spans="1:18" s="99" customFormat="1" ht="9.9499999999999993" customHeight="1">
      <c r="A45" s="380">
        <v>2013</v>
      </c>
      <c r="B45" s="391">
        <v>35.207711884945923</v>
      </c>
      <c r="C45" s="391">
        <v>64.007684381511638</v>
      </c>
      <c r="D45" s="391">
        <v>0.7846037335424374</v>
      </c>
      <c r="E45" s="391">
        <v>100</v>
      </c>
      <c r="F45" s="392"/>
      <c r="G45" s="392">
        <v>20.816750133399911</v>
      </c>
      <c r="H45" s="392">
        <v>64.402539738487221</v>
      </c>
      <c r="I45" s="392">
        <v>14.780710128112867</v>
      </c>
      <c r="J45" s="392">
        <v>100</v>
      </c>
      <c r="K45" s="665"/>
      <c r="L45" s="665"/>
      <c r="M45" s="665"/>
      <c r="N45" s="665"/>
    </row>
    <row r="46" spans="1:18" s="99" customFormat="1" ht="9.9499999999999993" customHeight="1">
      <c r="A46" s="380">
        <v>2014</v>
      </c>
      <c r="B46" s="391">
        <v>30.659916285343012</v>
      </c>
      <c r="C46" s="391">
        <v>68.667125688401498</v>
      </c>
      <c r="D46" s="391">
        <v>0.68158496322389028</v>
      </c>
      <c r="E46" s="391">
        <v>100</v>
      </c>
      <c r="F46" s="392"/>
      <c r="G46" s="392">
        <v>18.609646450853937</v>
      </c>
      <c r="H46" s="392">
        <v>66.572484927420533</v>
      </c>
      <c r="I46" s="392">
        <v>14.817868621725522</v>
      </c>
      <c r="J46" s="392">
        <v>100</v>
      </c>
      <c r="K46" s="665"/>
      <c r="L46" s="665"/>
      <c r="M46" s="665"/>
      <c r="N46" s="665"/>
    </row>
    <row r="47" spans="1:18" s="99" customFormat="1" ht="9.9499999999999993" customHeight="1">
      <c r="A47" s="380">
        <v>2015</v>
      </c>
      <c r="B47" s="392">
        <f t="shared" ref="B47:E49" si="2">(B23*100)/$E23</f>
        <v>34.829280706963523</v>
      </c>
      <c r="C47" s="392">
        <f t="shared" si="2"/>
        <v>64.542684040089142</v>
      </c>
      <c r="D47" s="392">
        <f t="shared" si="2"/>
        <v>0.62803525294734475</v>
      </c>
      <c r="E47" s="392">
        <f t="shared" si="2"/>
        <v>100</v>
      </c>
      <c r="F47" s="383"/>
      <c r="G47" s="392">
        <f t="shared" ref="G47:J49" si="3">(G23*100)/$J23</f>
        <v>17.551659078327479</v>
      </c>
      <c r="H47" s="392">
        <f t="shared" si="3"/>
        <v>67.648819947352365</v>
      </c>
      <c r="I47" s="392">
        <f t="shared" si="3"/>
        <v>14.799520974320156</v>
      </c>
      <c r="J47" s="392">
        <f t="shared" si="3"/>
        <v>100</v>
      </c>
      <c r="K47" s="665"/>
      <c r="L47" s="665"/>
      <c r="M47" s="665"/>
      <c r="N47" s="665"/>
    </row>
    <row r="48" spans="1:18" s="99" customFormat="1" ht="9.9499999999999993" customHeight="1">
      <c r="A48" s="380">
        <v>2016</v>
      </c>
      <c r="B48" s="392">
        <f t="shared" si="2"/>
        <v>28.518082672369822</v>
      </c>
      <c r="C48" s="392">
        <f t="shared" si="2"/>
        <v>70.815232942278172</v>
      </c>
      <c r="D48" s="392">
        <f t="shared" si="2"/>
        <v>0.66668438535200059</v>
      </c>
      <c r="E48" s="392">
        <f t="shared" si="2"/>
        <v>100</v>
      </c>
      <c r="F48"/>
      <c r="G48" s="392">
        <f t="shared" si="3"/>
        <v>18.658815156628442</v>
      </c>
      <c r="H48" s="392">
        <f t="shared" si="3"/>
        <v>65.619798661570073</v>
      </c>
      <c r="I48" s="392">
        <f t="shared" si="3"/>
        <v>15.721386181801485</v>
      </c>
      <c r="J48" s="392">
        <f t="shared" si="3"/>
        <v>100</v>
      </c>
      <c r="K48" s="665"/>
      <c r="L48" s="665"/>
      <c r="M48" s="665"/>
      <c r="N48" s="665"/>
    </row>
    <row r="49" spans="1:18" s="99" customFormat="1" ht="9.9499999999999993" customHeight="1">
      <c r="A49" s="380">
        <v>2017</v>
      </c>
      <c r="B49" s="392">
        <f t="shared" si="2"/>
        <v>27.267770650778747</v>
      </c>
      <c r="C49" s="392">
        <f t="shared" si="2"/>
        <v>71.969862059231602</v>
      </c>
      <c r="D49" s="392">
        <f t="shared" si="2"/>
        <v>0.76236728998964676</v>
      </c>
      <c r="E49" s="392">
        <f t="shared" si="2"/>
        <v>100</v>
      </c>
      <c r="G49" s="392">
        <f t="shared" si="3"/>
        <v>16.470170454545453</v>
      </c>
      <c r="H49" s="392">
        <f t="shared" si="3"/>
        <v>67.00885052447552</v>
      </c>
      <c r="I49" s="392">
        <f t="shared" si="3"/>
        <v>16.52097902097902</v>
      </c>
      <c r="J49" s="392">
        <f t="shared" si="3"/>
        <v>100</v>
      </c>
      <c r="K49" s="665"/>
      <c r="L49" s="665"/>
      <c r="M49" s="665"/>
      <c r="N49" s="665"/>
    </row>
    <row r="50" spans="1:18" ht="2.25" customHeight="1">
      <c r="A50" s="380"/>
      <c r="B50" s="383"/>
      <c r="C50" s="370"/>
      <c r="D50" s="370"/>
      <c r="E50" s="383"/>
      <c r="F50" s="383"/>
      <c r="G50" s="370"/>
      <c r="H50" s="370"/>
      <c r="I50" s="383"/>
      <c r="J50" s="383"/>
      <c r="K50" s="665"/>
      <c r="L50" s="665"/>
      <c r="M50" s="665"/>
      <c r="N50" s="665"/>
      <c r="O50" s="99"/>
      <c r="P50" s="99"/>
      <c r="Q50" s="99"/>
      <c r="R50" s="99"/>
    </row>
    <row r="51" spans="1:18" s="99" customFormat="1" ht="9.9499999999999993" customHeight="1">
      <c r="A51" s="370"/>
      <c r="B51" s="800" t="s">
        <v>294</v>
      </c>
      <c r="C51" s="800"/>
      <c r="D51" s="800"/>
      <c r="E51" s="800"/>
      <c r="F51" s="800"/>
      <c r="G51" s="800"/>
      <c r="H51" s="800"/>
      <c r="I51" s="800"/>
      <c r="J51" s="800"/>
      <c r="K51" s="665"/>
      <c r="L51" s="665"/>
      <c r="M51" s="665"/>
      <c r="N51" s="665"/>
    </row>
    <row r="52" spans="1:18" s="99" customFormat="1" ht="9.9499999999999993" customHeight="1">
      <c r="A52" s="380">
        <v>2013</v>
      </c>
      <c r="B52" s="391">
        <v>28.795133370850746</v>
      </c>
      <c r="C52" s="391">
        <v>70.159481593176295</v>
      </c>
      <c r="D52" s="391">
        <v>1.0453850359729491</v>
      </c>
      <c r="E52" s="391">
        <v>100</v>
      </c>
      <c r="F52" s="391"/>
      <c r="G52" s="391">
        <v>19.381106907221675</v>
      </c>
      <c r="H52" s="392">
        <v>62.905721198371737</v>
      </c>
      <c r="I52" s="392">
        <v>17.713171894406592</v>
      </c>
      <c r="J52" s="392">
        <v>100</v>
      </c>
      <c r="K52" s="665"/>
      <c r="L52" s="665"/>
      <c r="M52" s="665"/>
      <c r="N52" s="665"/>
    </row>
    <row r="53" spans="1:18" s="99" customFormat="1" ht="9.9499999999999993" customHeight="1">
      <c r="A53" s="380">
        <v>2014</v>
      </c>
      <c r="B53" s="391">
        <v>28.262240064761269</v>
      </c>
      <c r="C53" s="391">
        <v>70.878614992804955</v>
      </c>
      <c r="D53" s="391">
        <v>0.85914494243377737</v>
      </c>
      <c r="E53" s="391">
        <v>100</v>
      </c>
      <c r="F53" s="391"/>
      <c r="G53" s="391">
        <v>19.556274352367677</v>
      </c>
      <c r="H53" s="392">
        <v>61.223497281307871</v>
      </c>
      <c r="I53" s="392">
        <v>19.220228366324456</v>
      </c>
      <c r="J53" s="392">
        <v>100</v>
      </c>
      <c r="K53" s="665"/>
      <c r="L53" s="665"/>
      <c r="M53" s="665"/>
      <c r="N53" s="665"/>
    </row>
    <row r="54" spans="1:18" s="99" customFormat="1" ht="9.9499999999999993" customHeight="1">
      <c r="A54" s="380">
        <v>2015</v>
      </c>
      <c r="B54" s="392">
        <f t="shared" ref="B54:E56" si="4">(B30*100)/$E30</f>
        <v>26.890605712156688</v>
      </c>
      <c r="C54" s="392">
        <f t="shared" si="4"/>
        <v>72.375220744363787</v>
      </c>
      <c r="D54" s="392">
        <f t="shared" si="4"/>
        <v>0.73417354347952091</v>
      </c>
      <c r="E54" s="392">
        <f t="shared" si="4"/>
        <v>100</v>
      </c>
      <c r="F54" s="383"/>
      <c r="G54" s="392">
        <f t="shared" ref="G54:J56" si="5">(G30*100)/$J30</f>
        <v>19.654035817795911</v>
      </c>
      <c r="H54" s="392">
        <f t="shared" si="5"/>
        <v>59.546538667345651</v>
      </c>
      <c r="I54" s="392">
        <f t="shared" si="5"/>
        <v>20.799425514858438</v>
      </c>
      <c r="J54" s="392">
        <f t="shared" si="5"/>
        <v>100</v>
      </c>
      <c r="K54" s="665"/>
      <c r="L54" s="665"/>
      <c r="M54" s="665"/>
      <c r="N54" s="665"/>
    </row>
    <row r="55" spans="1:18" s="99" customFormat="1" ht="9.9499999999999993" customHeight="1">
      <c r="A55" s="393">
        <v>2016</v>
      </c>
      <c r="B55" s="392">
        <f t="shared" si="4"/>
        <v>24.371718944444531</v>
      </c>
      <c r="C55" s="392">
        <f t="shared" si="4"/>
        <v>75.025646549107009</v>
      </c>
      <c r="D55" s="392">
        <f t="shared" si="4"/>
        <v>0.60263450644846372</v>
      </c>
      <c r="E55" s="392">
        <f t="shared" si="4"/>
        <v>100</v>
      </c>
      <c r="F55" s="383"/>
      <c r="G55" s="392">
        <f t="shared" si="5"/>
        <v>18.845787151685403</v>
      </c>
      <c r="H55" s="392">
        <f t="shared" si="5"/>
        <v>59.337760782976709</v>
      </c>
      <c r="I55" s="392">
        <f t="shared" si="5"/>
        <v>21.816452065337888</v>
      </c>
      <c r="J55" s="392">
        <f t="shared" si="5"/>
        <v>100</v>
      </c>
      <c r="K55" s="665"/>
      <c r="L55" s="665"/>
      <c r="M55" s="665"/>
      <c r="N55" s="665"/>
    </row>
    <row r="56" spans="1:18" s="99" customFormat="1" ht="9.9499999999999993" customHeight="1">
      <c r="A56" s="380">
        <v>2017</v>
      </c>
      <c r="B56" s="392">
        <f t="shared" si="4"/>
        <v>23.767354260484002</v>
      </c>
      <c r="C56" s="392">
        <f t="shared" si="4"/>
        <v>75.799634201701267</v>
      </c>
      <c r="D56" s="392">
        <f t="shared" si="4"/>
        <v>0.4330115378147289</v>
      </c>
      <c r="E56" s="392">
        <f t="shared" si="4"/>
        <v>100</v>
      </c>
      <c r="G56" s="392">
        <f t="shared" si="5"/>
        <v>18.185928797512435</v>
      </c>
      <c r="H56" s="392">
        <f t="shared" si="5"/>
        <v>58.901382433176678</v>
      </c>
      <c r="I56" s="392">
        <f t="shared" si="5"/>
        <v>22.912688769310883</v>
      </c>
      <c r="J56" s="392">
        <f t="shared" si="5"/>
        <v>100</v>
      </c>
      <c r="K56" s="665"/>
      <c r="L56" s="665"/>
      <c r="M56" s="665"/>
      <c r="N56" s="665"/>
    </row>
    <row r="57" spans="1:18" ht="3" customHeight="1">
      <c r="A57" s="394"/>
      <c r="B57" s="394"/>
      <c r="C57" s="395"/>
      <c r="D57" s="394"/>
      <c r="E57" s="394"/>
      <c r="F57" s="394"/>
      <c r="G57" s="394"/>
      <c r="H57" s="394"/>
      <c r="I57" s="394"/>
      <c r="J57" s="394"/>
      <c r="N57" s="665"/>
      <c r="O57" s="99"/>
      <c r="P57" s="99"/>
      <c r="Q57" s="99"/>
      <c r="R57" s="99"/>
    </row>
    <row r="58" spans="1:18" ht="3" customHeight="1">
      <c r="A58" s="396"/>
      <c r="B58" s="396"/>
      <c r="C58" s="397"/>
      <c r="D58" s="396"/>
      <c r="E58" s="396"/>
      <c r="F58" s="396"/>
      <c r="G58" s="396"/>
      <c r="H58" s="396"/>
      <c r="I58" s="396"/>
      <c r="J58" s="396"/>
      <c r="N58" s="665"/>
    </row>
    <row r="59" spans="1:18" s="370" customFormat="1" ht="9.9499999999999993" customHeight="1">
      <c r="A59" s="370" t="s">
        <v>296</v>
      </c>
      <c r="B59" s="398"/>
    </row>
    <row r="60" spans="1:18" s="370" customFormat="1" ht="9.9499999999999993" customHeight="1">
      <c r="A60" s="399" t="s">
        <v>297</v>
      </c>
    </row>
    <row r="61" spans="1:18" s="370" customFormat="1" ht="9.9499999999999993" customHeight="1">
      <c r="A61" s="807" t="s">
        <v>298</v>
      </c>
      <c r="B61" s="807"/>
      <c r="C61" s="807"/>
      <c r="D61" s="807"/>
      <c r="E61" s="807"/>
      <c r="F61" s="807"/>
      <c r="G61" s="807"/>
      <c r="H61" s="807"/>
      <c r="I61" s="807"/>
      <c r="J61" s="807"/>
    </row>
    <row r="62" spans="1:18" s="370" customFormat="1" ht="20.100000000000001" customHeight="1">
      <c r="A62" s="805" t="s">
        <v>299</v>
      </c>
      <c r="B62" s="805"/>
      <c r="C62" s="805"/>
      <c r="D62" s="805"/>
      <c r="E62" s="805"/>
      <c r="F62" s="805"/>
      <c r="G62" s="805"/>
      <c r="H62" s="805"/>
      <c r="I62" s="805"/>
      <c r="J62" s="805"/>
      <c r="K62" s="392"/>
      <c r="L62" s="392"/>
      <c r="M62" s="392"/>
      <c r="N62" s="392"/>
      <c r="O62" s="392"/>
      <c r="P62" s="392"/>
      <c r="Q62" s="392"/>
      <c r="R62" s="392"/>
    </row>
    <row r="63" spans="1:18">
      <c r="A63" s="400"/>
      <c r="B63" s="400"/>
      <c r="C63" s="401"/>
      <c r="D63" s="400"/>
      <c r="E63" s="400"/>
      <c r="F63" s="400"/>
      <c r="G63" s="400"/>
      <c r="H63" s="400"/>
      <c r="I63" s="400"/>
      <c r="J63" s="400"/>
      <c r="K63" s="392"/>
      <c r="L63" s="392"/>
      <c r="M63" s="392"/>
      <c r="N63" s="392"/>
      <c r="O63" s="666"/>
      <c r="P63" s="666"/>
      <c r="Q63" s="666"/>
      <c r="R63" s="392"/>
    </row>
    <row r="64" spans="1:18">
      <c r="A64" s="400"/>
      <c r="B64" s="400"/>
      <c r="C64" s="401"/>
      <c r="D64" s="400"/>
      <c r="E64" s="400"/>
      <c r="F64" s="400"/>
      <c r="G64" s="400"/>
      <c r="H64" s="400"/>
      <c r="I64" s="400"/>
      <c r="J64" s="400"/>
      <c r="K64" s="392"/>
      <c r="L64" s="392"/>
      <c r="M64" s="392"/>
      <c r="N64" s="392"/>
      <c r="O64" s="392"/>
      <c r="P64" s="392"/>
      <c r="Q64" s="392"/>
      <c r="R64" s="392"/>
    </row>
    <row r="65" spans="1:18">
      <c r="A65" s="400"/>
      <c r="B65" s="400"/>
      <c r="C65" s="401"/>
      <c r="D65" s="400"/>
      <c r="E65" s="400"/>
      <c r="F65" s="400"/>
      <c r="G65" s="400"/>
      <c r="H65" s="400"/>
      <c r="I65" s="400"/>
      <c r="J65" s="400"/>
      <c r="K65" s="392"/>
      <c r="L65" s="392"/>
      <c r="M65" s="392"/>
      <c r="N65" s="392"/>
      <c r="O65" s="392"/>
      <c r="P65" s="392"/>
      <c r="Q65" s="392"/>
      <c r="R65" s="392"/>
    </row>
    <row r="66" spans="1:18">
      <c r="A66" s="400"/>
      <c r="B66" s="400"/>
      <c r="C66" s="401"/>
      <c r="D66" s="400"/>
      <c r="E66" s="400"/>
      <c r="F66" s="400"/>
      <c r="G66" s="400"/>
      <c r="H66" s="400"/>
      <c r="I66" s="400"/>
      <c r="J66" s="400"/>
      <c r="K66" s="392"/>
      <c r="L66" s="392"/>
      <c r="M66" s="392"/>
      <c r="N66" s="392"/>
      <c r="O66" s="392"/>
      <c r="P66" s="392"/>
      <c r="Q66" s="392"/>
      <c r="R66" s="392"/>
    </row>
    <row r="67" spans="1:18">
      <c r="A67" s="400"/>
      <c r="B67" s="400"/>
      <c r="C67" s="401"/>
      <c r="D67" s="400"/>
      <c r="E67" s="400"/>
      <c r="F67" s="400"/>
      <c r="G67" s="400"/>
      <c r="H67" s="400"/>
      <c r="I67" s="400"/>
      <c r="J67" s="400"/>
      <c r="K67" s="392"/>
      <c r="L67" s="392"/>
      <c r="M67" s="392"/>
      <c r="N67" s="392"/>
      <c r="O67" s="392"/>
      <c r="P67" s="392"/>
      <c r="Q67" s="392"/>
      <c r="R67" s="392"/>
    </row>
    <row r="68" spans="1:18">
      <c r="A68" s="400"/>
      <c r="B68" s="400"/>
      <c r="C68" s="401"/>
      <c r="D68" s="400"/>
      <c r="E68" s="400"/>
      <c r="F68" s="400"/>
      <c r="G68" s="400"/>
      <c r="H68" s="400"/>
      <c r="I68" s="400"/>
      <c r="J68" s="400"/>
      <c r="K68" s="392"/>
      <c r="L68" s="392"/>
      <c r="M68" s="392"/>
      <c r="N68" s="392"/>
      <c r="O68" s="392"/>
      <c r="P68" s="392"/>
      <c r="Q68" s="392"/>
      <c r="R68" s="392"/>
    </row>
    <row r="69" spans="1:18">
      <c r="A69" s="400"/>
      <c r="B69" s="400"/>
      <c r="C69" s="401"/>
      <c r="D69" s="400"/>
      <c r="E69" s="400"/>
      <c r="F69" s="400"/>
      <c r="G69" s="400"/>
      <c r="H69" s="400"/>
      <c r="I69" s="400"/>
      <c r="J69" s="400"/>
      <c r="K69" s="392"/>
      <c r="L69" s="392"/>
      <c r="M69" s="392"/>
      <c r="N69" s="392"/>
      <c r="O69" s="392"/>
      <c r="P69" s="392"/>
      <c r="Q69" s="392"/>
      <c r="R69" s="392"/>
    </row>
    <row r="70" spans="1:18">
      <c r="A70" s="400"/>
      <c r="B70" s="400"/>
      <c r="C70" s="401"/>
      <c r="D70" s="400"/>
      <c r="E70" s="400"/>
      <c r="F70" s="400"/>
      <c r="G70" s="400"/>
      <c r="H70" s="400"/>
      <c r="I70" s="400"/>
      <c r="J70" s="400"/>
      <c r="K70" s="392"/>
      <c r="L70" s="392"/>
      <c r="M70" s="392"/>
      <c r="N70" s="392"/>
      <c r="O70" s="392"/>
      <c r="P70" s="392"/>
      <c r="Q70" s="392"/>
      <c r="R70" s="392"/>
    </row>
    <row r="71" spans="1:18">
      <c r="A71" s="400"/>
      <c r="B71" s="400"/>
      <c r="C71" s="401"/>
      <c r="D71" s="400"/>
      <c r="E71" s="400"/>
      <c r="F71" s="400"/>
      <c r="G71" s="400"/>
      <c r="H71" s="400"/>
      <c r="I71" s="400"/>
      <c r="J71" s="400"/>
      <c r="K71" s="392"/>
      <c r="L71" s="392"/>
      <c r="M71" s="392"/>
      <c r="N71" s="392"/>
      <c r="O71" s="392"/>
      <c r="P71" s="392"/>
      <c r="Q71" s="392"/>
      <c r="R71" s="392"/>
    </row>
    <row r="72" spans="1:18">
      <c r="A72" s="400"/>
      <c r="B72" s="400"/>
      <c r="C72" s="401"/>
      <c r="D72" s="400"/>
      <c r="E72" s="400"/>
      <c r="F72" s="400"/>
      <c r="G72" s="400"/>
      <c r="H72" s="400"/>
      <c r="I72" s="400"/>
      <c r="J72" s="400"/>
      <c r="K72" s="392"/>
      <c r="L72" s="392"/>
      <c r="M72" s="392"/>
      <c r="N72" s="392"/>
      <c r="O72" s="392"/>
      <c r="P72" s="392"/>
      <c r="Q72" s="392"/>
      <c r="R72" s="392"/>
    </row>
    <row r="73" spans="1:18">
      <c r="A73" s="400"/>
      <c r="B73" s="400"/>
      <c r="C73" s="401"/>
      <c r="D73" s="400"/>
      <c r="E73" s="400"/>
      <c r="F73" s="400"/>
      <c r="G73" s="400"/>
      <c r="H73" s="400"/>
      <c r="I73" s="400"/>
      <c r="J73" s="400"/>
      <c r="K73" s="392"/>
      <c r="L73" s="392"/>
      <c r="M73" s="392"/>
      <c r="N73" s="392"/>
      <c r="O73" s="392"/>
      <c r="P73" s="392"/>
      <c r="Q73" s="392"/>
      <c r="R73" s="392"/>
    </row>
    <row r="74" spans="1:18">
      <c r="A74" s="400"/>
      <c r="B74" s="400"/>
      <c r="C74" s="401"/>
      <c r="D74" s="400"/>
      <c r="E74" s="400"/>
      <c r="F74" s="400"/>
      <c r="G74" s="400"/>
      <c r="H74" s="400"/>
      <c r="I74" s="400"/>
      <c r="J74" s="400"/>
      <c r="K74" s="392"/>
      <c r="L74" s="392"/>
      <c r="M74" s="392"/>
      <c r="N74" s="392"/>
      <c r="O74" s="392"/>
      <c r="P74" s="392"/>
      <c r="Q74" s="392"/>
      <c r="R74" s="392"/>
    </row>
    <row r="75" spans="1:18">
      <c r="A75" s="400"/>
      <c r="B75" s="400"/>
      <c r="C75" s="401"/>
      <c r="D75" s="400"/>
      <c r="E75" s="400"/>
      <c r="F75" s="400"/>
      <c r="G75" s="400"/>
      <c r="H75" s="400"/>
      <c r="I75" s="400"/>
      <c r="J75" s="400"/>
      <c r="K75" s="392"/>
      <c r="L75" s="392"/>
      <c r="M75" s="392"/>
      <c r="N75" s="392"/>
      <c r="O75" s="392"/>
      <c r="P75" s="392"/>
      <c r="Q75" s="392"/>
      <c r="R75" s="392"/>
    </row>
    <row r="76" spans="1:18">
      <c r="A76" s="400"/>
      <c r="B76" s="400"/>
      <c r="C76" s="401"/>
      <c r="D76" s="400"/>
      <c r="E76" s="400"/>
      <c r="F76" s="400"/>
      <c r="G76" s="400"/>
      <c r="H76" s="400"/>
      <c r="I76" s="400"/>
      <c r="J76" s="400"/>
      <c r="K76" s="392"/>
      <c r="L76" s="392"/>
      <c r="M76" s="392"/>
      <c r="N76" s="392"/>
      <c r="O76" s="392"/>
      <c r="P76" s="392"/>
      <c r="Q76" s="392"/>
      <c r="R76" s="392"/>
    </row>
    <row r="77" spans="1:18">
      <c r="A77" s="400"/>
      <c r="B77" s="400"/>
      <c r="C77" s="401"/>
      <c r="D77" s="400"/>
      <c r="E77" s="400"/>
      <c r="F77" s="400"/>
      <c r="G77" s="400"/>
      <c r="H77" s="400"/>
      <c r="I77" s="400"/>
      <c r="J77" s="400"/>
      <c r="K77" s="392"/>
      <c r="L77" s="392"/>
      <c r="M77" s="392"/>
      <c r="N77" s="392"/>
      <c r="O77" s="392"/>
      <c r="P77" s="392"/>
      <c r="Q77" s="392"/>
      <c r="R77" s="392"/>
    </row>
    <row r="78" spans="1:18">
      <c r="A78" s="400"/>
      <c r="B78" s="400"/>
      <c r="C78" s="401"/>
      <c r="D78" s="400"/>
      <c r="E78" s="400"/>
      <c r="F78" s="400"/>
      <c r="G78" s="400"/>
      <c r="H78" s="400"/>
      <c r="I78" s="400"/>
      <c r="J78" s="400"/>
      <c r="K78" s="392"/>
      <c r="L78" s="392"/>
      <c r="M78" s="392"/>
      <c r="N78" s="392"/>
      <c r="O78" s="392"/>
      <c r="P78" s="392"/>
      <c r="Q78" s="392"/>
      <c r="R78" s="392"/>
    </row>
    <row r="79" spans="1:18">
      <c r="A79" s="400"/>
      <c r="B79" s="400"/>
      <c r="C79" s="401"/>
      <c r="D79" s="400"/>
      <c r="E79" s="400"/>
      <c r="F79" s="400"/>
      <c r="G79" s="400"/>
      <c r="H79" s="400"/>
      <c r="I79" s="400"/>
      <c r="J79" s="400"/>
      <c r="K79" s="392"/>
      <c r="L79" s="392"/>
      <c r="M79" s="392"/>
      <c r="N79" s="392"/>
      <c r="O79" s="392"/>
      <c r="P79" s="392"/>
      <c r="Q79" s="392"/>
      <c r="R79" s="392"/>
    </row>
    <row r="80" spans="1:18">
      <c r="A80" s="400"/>
      <c r="B80" s="400"/>
      <c r="C80" s="401"/>
      <c r="D80" s="400"/>
      <c r="E80" s="400"/>
      <c r="F80" s="400"/>
      <c r="G80" s="400"/>
      <c r="H80" s="400"/>
      <c r="I80" s="400"/>
      <c r="J80" s="400"/>
      <c r="K80" s="392"/>
      <c r="L80" s="392"/>
      <c r="M80" s="392"/>
      <c r="N80" s="392"/>
      <c r="O80" s="392"/>
      <c r="P80" s="392"/>
      <c r="Q80" s="392"/>
      <c r="R80" s="392"/>
    </row>
    <row r="81" spans="1:18">
      <c r="A81" s="400"/>
      <c r="B81" s="400"/>
      <c r="C81" s="401"/>
      <c r="D81" s="400"/>
      <c r="E81" s="400"/>
      <c r="F81" s="400"/>
      <c r="G81" s="400"/>
      <c r="H81" s="400"/>
      <c r="I81" s="400"/>
      <c r="J81" s="400"/>
      <c r="K81" s="392"/>
      <c r="L81" s="392"/>
      <c r="M81" s="392"/>
      <c r="N81" s="392"/>
      <c r="O81" s="392"/>
      <c r="P81" s="392"/>
      <c r="Q81" s="392"/>
      <c r="R81" s="392"/>
    </row>
    <row r="82" spans="1:18">
      <c r="A82" s="400"/>
      <c r="B82" s="400"/>
      <c r="C82" s="401"/>
      <c r="D82" s="400"/>
      <c r="E82" s="400"/>
      <c r="F82" s="400"/>
      <c r="G82" s="400"/>
      <c r="H82" s="400"/>
      <c r="I82" s="400"/>
      <c r="J82" s="400"/>
      <c r="K82" s="392"/>
      <c r="L82" s="392"/>
      <c r="M82" s="392"/>
      <c r="N82" s="392"/>
      <c r="O82" s="392"/>
      <c r="P82" s="392"/>
      <c r="Q82" s="392"/>
      <c r="R82" s="392"/>
    </row>
    <row r="83" spans="1:18">
      <c r="A83" s="400"/>
      <c r="B83" s="400"/>
      <c r="C83" s="401"/>
      <c r="D83" s="400"/>
      <c r="E83" s="400"/>
      <c r="F83" s="400"/>
      <c r="G83" s="400"/>
      <c r="H83" s="400"/>
      <c r="I83" s="400"/>
      <c r="J83" s="400"/>
      <c r="K83" s="392"/>
      <c r="L83" s="392"/>
      <c r="M83" s="392"/>
      <c r="N83" s="392"/>
      <c r="O83" s="392"/>
      <c r="P83" s="392"/>
      <c r="Q83" s="392"/>
      <c r="R83" s="392"/>
    </row>
    <row r="84" spans="1:18">
      <c r="A84" s="400"/>
      <c r="B84" s="400"/>
      <c r="C84" s="401"/>
      <c r="D84" s="400"/>
      <c r="E84" s="400"/>
      <c r="F84" s="400"/>
      <c r="G84" s="400"/>
      <c r="H84" s="400"/>
      <c r="I84" s="400"/>
      <c r="J84" s="400"/>
      <c r="K84" s="392"/>
      <c r="L84" s="392"/>
      <c r="M84" s="392"/>
      <c r="N84" s="392"/>
      <c r="O84" s="392"/>
      <c r="P84" s="392"/>
      <c r="Q84" s="392"/>
      <c r="R84" s="392"/>
    </row>
    <row r="85" spans="1:18">
      <c r="A85" s="400"/>
      <c r="B85" s="400"/>
      <c r="C85" s="401"/>
      <c r="D85" s="400"/>
      <c r="E85" s="400"/>
      <c r="F85" s="400"/>
      <c r="G85" s="400"/>
      <c r="H85" s="400"/>
      <c r="I85" s="400"/>
      <c r="J85" s="400"/>
      <c r="K85" s="392"/>
      <c r="L85" s="392"/>
      <c r="M85" s="392"/>
      <c r="N85" s="392"/>
      <c r="O85" s="392"/>
      <c r="P85" s="392"/>
      <c r="Q85" s="392"/>
      <c r="R85" s="392"/>
    </row>
    <row r="86" spans="1:18">
      <c r="A86" s="400"/>
      <c r="B86" s="400"/>
      <c r="C86" s="401"/>
      <c r="D86" s="400"/>
      <c r="E86" s="400"/>
      <c r="F86" s="400"/>
      <c r="G86" s="400"/>
      <c r="H86" s="400"/>
      <c r="I86" s="400"/>
      <c r="J86" s="400"/>
      <c r="K86" s="392"/>
      <c r="L86" s="392"/>
      <c r="M86" s="392"/>
      <c r="N86" s="392"/>
      <c r="O86" s="392"/>
      <c r="P86" s="392"/>
      <c r="Q86" s="392"/>
      <c r="R86" s="392"/>
    </row>
    <row r="87" spans="1:18">
      <c r="A87" s="400"/>
      <c r="B87" s="400"/>
      <c r="C87" s="401"/>
      <c r="D87" s="400"/>
      <c r="E87" s="400"/>
      <c r="F87" s="400"/>
      <c r="G87" s="400"/>
      <c r="H87" s="400"/>
      <c r="I87" s="400"/>
      <c r="J87" s="400"/>
      <c r="K87" s="392"/>
      <c r="L87" s="392"/>
      <c r="M87" s="392"/>
      <c r="N87" s="392"/>
      <c r="O87" s="392"/>
      <c r="P87" s="392"/>
      <c r="Q87" s="392"/>
      <c r="R87" s="392"/>
    </row>
    <row r="88" spans="1:18">
      <c r="A88" s="400"/>
      <c r="B88" s="400"/>
      <c r="C88" s="401"/>
      <c r="D88" s="400"/>
      <c r="E88" s="400"/>
      <c r="F88" s="400"/>
      <c r="G88" s="400"/>
      <c r="H88" s="400"/>
      <c r="I88" s="400"/>
      <c r="J88" s="400"/>
      <c r="K88" s="392"/>
      <c r="L88" s="392"/>
      <c r="M88" s="392"/>
      <c r="N88" s="392"/>
      <c r="O88" s="392"/>
      <c r="P88" s="392"/>
      <c r="Q88" s="392"/>
      <c r="R88" s="392"/>
    </row>
    <row r="89" spans="1:18">
      <c r="A89" s="400"/>
      <c r="B89" s="400"/>
      <c r="C89" s="401"/>
      <c r="D89" s="400"/>
      <c r="E89" s="400"/>
      <c r="F89" s="400"/>
      <c r="G89" s="400"/>
      <c r="H89" s="400"/>
      <c r="I89" s="400"/>
      <c r="J89" s="400"/>
      <c r="K89" s="392"/>
      <c r="L89" s="392"/>
      <c r="M89" s="392"/>
      <c r="N89" s="392"/>
      <c r="O89" s="392"/>
      <c r="P89" s="392"/>
      <c r="Q89" s="392"/>
      <c r="R89" s="392"/>
    </row>
    <row r="90" spans="1:18">
      <c r="A90" s="400"/>
      <c r="B90" s="400"/>
      <c r="C90" s="401"/>
      <c r="D90" s="400"/>
      <c r="E90" s="400"/>
      <c r="F90" s="400"/>
      <c r="G90" s="400"/>
      <c r="H90" s="400"/>
      <c r="I90" s="400"/>
      <c r="J90" s="400"/>
      <c r="K90" s="392"/>
      <c r="L90" s="392"/>
      <c r="M90" s="392"/>
      <c r="N90" s="392"/>
      <c r="O90" s="392"/>
      <c r="P90" s="392"/>
      <c r="Q90" s="392"/>
      <c r="R90" s="392"/>
    </row>
    <row r="91" spans="1:18">
      <c r="A91" s="400"/>
      <c r="B91" s="400"/>
      <c r="C91" s="401"/>
      <c r="D91" s="400"/>
      <c r="E91" s="400"/>
      <c r="F91" s="400"/>
      <c r="G91" s="400"/>
      <c r="H91" s="400"/>
      <c r="I91" s="400"/>
      <c r="J91" s="400"/>
      <c r="K91" s="392"/>
      <c r="L91" s="392"/>
      <c r="M91" s="392"/>
      <c r="N91" s="392"/>
      <c r="O91" s="392"/>
      <c r="P91" s="392"/>
      <c r="Q91" s="392"/>
      <c r="R91" s="392"/>
    </row>
    <row r="92" spans="1:18">
      <c r="A92" s="400"/>
      <c r="B92" s="400"/>
      <c r="C92" s="401"/>
      <c r="D92" s="400"/>
      <c r="E92" s="400"/>
      <c r="F92" s="400"/>
      <c r="G92" s="400"/>
      <c r="H92" s="400"/>
      <c r="I92" s="400"/>
      <c r="J92" s="400"/>
      <c r="K92" s="392"/>
      <c r="L92" s="392"/>
      <c r="M92" s="392"/>
      <c r="N92" s="392"/>
      <c r="O92" s="392"/>
      <c r="P92" s="392"/>
      <c r="Q92" s="392"/>
      <c r="R92" s="392"/>
    </row>
    <row r="93" spans="1:18">
      <c r="A93" s="400"/>
      <c r="B93" s="400"/>
      <c r="C93" s="401"/>
      <c r="D93" s="400"/>
      <c r="E93" s="400"/>
      <c r="F93" s="400"/>
      <c r="G93" s="400"/>
      <c r="H93" s="400"/>
      <c r="I93" s="400"/>
      <c r="J93" s="400"/>
      <c r="K93" s="392"/>
      <c r="L93" s="392"/>
      <c r="M93" s="392"/>
      <c r="N93" s="392"/>
      <c r="O93" s="392"/>
      <c r="P93" s="392"/>
      <c r="Q93" s="392"/>
      <c r="R93" s="392"/>
    </row>
    <row r="94" spans="1:18">
      <c r="A94" s="400"/>
      <c r="B94" s="400"/>
      <c r="C94" s="401"/>
      <c r="D94" s="400"/>
      <c r="E94" s="400"/>
      <c r="F94" s="400"/>
      <c r="G94" s="400"/>
      <c r="H94" s="400"/>
      <c r="I94" s="400"/>
      <c r="J94" s="400"/>
      <c r="K94" s="392"/>
      <c r="L94" s="392"/>
      <c r="M94" s="392"/>
      <c r="N94" s="392"/>
      <c r="O94" s="392"/>
      <c r="P94" s="392"/>
      <c r="Q94" s="392"/>
      <c r="R94" s="392"/>
    </row>
    <row r="95" spans="1:18">
      <c r="A95" s="400"/>
      <c r="B95" s="400"/>
      <c r="C95" s="401"/>
      <c r="D95" s="400"/>
      <c r="E95" s="400"/>
      <c r="F95" s="400"/>
      <c r="G95" s="400"/>
      <c r="H95" s="400"/>
      <c r="I95" s="400"/>
      <c r="J95" s="400"/>
      <c r="K95" s="392"/>
      <c r="L95" s="392"/>
      <c r="M95" s="392"/>
      <c r="N95" s="392"/>
      <c r="O95" s="392"/>
      <c r="P95" s="392"/>
      <c r="Q95" s="392"/>
      <c r="R95" s="392"/>
    </row>
    <row r="96" spans="1:18">
      <c r="A96" s="400"/>
      <c r="B96" s="400"/>
      <c r="C96" s="401"/>
      <c r="D96" s="400"/>
      <c r="E96" s="400"/>
      <c r="F96" s="400"/>
      <c r="G96" s="400"/>
      <c r="H96" s="400"/>
      <c r="I96" s="400"/>
      <c r="J96" s="400"/>
      <c r="K96" s="392"/>
      <c r="L96" s="392"/>
      <c r="M96" s="392"/>
      <c r="N96" s="392"/>
      <c r="O96" s="392"/>
      <c r="P96" s="392"/>
      <c r="Q96" s="392"/>
      <c r="R96" s="392"/>
    </row>
    <row r="97" spans="1:18">
      <c r="A97" s="400"/>
      <c r="B97" s="400"/>
      <c r="C97" s="401"/>
      <c r="D97" s="400"/>
      <c r="E97" s="400"/>
      <c r="F97" s="400"/>
      <c r="G97" s="400"/>
      <c r="H97" s="400"/>
      <c r="I97" s="400"/>
      <c r="J97" s="400"/>
      <c r="K97" s="392"/>
      <c r="L97" s="392"/>
      <c r="M97" s="392"/>
      <c r="N97" s="392"/>
      <c r="O97" s="392"/>
      <c r="P97" s="392"/>
      <c r="Q97" s="392"/>
      <c r="R97" s="392"/>
    </row>
    <row r="98" spans="1:18">
      <c r="A98" s="400"/>
      <c r="B98" s="400"/>
      <c r="C98" s="401"/>
      <c r="D98" s="400"/>
      <c r="E98" s="400"/>
      <c r="F98" s="400"/>
      <c r="G98" s="400"/>
      <c r="H98" s="400"/>
      <c r="I98" s="400"/>
      <c r="J98" s="400"/>
      <c r="K98" s="392"/>
      <c r="L98" s="392"/>
      <c r="M98" s="392"/>
      <c r="N98" s="392"/>
      <c r="O98" s="392"/>
      <c r="P98" s="392"/>
      <c r="Q98" s="392"/>
      <c r="R98" s="392"/>
    </row>
    <row r="99" spans="1:18">
      <c r="A99" s="400"/>
      <c r="B99" s="400"/>
      <c r="C99" s="401"/>
      <c r="D99" s="400"/>
      <c r="E99" s="400"/>
      <c r="F99" s="400"/>
      <c r="G99" s="400"/>
      <c r="H99" s="400"/>
      <c r="I99" s="400"/>
      <c r="J99" s="400"/>
      <c r="K99" s="392"/>
      <c r="L99" s="392"/>
      <c r="M99" s="392"/>
      <c r="N99" s="392"/>
      <c r="O99" s="392"/>
      <c r="P99" s="392"/>
      <c r="Q99" s="392"/>
      <c r="R99" s="392"/>
    </row>
    <row r="100" spans="1:18">
      <c r="A100" s="400"/>
      <c r="B100" s="400"/>
      <c r="C100" s="401"/>
      <c r="D100" s="400"/>
      <c r="E100" s="400"/>
      <c r="F100" s="400"/>
      <c r="G100" s="400"/>
      <c r="H100" s="400"/>
      <c r="I100" s="400"/>
      <c r="J100" s="400"/>
      <c r="K100" s="392"/>
      <c r="L100" s="392"/>
      <c r="M100" s="392"/>
      <c r="N100" s="392"/>
      <c r="O100" s="392"/>
      <c r="P100" s="392"/>
      <c r="Q100" s="392"/>
      <c r="R100" s="392"/>
    </row>
    <row r="101" spans="1:18">
      <c r="A101" s="400"/>
      <c r="B101" s="400"/>
      <c r="C101" s="401"/>
      <c r="D101" s="400"/>
      <c r="E101" s="400"/>
      <c r="F101" s="400"/>
      <c r="G101" s="400"/>
      <c r="H101" s="400"/>
      <c r="I101" s="400"/>
      <c r="J101" s="400"/>
      <c r="K101" s="392"/>
      <c r="L101" s="392"/>
      <c r="M101" s="392"/>
      <c r="N101" s="392"/>
      <c r="O101" s="392"/>
      <c r="P101" s="392"/>
      <c r="Q101" s="392"/>
      <c r="R101" s="392"/>
    </row>
    <row r="102" spans="1:18">
      <c r="A102" s="400"/>
      <c r="B102" s="400"/>
      <c r="C102" s="401"/>
      <c r="D102" s="400"/>
      <c r="E102" s="400"/>
      <c r="F102" s="400"/>
      <c r="G102" s="400"/>
      <c r="H102" s="400"/>
      <c r="I102" s="400"/>
      <c r="J102" s="400"/>
    </row>
    <row r="103" spans="1:18">
      <c r="A103" s="400"/>
      <c r="B103" s="400"/>
      <c r="C103" s="401"/>
      <c r="D103" s="400"/>
      <c r="E103" s="400"/>
      <c r="F103" s="400"/>
      <c r="G103" s="400"/>
      <c r="H103" s="400"/>
      <c r="I103" s="400"/>
      <c r="J103" s="400"/>
    </row>
    <row r="104" spans="1:18">
      <c r="A104" s="400"/>
      <c r="B104" s="400"/>
      <c r="C104" s="401"/>
      <c r="D104" s="400"/>
      <c r="E104" s="400"/>
      <c r="F104" s="400"/>
      <c r="G104" s="400"/>
      <c r="H104" s="400"/>
      <c r="I104" s="400"/>
      <c r="J104" s="400"/>
    </row>
    <row r="105" spans="1:18">
      <c r="A105" s="400"/>
      <c r="B105" s="400"/>
      <c r="C105" s="401"/>
      <c r="D105" s="400"/>
      <c r="E105" s="400"/>
      <c r="F105" s="400"/>
      <c r="G105" s="400"/>
      <c r="H105" s="400"/>
      <c r="I105" s="400"/>
      <c r="J105" s="400"/>
    </row>
    <row r="106" spans="1:18">
      <c r="A106" s="400"/>
      <c r="B106" s="400"/>
      <c r="C106" s="401"/>
      <c r="D106" s="400"/>
      <c r="E106" s="400"/>
      <c r="F106" s="400"/>
      <c r="G106" s="400"/>
      <c r="H106" s="400"/>
      <c r="I106" s="400"/>
      <c r="J106" s="400"/>
    </row>
    <row r="107" spans="1:18">
      <c r="A107" s="400"/>
      <c r="B107" s="400"/>
      <c r="C107" s="401"/>
      <c r="D107" s="400"/>
      <c r="E107" s="400"/>
      <c r="F107" s="400"/>
      <c r="G107" s="400"/>
      <c r="H107" s="400"/>
      <c r="I107" s="400"/>
      <c r="J107" s="400"/>
    </row>
    <row r="108" spans="1:18">
      <c r="A108" s="400"/>
      <c r="B108" s="400"/>
      <c r="C108" s="401"/>
      <c r="D108" s="400"/>
      <c r="E108" s="400"/>
      <c r="F108" s="400"/>
      <c r="G108" s="400"/>
      <c r="H108" s="400"/>
      <c r="I108" s="400"/>
      <c r="J108" s="400"/>
    </row>
    <row r="109" spans="1:18">
      <c r="A109" s="400"/>
      <c r="B109" s="400"/>
      <c r="C109" s="401"/>
      <c r="D109" s="400"/>
      <c r="E109" s="400"/>
      <c r="F109" s="400"/>
      <c r="G109" s="400"/>
      <c r="H109" s="400"/>
      <c r="I109" s="400"/>
      <c r="J109" s="400"/>
    </row>
    <row r="110" spans="1:18">
      <c r="A110" s="400"/>
      <c r="B110" s="400"/>
      <c r="C110" s="401"/>
      <c r="D110" s="400"/>
      <c r="E110" s="400"/>
      <c r="F110" s="400"/>
      <c r="G110" s="400"/>
      <c r="H110" s="400"/>
      <c r="I110" s="400"/>
      <c r="J110" s="400"/>
    </row>
    <row r="111" spans="1:18">
      <c r="A111" s="400"/>
      <c r="B111" s="400"/>
      <c r="C111" s="401"/>
      <c r="D111" s="400"/>
      <c r="E111" s="400"/>
      <c r="F111" s="400"/>
      <c r="G111" s="400"/>
      <c r="H111" s="400"/>
      <c r="I111" s="400"/>
      <c r="J111" s="400"/>
    </row>
    <row r="112" spans="1:18">
      <c r="A112" s="400"/>
      <c r="B112" s="400"/>
      <c r="C112" s="401"/>
      <c r="D112" s="400"/>
      <c r="E112" s="400"/>
      <c r="F112" s="400"/>
      <c r="G112" s="400"/>
      <c r="H112" s="400"/>
      <c r="I112" s="400"/>
      <c r="J112" s="400"/>
    </row>
    <row r="113" spans="1:10">
      <c r="A113" s="400"/>
      <c r="B113" s="400"/>
      <c r="C113" s="401"/>
      <c r="D113" s="400"/>
      <c r="E113" s="400"/>
      <c r="F113" s="400"/>
      <c r="G113" s="400"/>
      <c r="H113" s="400"/>
      <c r="I113" s="400"/>
      <c r="J113" s="400"/>
    </row>
    <row r="114" spans="1:10">
      <c r="A114" s="400"/>
      <c r="B114" s="400"/>
      <c r="C114" s="401"/>
      <c r="D114" s="400"/>
      <c r="E114" s="400"/>
      <c r="F114" s="400"/>
      <c r="G114" s="400"/>
      <c r="H114" s="400"/>
      <c r="I114" s="400"/>
      <c r="J114" s="400"/>
    </row>
    <row r="115" spans="1:10">
      <c r="A115" s="400"/>
      <c r="B115" s="400"/>
      <c r="C115" s="401"/>
      <c r="D115" s="400"/>
      <c r="E115" s="400"/>
      <c r="F115" s="400"/>
      <c r="G115" s="400"/>
      <c r="H115" s="400"/>
      <c r="I115" s="400"/>
      <c r="J115" s="400"/>
    </row>
    <row r="116" spans="1:10">
      <c r="A116" s="400"/>
      <c r="B116" s="400"/>
      <c r="C116" s="401"/>
      <c r="D116" s="400"/>
      <c r="E116" s="400"/>
      <c r="F116" s="400"/>
      <c r="G116" s="400"/>
      <c r="H116" s="400"/>
      <c r="I116" s="400"/>
      <c r="J116" s="400"/>
    </row>
    <row r="117" spans="1:10">
      <c r="A117" s="400"/>
      <c r="B117" s="400"/>
      <c r="C117" s="401"/>
      <c r="D117" s="400"/>
      <c r="E117" s="400"/>
      <c r="F117" s="400"/>
      <c r="G117" s="400"/>
      <c r="H117" s="400"/>
      <c r="I117" s="400"/>
      <c r="J117" s="400"/>
    </row>
    <row r="118" spans="1:10">
      <c r="A118" s="400"/>
      <c r="B118" s="400"/>
      <c r="C118" s="401"/>
      <c r="D118" s="400"/>
      <c r="E118" s="400"/>
      <c r="F118" s="400"/>
      <c r="G118" s="400"/>
      <c r="H118" s="400"/>
      <c r="I118" s="400"/>
      <c r="J118" s="400"/>
    </row>
    <row r="119" spans="1:10">
      <c r="A119" s="400"/>
      <c r="B119" s="400"/>
      <c r="C119" s="401"/>
      <c r="D119" s="400"/>
      <c r="E119" s="400"/>
      <c r="F119" s="400"/>
      <c r="G119" s="400"/>
      <c r="H119" s="400"/>
      <c r="I119" s="400"/>
      <c r="J119" s="400"/>
    </row>
    <row r="120" spans="1:10">
      <c r="A120" s="400"/>
      <c r="B120" s="400"/>
      <c r="C120" s="401"/>
      <c r="D120" s="400"/>
      <c r="E120" s="400"/>
      <c r="F120" s="400"/>
      <c r="G120" s="400"/>
      <c r="H120" s="400"/>
      <c r="I120" s="400"/>
      <c r="J120" s="400"/>
    </row>
    <row r="121" spans="1:10">
      <c r="A121" s="400"/>
      <c r="B121" s="400"/>
      <c r="C121" s="401"/>
      <c r="D121" s="400"/>
      <c r="E121" s="400"/>
      <c r="F121" s="400"/>
      <c r="G121" s="400"/>
      <c r="H121" s="400"/>
      <c r="I121" s="400"/>
      <c r="J121" s="400"/>
    </row>
    <row r="122" spans="1:10">
      <c r="A122" s="400"/>
      <c r="B122" s="400"/>
      <c r="C122" s="401"/>
      <c r="D122" s="400"/>
      <c r="E122" s="400"/>
      <c r="F122" s="400"/>
      <c r="G122" s="400"/>
      <c r="H122" s="400"/>
      <c r="I122" s="400"/>
      <c r="J122" s="400"/>
    </row>
    <row r="123" spans="1:10">
      <c r="A123" s="400"/>
      <c r="B123" s="400"/>
      <c r="C123" s="401"/>
      <c r="D123" s="400"/>
      <c r="E123" s="400"/>
      <c r="F123" s="400"/>
      <c r="G123" s="400"/>
      <c r="H123" s="400"/>
      <c r="I123" s="400"/>
      <c r="J123" s="400"/>
    </row>
    <row r="124" spans="1:10">
      <c r="A124" s="400"/>
      <c r="B124" s="400"/>
      <c r="C124" s="401"/>
      <c r="D124" s="400"/>
      <c r="E124" s="400"/>
      <c r="F124" s="400"/>
      <c r="G124" s="400"/>
      <c r="H124" s="400"/>
      <c r="I124" s="400"/>
      <c r="J124" s="400"/>
    </row>
    <row r="125" spans="1:10">
      <c r="A125" s="400"/>
      <c r="B125" s="400"/>
      <c r="C125" s="401"/>
      <c r="D125" s="400"/>
      <c r="E125" s="400"/>
      <c r="F125" s="400"/>
      <c r="G125" s="400"/>
      <c r="H125" s="400"/>
      <c r="I125" s="400"/>
      <c r="J125" s="400"/>
    </row>
    <row r="126" spans="1:10">
      <c r="A126" s="400"/>
      <c r="B126" s="400"/>
      <c r="C126" s="401"/>
      <c r="D126" s="400"/>
      <c r="E126" s="400"/>
      <c r="F126" s="400"/>
      <c r="G126" s="400"/>
      <c r="H126" s="400"/>
      <c r="I126" s="400"/>
      <c r="J126" s="400"/>
    </row>
    <row r="127" spans="1:10">
      <c r="A127" s="400"/>
      <c r="B127" s="400"/>
      <c r="C127" s="401"/>
      <c r="D127" s="400"/>
      <c r="E127" s="400"/>
      <c r="F127" s="400"/>
      <c r="G127" s="400"/>
      <c r="H127" s="400"/>
      <c r="I127" s="400"/>
      <c r="J127" s="400"/>
    </row>
    <row r="128" spans="1:10">
      <c r="A128" s="400"/>
      <c r="B128" s="400"/>
      <c r="C128" s="401"/>
      <c r="D128" s="400"/>
      <c r="E128" s="400"/>
      <c r="F128" s="400"/>
      <c r="G128" s="400"/>
      <c r="H128" s="400"/>
      <c r="I128" s="400"/>
      <c r="J128" s="400"/>
    </row>
    <row r="129" spans="1:10">
      <c r="A129" s="400"/>
      <c r="B129" s="400"/>
      <c r="C129" s="401"/>
      <c r="D129" s="400"/>
      <c r="E129" s="400"/>
      <c r="F129" s="400"/>
      <c r="G129" s="400"/>
      <c r="H129" s="400"/>
      <c r="I129" s="400"/>
      <c r="J129" s="400"/>
    </row>
    <row r="130" spans="1:10">
      <c r="A130" s="400"/>
      <c r="B130" s="400"/>
      <c r="C130" s="401"/>
      <c r="D130" s="400"/>
      <c r="E130" s="400"/>
      <c r="F130" s="400"/>
      <c r="G130" s="400"/>
      <c r="H130" s="400"/>
      <c r="I130" s="400"/>
      <c r="J130" s="400"/>
    </row>
    <row r="131" spans="1:10">
      <c r="A131" s="400"/>
      <c r="B131" s="400"/>
      <c r="C131" s="401"/>
      <c r="D131" s="400"/>
      <c r="E131" s="400"/>
      <c r="F131" s="400"/>
      <c r="G131" s="400"/>
      <c r="H131" s="400"/>
      <c r="I131" s="400"/>
      <c r="J131" s="400"/>
    </row>
    <row r="132" spans="1:10">
      <c r="A132" s="400"/>
      <c r="B132" s="400"/>
      <c r="C132" s="401"/>
      <c r="D132" s="400"/>
      <c r="E132" s="400"/>
      <c r="F132" s="400"/>
      <c r="G132" s="400"/>
      <c r="H132" s="400"/>
      <c r="I132" s="400"/>
      <c r="J132" s="400"/>
    </row>
    <row r="133" spans="1:10">
      <c r="A133" s="400"/>
      <c r="B133" s="400"/>
      <c r="C133" s="401"/>
      <c r="D133" s="400"/>
      <c r="E133" s="400"/>
      <c r="F133" s="400"/>
      <c r="G133" s="400"/>
      <c r="H133" s="400"/>
      <c r="I133" s="400"/>
      <c r="J133" s="400"/>
    </row>
    <row r="134" spans="1:10">
      <c r="A134" s="400"/>
      <c r="B134" s="400"/>
      <c r="C134" s="401"/>
      <c r="D134" s="400"/>
      <c r="E134" s="400"/>
      <c r="F134" s="400"/>
      <c r="G134" s="400"/>
      <c r="H134" s="400"/>
      <c r="I134" s="400"/>
      <c r="J134" s="400"/>
    </row>
    <row r="135" spans="1:10">
      <c r="A135" s="400"/>
      <c r="B135" s="400"/>
      <c r="C135" s="401"/>
      <c r="D135" s="400"/>
      <c r="E135" s="400"/>
      <c r="F135" s="400"/>
      <c r="G135" s="400"/>
      <c r="H135" s="400"/>
      <c r="I135" s="400"/>
      <c r="J135" s="400"/>
    </row>
    <row r="136" spans="1:10">
      <c r="A136" s="400"/>
      <c r="B136" s="400"/>
      <c r="C136" s="401"/>
      <c r="D136" s="400"/>
      <c r="E136" s="400"/>
      <c r="F136" s="400"/>
      <c r="G136" s="400"/>
      <c r="H136" s="400"/>
      <c r="I136" s="400"/>
      <c r="J136" s="400"/>
    </row>
    <row r="137" spans="1:10">
      <c r="A137" s="400"/>
      <c r="B137" s="400"/>
      <c r="C137" s="401"/>
      <c r="D137" s="400"/>
      <c r="E137" s="400"/>
      <c r="F137" s="400"/>
      <c r="G137" s="400"/>
      <c r="H137" s="400"/>
      <c r="I137" s="400"/>
      <c r="J137" s="400"/>
    </row>
    <row r="138" spans="1:10">
      <c r="A138" s="400"/>
      <c r="B138" s="400"/>
      <c r="C138" s="401"/>
      <c r="D138" s="400"/>
      <c r="E138" s="400"/>
      <c r="F138" s="400"/>
      <c r="G138" s="400"/>
      <c r="H138" s="400"/>
      <c r="I138" s="400"/>
      <c r="J138" s="400"/>
    </row>
    <row r="139" spans="1:10">
      <c r="A139" s="400"/>
      <c r="B139" s="400"/>
      <c r="C139" s="401"/>
      <c r="D139" s="400"/>
      <c r="E139" s="400"/>
      <c r="F139" s="400"/>
      <c r="G139" s="400"/>
      <c r="H139" s="400"/>
      <c r="I139" s="400"/>
      <c r="J139" s="400"/>
    </row>
    <row r="140" spans="1:10">
      <c r="A140" s="400"/>
      <c r="B140" s="400"/>
      <c r="C140" s="401"/>
      <c r="D140" s="400"/>
      <c r="E140" s="400"/>
      <c r="F140" s="400"/>
      <c r="G140" s="400"/>
      <c r="H140" s="400"/>
      <c r="I140" s="400"/>
      <c r="J140" s="400"/>
    </row>
    <row r="141" spans="1:10">
      <c r="A141" s="400"/>
      <c r="B141" s="400"/>
      <c r="C141" s="401"/>
      <c r="D141" s="400"/>
      <c r="E141" s="400"/>
      <c r="F141" s="400"/>
      <c r="G141" s="400"/>
      <c r="H141" s="400"/>
      <c r="I141" s="400"/>
      <c r="J141" s="400"/>
    </row>
    <row r="142" spans="1:10">
      <c r="A142" s="400"/>
      <c r="B142" s="400"/>
      <c r="C142" s="401"/>
      <c r="D142" s="400"/>
      <c r="E142" s="400"/>
      <c r="F142" s="400"/>
      <c r="G142" s="400"/>
      <c r="H142" s="400"/>
      <c r="I142" s="400"/>
      <c r="J142" s="400"/>
    </row>
    <row r="143" spans="1:10">
      <c r="A143" s="400"/>
      <c r="B143" s="400"/>
      <c r="C143" s="401"/>
      <c r="D143" s="400"/>
      <c r="E143" s="400"/>
      <c r="F143" s="400"/>
      <c r="G143" s="400"/>
      <c r="H143" s="400"/>
      <c r="I143" s="400"/>
      <c r="J143" s="400"/>
    </row>
    <row r="144" spans="1:10">
      <c r="A144" s="400"/>
      <c r="B144" s="400"/>
      <c r="C144" s="401"/>
      <c r="D144" s="400"/>
      <c r="E144" s="400"/>
      <c r="F144" s="400"/>
      <c r="G144" s="400"/>
      <c r="H144" s="400"/>
      <c r="I144" s="400"/>
      <c r="J144" s="400"/>
    </row>
    <row r="145" spans="1:10">
      <c r="A145" s="400"/>
      <c r="B145" s="400"/>
      <c r="C145" s="401"/>
      <c r="D145" s="400"/>
      <c r="E145" s="400"/>
      <c r="F145" s="400"/>
      <c r="G145" s="400"/>
      <c r="H145" s="400"/>
      <c r="I145" s="400"/>
      <c r="J145" s="400"/>
    </row>
    <row r="146" spans="1:10">
      <c r="A146" s="400"/>
      <c r="B146" s="400"/>
      <c r="C146" s="401"/>
      <c r="D146" s="400"/>
      <c r="E146" s="400"/>
      <c r="F146" s="400"/>
      <c r="G146" s="400"/>
      <c r="H146" s="400"/>
      <c r="I146" s="400"/>
      <c r="J146" s="400"/>
    </row>
    <row r="147" spans="1:10">
      <c r="A147" s="400"/>
      <c r="B147" s="400"/>
      <c r="C147" s="401"/>
      <c r="D147" s="400"/>
      <c r="E147" s="400"/>
      <c r="F147" s="400"/>
      <c r="G147" s="400"/>
      <c r="H147" s="400"/>
      <c r="I147" s="400"/>
      <c r="J147" s="400"/>
    </row>
    <row r="148" spans="1:10">
      <c r="A148" s="400"/>
      <c r="B148" s="400"/>
      <c r="C148" s="401"/>
      <c r="D148" s="400"/>
      <c r="E148" s="400"/>
      <c r="F148" s="400"/>
      <c r="G148" s="400"/>
      <c r="H148" s="400"/>
      <c r="I148" s="400"/>
      <c r="J148" s="400"/>
    </row>
    <row r="149" spans="1:10">
      <c r="A149" s="400"/>
      <c r="B149" s="400"/>
      <c r="C149" s="401"/>
      <c r="D149" s="400"/>
      <c r="E149" s="400"/>
      <c r="F149" s="400"/>
      <c r="G149" s="400"/>
      <c r="H149" s="400"/>
      <c r="I149" s="400"/>
      <c r="J149" s="400"/>
    </row>
    <row r="150" spans="1:10">
      <c r="A150" s="400"/>
      <c r="B150" s="400"/>
      <c r="C150" s="401"/>
      <c r="D150" s="400"/>
      <c r="E150" s="400"/>
      <c r="F150" s="400"/>
      <c r="G150" s="400"/>
      <c r="H150" s="400"/>
      <c r="I150" s="400"/>
      <c r="J150" s="400"/>
    </row>
    <row r="151" spans="1:10">
      <c r="A151" s="400"/>
      <c r="B151" s="400"/>
      <c r="C151" s="401"/>
      <c r="D151" s="400"/>
      <c r="E151" s="400"/>
      <c r="F151" s="400"/>
      <c r="G151" s="400"/>
      <c r="H151" s="400"/>
      <c r="I151" s="400"/>
      <c r="J151" s="400"/>
    </row>
    <row r="152" spans="1:10">
      <c r="A152" s="400"/>
      <c r="B152" s="400"/>
      <c r="C152" s="401"/>
      <c r="D152" s="400"/>
      <c r="E152" s="400"/>
      <c r="F152" s="400"/>
      <c r="G152" s="400"/>
      <c r="H152" s="400"/>
      <c r="I152" s="400"/>
      <c r="J152" s="400"/>
    </row>
    <row r="153" spans="1:10">
      <c r="A153" s="400"/>
      <c r="B153" s="400"/>
      <c r="C153" s="401"/>
      <c r="D153" s="400"/>
      <c r="E153" s="400"/>
      <c r="F153" s="400"/>
      <c r="G153" s="400"/>
      <c r="H153" s="400"/>
      <c r="I153" s="400"/>
      <c r="J153" s="400"/>
    </row>
    <row r="154" spans="1:10">
      <c r="A154" s="400"/>
      <c r="B154" s="400"/>
      <c r="C154" s="401"/>
      <c r="D154" s="400"/>
      <c r="E154" s="400"/>
      <c r="F154" s="400"/>
      <c r="G154" s="400"/>
      <c r="H154" s="400"/>
      <c r="I154" s="400"/>
      <c r="J154" s="400"/>
    </row>
    <row r="155" spans="1:10">
      <c r="A155" s="400"/>
      <c r="B155" s="400"/>
      <c r="C155" s="401"/>
      <c r="D155" s="400"/>
      <c r="E155" s="400"/>
      <c r="F155" s="400"/>
      <c r="G155" s="400"/>
      <c r="H155" s="400"/>
      <c r="I155" s="400"/>
      <c r="J155" s="400"/>
    </row>
    <row r="156" spans="1:10">
      <c r="A156" s="400"/>
      <c r="B156" s="400"/>
      <c r="C156" s="401"/>
      <c r="D156" s="400"/>
      <c r="E156" s="400"/>
      <c r="F156" s="400"/>
      <c r="G156" s="400"/>
      <c r="H156" s="400"/>
      <c r="I156" s="400"/>
      <c r="J156" s="400"/>
    </row>
    <row r="157" spans="1:10">
      <c r="A157" s="400"/>
      <c r="B157" s="400"/>
      <c r="C157" s="401"/>
      <c r="D157" s="400"/>
      <c r="E157" s="400"/>
      <c r="F157" s="400"/>
      <c r="G157" s="400"/>
      <c r="H157" s="400"/>
      <c r="I157" s="400"/>
      <c r="J157" s="400"/>
    </row>
    <row r="158" spans="1:10">
      <c r="A158" s="400"/>
      <c r="B158" s="400"/>
      <c r="C158" s="401"/>
      <c r="D158" s="400"/>
      <c r="E158" s="400"/>
      <c r="F158" s="400"/>
      <c r="G158" s="400"/>
      <c r="H158" s="400"/>
      <c r="I158" s="400"/>
      <c r="J158" s="400"/>
    </row>
    <row r="159" spans="1:10">
      <c r="A159" s="400"/>
      <c r="B159" s="400"/>
      <c r="C159" s="401"/>
      <c r="D159" s="400"/>
      <c r="E159" s="400"/>
      <c r="F159" s="400"/>
      <c r="G159" s="400"/>
      <c r="H159" s="400"/>
      <c r="I159" s="400"/>
      <c r="J159" s="400"/>
    </row>
    <row r="160" spans="1:10">
      <c r="A160" s="400"/>
      <c r="B160" s="400"/>
      <c r="C160" s="401"/>
      <c r="D160" s="400"/>
      <c r="E160" s="400"/>
      <c r="F160" s="400"/>
      <c r="G160" s="400"/>
      <c r="H160" s="400"/>
      <c r="I160" s="400"/>
      <c r="J160" s="400"/>
    </row>
    <row r="161" spans="1:10">
      <c r="A161" s="400"/>
      <c r="B161" s="400"/>
      <c r="C161" s="401"/>
      <c r="D161" s="400"/>
      <c r="E161" s="400"/>
      <c r="F161" s="400"/>
      <c r="G161" s="400"/>
      <c r="H161" s="400"/>
      <c r="I161" s="400"/>
      <c r="J161" s="400"/>
    </row>
    <row r="162" spans="1:10">
      <c r="A162" s="400"/>
      <c r="B162" s="400"/>
      <c r="C162" s="401"/>
      <c r="D162" s="400"/>
      <c r="E162" s="400"/>
      <c r="F162" s="400"/>
      <c r="G162" s="400"/>
      <c r="H162" s="400"/>
      <c r="I162" s="400"/>
      <c r="J162" s="400"/>
    </row>
    <row r="163" spans="1:10">
      <c r="A163" s="400"/>
      <c r="B163" s="400"/>
      <c r="C163" s="401"/>
      <c r="D163" s="400"/>
      <c r="E163" s="400"/>
      <c r="F163" s="400"/>
      <c r="G163" s="400"/>
      <c r="H163" s="400"/>
      <c r="I163" s="400"/>
      <c r="J163" s="400"/>
    </row>
    <row r="164" spans="1:10">
      <c r="A164" s="400"/>
      <c r="B164" s="400"/>
      <c r="C164" s="401"/>
      <c r="D164" s="400"/>
      <c r="E164" s="400"/>
      <c r="F164" s="400"/>
      <c r="G164" s="400"/>
      <c r="H164" s="400"/>
      <c r="I164" s="400"/>
      <c r="J164" s="400"/>
    </row>
    <row r="165" spans="1:10">
      <c r="A165" s="400"/>
      <c r="B165" s="400"/>
      <c r="C165" s="401"/>
      <c r="D165" s="400"/>
      <c r="E165" s="400"/>
      <c r="F165" s="400"/>
      <c r="G165" s="400"/>
      <c r="H165" s="400"/>
      <c r="I165" s="400"/>
      <c r="J165" s="400"/>
    </row>
    <row r="166" spans="1:10">
      <c r="A166" s="400"/>
      <c r="B166" s="400"/>
      <c r="C166" s="401"/>
      <c r="D166" s="400"/>
      <c r="E166" s="400"/>
      <c r="F166" s="400"/>
      <c r="G166" s="400"/>
      <c r="H166" s="400"/>
      <c r="I166" s="400"/>
      <c r="J166" s="400"/>
    </row>
    <row r="167" spans="1:10">
      <c r="A167" s="400"/>
      <c r="B167" s="400"/>
      <c r="C167" s="401"/>
      <c r="D167" s="400"/>
      <c r="E167" s="400"/>
      <c r="F167" s="400"/>
      <c r="G167" s="400"/>
      <c r="H167" s="400"/>
      <c r="I167" s="400"/>
      <c r="J167" s="400"/>
    </row>
    <row r="168" spans="1:10">
      <c r="A168" s="400"/>
      <c r="B168" s="400"/>
      <c r="C168" s="401"/>
      <c r="D168" s="400"/>
      <c r="E168" s="400"/>
      <c r="F168" s="400"/>
      <c r="G168" s="400"/>
      <c r="H168" s="400"/>
      <c r="I168" s="400"/>
      <c r="J168" s="400"/>
    </row>
    <row r="169" spans="1:10">
      <c r="A169" s="400"/>
      <c r="B169" s="400"/>
      <c r="C169" s="401"/>
      <c r="D169" s="400"/>
      <c r="E169" s="400"/>
      <c r="F169" s="400"/>
      <c r="G169" s="400"/>
      <c r="H169" s="400"/>
      <c r="I169" s="400"/>
      <c r="J169" s="400"/>
    </row>
    <row r="170" spans="1:10">
      <c r="A170" s="400"/>
      <c r="B170" s="400"/>
      <c r="C170" s="401"/>
      <c r="D170" s="400"/>
      <c r="E170" s="400"/>
      <c r="F170" s="400"/>
      <c r="G170" s="400"/>
      <c r="H170" s="400"/>
      <c r="I170" s="400"/>
      <c r="J170" s="400"/>
    </row>
    <row r="171" spans="1:10">
      <c r="A171" s="400"/>
      <c r="B171" s="400"/>
      <c r="C171" s="401"/>
      <c r="D171" s="400"/>
      <c r="E171" s="400"/>
      <c r="F171" s="400"/>
      <c r="G171" s="400"/>
      <c r="H171" s="400"/>
      <c r="I171" s="400"/>
      <c r="J171" s="400"/>
    </row>
    <row r="172" spans="1:10">
      <c r="A172" s="400"/>
      <c r="B172" s="400"/>
      <c r="C172" s="401"/>
      <c r="D172" s="400"/>
      <c r="E172" s="400"/>
      <c r="F172" s="400"/>
      <c r="G172" s="400"/>
      <c r="H172" s="400"/>
      <c r="I172" s="400"/>
      <c r="J172" s="400"/>
    </row>
    <row r="173" spans="1:10">
      <c r="A173" s="400"/>
      <c r="B173" s="400"/>
      <c r="C173" s="401"/>
      <c r="D173" s="400"/>
      <c r="E173" s="400"/>
      <c r="F173" s="400"/>
      <c r="G173" s="400"/>
      <c r="H173" s="400"/>
      <c r="I173" s="400"/>
      <c r="J173" s="400"/>
    </row>
    <row r="174" spans="1:10">
      <c r="A174" s="400"/>
      <c r="B174" s="400"/>
      <c r="C174" s="401"/>
      <c r="D174" s="400"/>
      <c r="E174" s="400"/>
      <c r="F174" s="400"/>
      <c r="G174" s="400"/>
      <c r="H174" s="400"/>
      <c r="I174" s="400"/>
      <c r="J174" s="400"/>
    </row>
    <row r="175" spans="1:10">
      <c r="A175" s="400"/>
      <c r="B175" s="400"/>
      <c r="C175" s="401"/>
      <c r="D175" s="400"/>
      <c r="E175" s="400"/>
      <c r="F175" s="400"/>
      <c r="G175" s="400"/>
      <c r="H175" s="400"/>
      <c r="I175" s="400"/>
      <c r="J175" s="400"/>
    </row>
    <row r="176" spans="1:10">
      <c r="A176" s="400"/>
      <c r="B176" s="400"/>
      <c r="C176" s="401"/>
      <c r="D176" s="400"/>
      <c r="E176" s="400"/>
      <c r="F176" s="400"/>
      <c r="G176" s="400"/>
      <c r="H176" s="400"/>
      <c r="I176" s="400"/>
      <c r="J176" s="400"/>
    </row>
    <row r="177" spans="1:10">
      <c r="A177" s="400"/>
      <c r="B177" s="400"/>
      <c r="C177" s="401"/>
      <c r="D177" s="400"/>
      <c r="E177" s="400"/>
      <c r="F177" s="400"/>
      <c r="G177" s="400"/>
      <c r="H177" s="400"/>
      <c r="I177" s="400"/>
      <c r="J177" s="400"/>
    </row>
    <row r="178" spans="1:10">
      <c r="A178" s="400"/>
      <c r="B178" s="400"/>
      <c r="C178" s="401"/>
      <c r="D178" s="400"/>
      <c r="E178" s="400"/>
      <c r="F178" s="400"/>
      <c r="G178" s="400"/>
      <c r="H178" s="400"/>
      <c r="I178" s="400"/>
      <c r="J178" s="400"/>
    </row>
    <row r="179" spans="1:10">
      <c r="A179" s="400"/>
      <c r="B179" s="400"/>
      <c r="C179" s="401"/>
      <c r="D179" s="400"/>
      <c r="E179" s="400"/>
      <c r="F179" s="400"/>
      <c r="G179" s="400"/>
      <c r="H179" s="400"/>
      <c r="I179" s="400"/>
      <c r="J179" s="400"/>
    </row>
    <row r="180" spans="1:10">
      <c r="A180" s="400"/>
      <c r="B180" s="400"/>
      <c r="C180" s="401"/>
      <c r="D180" s="400"/>
      <c r="E180" s="400"/>
      <c r="F180" s="400"/>
      <c r="G180" s="400"/>
      <c r="H180" s="400"/>
      <c r="I180" s="400"/>
      <c r="J180" s="400"/>
    </row>
    <row r="181" spans="1:10">
      <c r="A181" s="400"/>
      <c r="B181" s="400"/>
      <c r="C181" s="401"/>
      <c r="D181" s="400"/>
      <c r="E181" s="400"/>
      <c r="F181" s="400"/>
      <c r="G181" s="400"/>
      <c r="H181" s="400"/>
      <c r="I181" s="400"/>
      <c r="J181" s="400"/>
    </row>
    <row r="182" spans="1:10">
      <c r="A182" s="400"/>
      <c r="B182" s="400"/>
      <c r="C182" s="401"/>
      <c r="D182" s="400"/>
      <c r="E182" s="400"/>
      <c r="F182" s="400"/>
      <c r="G182" s="400"/>
      <c r="H182" s="400"/>
      <c r="I182" s="400"/>
      <c r="J182" s="400"/>
    </row>
    <row r="183" spans="1:10">
      <c r="A183" s="400"/>
      <c r="B183" s="400"/>
      <c r="C183" s="401"/>
      <c r="D183" s="400"/>
      <c r="E183" s="400"/>
      <c r="F183" s="400"/>
      <c r="G183" s="400"/>
      <c r="H183" s="400"/>
      <c r="I183" s="400"/>
      <c r="J183" s="400"/>
    </row>
    <row r="184" spans="1:10">
      <c r="A184" s="400"/>
      <c r="B184" s="400"/>
      <c r="C184" s="401"/>
      <c r="D184" s="400"/>
      <c r="E184" s="400"/>
      <c r="F184" s="400"/>
      <c r="G184" s="400"/>
      <c r="H184" s="400"/>
      <c r="I184" s="400"/>
      <c r="J184" s="400"/>
    </row>
    <row r="185" spans="1:10">
      <c r="A185" s="400"/>
      <c r="B185" s="400"/>
      <c r="C185" s="401"/>
      <c r="D185" s="400"/>
      <c r="E185" s="400"/>
      <c r="F185" s="400"/>
      <c r="G185" s="400"/>
      <c r="H185" s="400"/>
      <c r="I185" s="400"/>
      <c r="J185" s="400"/>
    </row>
    <row r="186" spans="1:10">
      <c r="A186" s="400"/>
      <c r="B186" s="400"/>
      <c r="C186" s="401"/>
      <c r="D186" s="400"/>
      <c r="E186" s="400"/>
      <c r="F186" s="400"/>
      <c r="G186" s="400"/>
      <c r="H186" s="400"/>
      <c r="I186" s="400"/>
      <c r="J186" s="400"/>
    </row>
    <row r="187" spans="1:10">
      <c r="A187" s="400"/>
      <c r="B187" s="400"/>
      <c r="C187" s="401"/>
      <c r="D187" s="400"/>
      <c r="E187" s="400"/>
      <c r="F187" s="400"/>
      <c r="G187" s="400"/>
      <c r="H187" s="400"/>
      <c r="I187" s="400"/>
      <c r="J187" s="400"/>
    </row>
    <row r="188" spans="1:10">
      <c r="A188" s="400"/>
      <c r="B188" s="400"/>
      <c r="C188" s="401"/>
      <c r="D188" s="400"/>
      <c r="E188" s="400"/>
      <c r="F188" s="400"/>
      <c r="G188" s="400"/>
      <c r="H188" s="400"/>
      <c r="I188" s="400"/>
      <c r="J188" s="400"/>
    </row>
    <row r="189" spans="1:10">
      <c r="A189" s="400"/>
      <c r="B189" s="400"/>
      <c r="C189" s="401"/>
      <c r="D189" s="400"/>
      <c r="E189" s="400"/>
      <c r="F189" s="400"/>
      <c r="G189" s="400"/>
      <c r="H189" s="400"/>
      <c r="I189" s="400"/>
      <c r="J189" s="400"/>
    </row>
    <row r="190" spans="1:10">
      <c r="A190" s="400"/>
      <c r="B190" s="400"/>
      <c r="C190" s="401"/>
      <c r="D190" s="400"/>
      <c r="E190" s="400"/>
      <c r="F190" s="400"/>
      <c r="G190" s="400"/>
      <c r="H190" s="400"/>
      <c r="I190" s="400"/>
      <c r="J190" s="400"/>
    </row>
    <row r="191" spans="1:10">
      <c r="A191" s="400"/>
      <c r="B191" s="400"/>
      <c r="C191" s="401"/>
      <c r="D191" s="400"/>
      <c r="E191" s="400"/>
      <c r="F191" s="400"/>
      <c r="G191" s="400"/>
      <c r="H191" s="400"/>
      <c r="I191" s="400"/>
      <c r="J191" s="400"/>
    </row>
    <row r="192" spans="1:10">
      <c r="A192" s="400"/>
      <c r="B192" s="400"/>
      <c r="C192" s="401"/>
      <c r="D192" s="400"/>
      <c r="E192" s="400"/>
      <c r="F192" s="400"/>
      <c r="G192" s="400"/>
      <c r="H192" s="400"/>
      <c r="I192" s="400"/>
      <c r="J192" s="400"/>
    </row>
    <row r="193" spans="1:10">
      <c r="A193" s="400"/>
      <c r="B193" s="400"/>
      <c r="C193" s="401"/>
      <c r="D193" s="400"/>
      <c r="E193" s="400"/>
      <c r="F193" s="400"/>
      <c r="G193" s="400"/>
      <c r="H193" s="400"/>
      <c r="I193" s="400"/>
      <c r="J193" s="400"/>
    </row>
    <row r="194" spans="1:10">
      <c r="A194" s="400"/>
      <c r="B194" s="400"/>
      <c r="C194" s="401"/>
      <c r="D194" s="400"/>
      <c r="E194" s="400"/>
      <c r="F194" s="400"/>
      <c r="G194" s="400"/>
      <c r="H194" s="400"/>
      <c r="I194" s="400"/>
      <c r="J194" s="400"/>
    </row>
    <row r="195" spans="1:10">
      <c r="A195" s="400"/>
      <c r="B195" s="400"/>
      <c r="C195" s="401"/>
      <c r="D195" s="400"/>
      <c r="E195" s="400"/>
      <c r="F195" s="400"/>
      <c r="G195" s="400"/>
      <c r="H195" s="400"/>
      <c r="I195" s="400"/>
      <c r="J195" s="400"/>
    </row>
    <row r="196" spans="1:10">
      <c r="A196" s="400"/>
      <c r="B196" s="400"/>
      <c r="C196" s="401"/>
      <c r="D196" s="400"/>
      <c r="E196" s="400"/>
      <c r="F196" s="400"/>
      <c r="G196" s="400"/>
      <c r="H196" s="400"/>
      <c r="I196" s="400"/>
      <c r="J196" s="400"/>
    </row>
    <row r="197" spans="1:10">
      <c r="A197" s="400"/>
      <c r="B197" s="400"/>
      <c r="C197" s="401"/>
      <c r="D197" s="400"/>
      <c r="E197" s="400"/>
      <c r="F197" s="400"/>
      <c r="G197" s="400"/>
      <c r="H197" s="400"/>
      <c r="I197" s="400"/>
      <c r="J197" s="400"/>
    </row>
    <row r="198" spans="1:10">
      <c r="A198" s="400"/>
      <c r="B198" s="400"/>
      <c r="C198" s="401"/>
      <c r="D198" s="400"/>
      <c r="E198" s="400"/>
      <c r="F198" s="400"/>
      <c r="G198" s="400"/>
      <c r="H198" s="400"/>
      <c r="I198" s="400"/>
      <c r="J198" s="400"/>
    </row>
    <row r="199" spans="1:10">
      <c r="A199" s="400"/>
      <c r="B199" s="400"/>
      <c r="C199" s="401"/>
      <c r="D199" s="400"/>
      <c r="E199" s="400"/>
      <c r="F199" s="400"/>
      <c r="G199" s="400"/>
      <c r="H199" s="400"/>
      <c r="I199" s="400"/>
      <c r="J199" s="400"/>
    </row>
    <row r="200" spans="1:10">
      <c r="A200" s="400"/>
      <c r="B200" s="400"/>
      <c r="C200" s="401"/>
      <c r="D200" s="400"/>
      <c r="E200" s="400"/>
      <c r="F200" s="400"/>
      <c r="G200" s="400"/>
      <c r="H200" s="400"/>
      <c r="I200" s="400"/>
      <c r="J200" s="400"/>
    </row>
    <row r="201" spans="1:10">
      <c r="A201" s="400"/>
      <c r="B201" s="400"/>
      <c r="C201" s="401"/>
      <c r="D201" s="400"/>
      <c r="E201" s="400"/>
      <c r="F201" s="400"/>
      <c r="G201" s="400"/>
      <c r="H201" s="400"/>
      <c r="I201" s="400"/>
      <c r="J201" s="400"/>
    </row>
    <row r="202" spans="1:10">
      <c r="A202" s="400"/>
      <c r="B202" s="400"/>
      <c r="C202" s="401"/>
      <c r="D202" s="400"/>
      <c r="E202" s="400"/>
      <c r="F202" s="400"/>
      <c r="G202" s="400"/>
      <c r="H202" s="400"/>
      <c r="I202" s="400"/>
      <c r="J202" s="400"/>
    </row>
    <row r="203" spans="1:10">
      <c r="A203" s="400"/>
      <c r="B203" s="400"/>
      <c r="C203" s="401"/>
      <c r="D203" s="400"/>
      <c r="E203" s="400"/>
      <c r="F203" s="400"/>
      <c r="G203" s="400"/>
      <c r="H203" s="400"/>
      <c r="I203" s="400"/>
      <c r="J203" s="400"/>
    </row>
    <row r="204" spans="1:10">
      <c r="A204" s="400"/>
      <c r="B204" s="400"/>
      <c r="C204" s="401"/>
      <c r="D204" s="400"/>
      <c r="E204" s="400"/>
      <c r="F204" s="400"/>
      <c r="G204" s="400"/>
      <c r="H204" s="400"/>
      <c r="I204" s="400"/>
      <c r="J204" s="400"/>
    </row>
    <row r="205" spans="1:10">
      <c r="A205" s="400"/>
      <c r="B205" s="400"/>
      <c r="C205" s="401"/>
      <c r="D205" s="400"/>
      <c r="E205" s="400"/>
      <c r="F205" s="400"/>
      <c r="G205" s="400"/>
      <c r="H205" s="400"/>
      <c r="I205" s="400"/>
      <c r="J205" s="400"/>
    </row>
    <row r="206" spans="1:10">
      <c r="A206" s="400"/>
      <c r="B206" s="400"/>
      <c r="C206" s="401"/>
      <c r="D206" s="400"/>
      <c r="E206" s="400"/>
      <c r="F206" s="400"/>
      <c r="G206" s="400"/>
      <c r="H206" s="400"/>
      <c r="I206" s="400"/>
      <c r="J206" s="400"/>
    </row>
    <row r="207" spans="1:10">
      <c r="A207" s="400"/>
      <c r="B207" s="400"/>
      <c r="C207" s="401"/>
      <c r="D207" s="400"/>
      <c r="E207" s="400"/>
      <c r="F207" s="400"/>
      <c r="G207" s="400"/>
      <c r="H207" s="400"/>
      <c r="I207" s="400"/>
      <c r="J207" s="400"/>
    </row>
    <row r="208" spans="1:10">
      <c r="A208" s="400"/>
      <c r="B208" s="400"/>
      <c r="C208" s="401"/>
      <c r="D208" s="400"/>
      <c r="E208" s="400"/>
      <c r="F208" s="400"/>
      <c r="G208" s="400"/>
      <c r="H208" s="400"/>
      <c r="I208" s="400"/>
      <c r="J208" s="400"/>
    </row>
    <row r="209" spans="1:10">
      <c r="A209" s="400"/>
      <c r="B209" s="400"/>
      <c r="C209" s="401"/>
      <c r="D209" s="400"/>
      <c r="E209" s="400"/>
      <c r="F209" s="400"/>
      <c r="G209" s="400"/>
      <c r="H209" s="400"/>
      <c r="I209" s="400"/>
      <c r="J209" s="400"/>
    </row>
    <row r="210" spans="1:10">
      <c r="A210" s="400"/>
      <c r="B210" s="400"/>
      <c r="C210" s="401"/>
      <c r="D210" s="400"/>
      <c r="E210" s="400"/>
      <c r="F210" s="400"/>
      <c r="G210" s="400"/>
      <c r="H210" s="400"/>
      <c r="I210" s="400"/>
      <c r="J210" s="400"/>
    </row>
    <row r="211" spans="1:10">
      <c r="A211" s="400"/>
      <c r="B211" s="400"/>
      <c r="C211" s="401"/>
      <c r="D211" s="400"/>
      <c r="E211" s="400"/>
      <c r="F211" s="400"/>
      <c r="G211" s="400"/>
      <c r="H211" s="400"/>
      <c r="I211" s="400"/>
      <c r="J211" s="400"/>
    </row>
    <row r="212" spans="1:10">
      <c r="A212" s="400"/>
      <c r="B212" s="400"/>
      <c r="C212" s="401"/>
      <c r="D212" s="400"/>
      <c r="E212" s="400"/>
      <c r="F212" s="400"/>
      <c r="G212" s="400"/>
      <c r="H212" s="400"/>
      <c r="I212" s="400"/>
      <c r="J212" s="400"/>
    </row>
    <row r="213" spans="1:10">
      <c r="A213" s="400"/>
      <c r="B213" s="400"/>
      <c r="C213" s="401"/>
      <c r="D213" s="400"/>
      <c r="E213" s="400"/>
      <c r="F213" s="400"/>
      <c r="G213" s="400"/>
      <c r="H213" s="400"/>
      <c r="I213" s="400"/>
      <c r="J213" s="400"/>
    </row>
    <row r="214" spans="1:10">
      <c r="A214" s="400"/>
      <c r="B214" s="400"/>
      <c r="C214" s="401"/>
      <c r="D214" s="400"/>
      <c r="E214" s="400"/>
      <c r="F214" s="400"/>
      <c r="G214" s="400"/>
      <c r="H214" s="400"/>
      <c r="I214" s="400"/>
      <c r="J214" s="400"/>
    </row>
    <row r="215" spans="1:10">
      <c r="A215" s="400"/>
      <c r="B215" s="400"/>
      <c r="C215" s="401"/>
      <c r="D215" s="400"/>
      <c r="E215" s="400"/>
      <c r="F215" s="400"/>
      <c r="G215" s="400"/>
      <c r="H215" s="400"/>
      <c r="I215" s="400"/>
      <c r="J215" s="400"/>
    </row>
    <row r="216" spans="1:10">
      <c r="A216" s="400"/>
      <c r="B216" s="400"/>
      <c r="C216" s="401"/>
      <c r="D216" s="400"/>
      <c r="E216" s="400"/>
      <c r="F216" s="400"/>
      <c r="G216" s="400"/>
      <c r="H216" s="400"/>
      <c r="I216" s="400"/>
      <c r="J216" s="400"/>
    </row>
    <row r="217" spans="1:10">
      <c r="A217" s="400"/>
      <c r="B217" s="400"/>
      <c r="C217" s="401"/>
      <c r="D217" s="400"/>
      <c r="E217" s="400"/>
      <c r="F217" s="400"/>
      <c r="G217" s="400"/>
      <c r="H217" s="400"/>
      <c r="I217" s="400"/>
      <c r="J217" s="400"/>
    </row>
    <row r="218" spans="1:10">
      <c r="A218" s="400"/>
      <c r="B218" s="400"/>
      <c r="C218" s="401"/>
      <c r="D218" s="400"/>
      <c r="E218" s="400"/>
      <c r="F218" s="400"/>
      <c r="G218" s="400"/>
      <c r="H218" s="400"/>
      <c r="I218" s="400"/>
      <c r="J218" s="400"/>
    </row>
    <row r="219" spans="1:10">
      <c r="A219" s="400"/>
      <c r="B219" s="400"/>
      <c r="C219" s="401"/>
      <c r="D219" s="400"/>
      <c r="E219" s="400"/>
      <c r="F219" s="400"/>
      <c r="G219" s="400"/>
      <c r="H219" s="400"/>
      <c r="I219" s="400"/>
      <c r="J219" s="400"/>
    </row>
    <row r="220" spans="1:10">
      <c r="A220" s="400"/>
      <c r="B220" s="400"/>
      <c r="C220" s="401"/>
      <c r="D220" s="400"/>
      <c r="E220" s="400"/>
      <c r="F220" s="400"/>
      <c r="G220" s="400"/>
      <c r="H220" s="400"/>
      <c r="I220" s="400"/>
      <c r="J220" s="400"/>
    </row>
    <row r="221" spans="1:10">
      <c r="A221" s="400"/>
      <c r="B221" s="400"/>
      <c r="C221" s="401"/>
      <c r="D221" s="400"/>
      <c r="E221" s="400"/>
      <c r="F221" s="400"/>
      <c r="G221" s="400"/>
      <c r="H221" s="400"/>
      <c r="I221" s="400"/>
      <c r="J221" s="400"/>
    </row>
    <row r="222" spans="1:10">
      <c r="A222" s="400"/>
      <c r="B222" s="400"/>
      <c r="C222" s="401"/>
      <c r="D222" s="400"/>
      <c r="E222" s="400"/>
      <c r="F222" s="400"/>
      <c r="G222" s="400"/>
      <c r="H222" s="400"/>
      <c r="I222" s="400"/>
      <c r="J222" s="400"/>
    </row>
    <row r="223" spans="1:10">
      <c r="A223" s="400"/>
      <c r="B223" s="400"/>
      <c r="C223" s="401"/>
      <c r="D223" s="400"/>
      <c r="E223" s="400"/>
      <c r="F223" s="400"/>
      <c r="G223" s="400"/>
      <c r="H223" s="400"/>
      <c r="I223" s="400"/>
      <c r="J223" s="400"/>
    </row>
    <row r="224" spans="1:10">
      <c r="A224" s="400"/>
      <c r="B224" s="400"/>
      <c r="C224" s="401"/>
      <c r="D224" s="400"/>
      <c r="E224" s="400"/>
      <c r="F224" s="400"/>
      <c r="G224" s="400"/>
      <c r="H224" s="400"/>
      <c r="I224" s="400"/>
      <c r="J224" s="400"/>
    </row>
    <row r="225" spans="1:10">
      <c r="A225" s="400"/>
      <c r="B225" s="400"/>
      <c r="C225" s="401"/>
      <c r="D225" s="400"/>
      <c r="E225" s="400"/>
      <c r="F225" s="400"/>
      <c r="G225" s="400"/>
      <c r="H225" s="400"/>
      <c r="I225" s="400"/>
      <c r="J225" s="400"/>
    </row>
    <row r="226" spans="1:10">
      <c r="A226" s="400"/>
      <c r="B226" s="400"/>
      <c r="C226" s="401"/>
      <c r="D226" s="400"/>
      <c r="E226" s="400"/>
      <c r="F226" s="400"/>
      <c r="G226" s="400"/>
      <c r="H226" s="400"/>
      <c r="I226" s="400"/>
      <c r="J226" s="400"/>
    </row>
    <row r="227" spans="1:10">
      <c r="A227" s="400"/>
      <c r="B227" s="400"/>
      <c r="C227" s="401"/>
      <c r="D227" s="400"/>
      <c r="E227" s="400"/>
      <c r="F227" s="400"/>
      <c r="G227" s="400"/>
      <c r="H227" s="400"/>
      <c r="I227" s="400"/>
      <c r="J227" s="400"/>
    </row>
    <row r="228" spans="1:10">
      <c r="A228" s="400"/>
      <c r="B228" s="400"/>
      <c r="C228" s="401"/>
      <c r="D228" s="400"/>
      <c r="E228" s="400"/>
      <c r="F228" s="400"/>
      <c r="G228" s="400"/>
      <c r="H228" s="400"/>
      <c r="I228" s="400"/>
      <c r="J228" s="400"/>
    </row>
    <row r="229" spans="1:10">
      <c r="A229" s="400"/>
      <c r="B229" s="400"/>
      <c r="C229" s="401"/>
      <c r="D229" s="400"/>
      <c r="E229" s="400"/>
      <c r="F229" s="400"/>
      <c r="G229" s="400"/>
      <c r="H229" s="400"/>
      <c r="I229" s="400"/>
      <c r="J229" s="400"/>
    </row>
    <row r="230" spans="1:10">
      <c r="A230" s="400"/>
      <c r="B230" s="400"/>
      <c r="C230" s="401"/>
      <c r="D230" s="400"/>
      <c r="E230" s="400"/>
      <c r="F230" s="400"/>
      <c r="G230" s="400"/>
      <c r="H230" s="400"/>
      <c r="I230" s="400"/>
      <c r="J230" s="400"/>
    </row>
    <row r="231" spans="1:10">
      <c r="A231" s="400"/>
      <c r="B231" s="400"/>
      <c r="C231" s="401"/>
      <c r="D231" s="400"/>
      <c r="E231" s="400"/>
      <c r="F231" s="400"/>
      <c r="G231" s="400"/>
      <c r="H231" s="400"/>
      <c r="I231" s="400"/>
      <c r="J231" s="400"/>
    </row>
    <row r="232" spans="1:10">
      <c r="A232" s="400"/>
      <c r="B232" s="400"/>
      <c r="C232" s="401"/>
      <c r="D232" s="400"/>
      <c r="E232" s="400"/>
      <c r="F232" s="400"/>
      <c r="G232" s="400"/>
      <c r="H232" s="400"/>
      <c r="I232" s="400"/>
      <c r="J232" s="400"/>
    </row>
    <row r="233" spans="1:10">
      <c r="A233" s="400"/>
      <c r="B233" s="400"/>
      <c r="C233" s="401"/>
      <c r="D233" s="400"/>
      <c r="E233" s="400"/>
      <c r="F233" s="400"/>
      <c r="G233" s="400"/>
      <c r="H233" s="400"/>
      <c r="I233" s="400"/>
      <c r="J233" s="400"/>
    </row>
    <row r="234" spans="1:10">
      <c r="A234" s="400"/>
      <c r="B234" s="400"/>
      <c r="C234" s="401"/>
      <c r="D234" s="400"/>
      <c r="E234" s="400"/>
      <c r="F234" s="400"/>
      <c r="G234" s="400"/>
      <c r="H234" s="400"/>
      <c r="I234" s="400"/>
      <c r="J234" s="400"/>
    </row>
    <row r="235" spans="1:10">
      <c r="A235" s="400"/>
      <c r="B235" s="400"/>
      <c r="C235" s="401"/>
      <c r="D235" s="400"/>
      <c r="E235" s="400"/>
      <c r="F235" s="400"/>
      <c r="G235" s="400"/>
      <c r="H235" s="400"/>
      <c r="I235" s="400"/>
      <c r="J235" s="400"/>
    </row>
    <row r="236" spans="1:10">
      <c r="A236" s="400"/>
      <c r="B236" s="400"/>
      <c r="C236" s="401"/>
      <c r="D236" s="400"/>
      <c r="E236" s="400"/>
      <c r="F236" s="400"/>
      <c r="G236" s="400"/>
      <c r="H236" s="400"/>
      <c r="I236" s="400"/>
      <c r="J236" s="400"/>
    </row>
    <row r="237" spans="1:10">
      <c r="A237" s="400"/>
      <c r="B237" s="400"/>
      <c r="C237" s="401"/>
      <c r="D237" s="400"/>
      <c r="E237" s="400"/>
      <c r="F237" s="400"/>
      <c r="G237" s="400"/>
      <c r="H237" s="400"/>
      <c r="I237" s="400"/>
      <c r="J237" s="400"/>
    </row>
    <row r="238" spans="1:10">
      <c r="A238" s="400"/>
      <c r="B238" s="400"/>
      <c r="C238" s="401"/>
      <c r="D238" s="400"/>
      <c r="E238" s="400"/>
      <c r="F238" s="400"/>
      <c r="G238" s="400"/>
      <c r="H238" s="400"/>
      <c r="I238" s="400"/>
      <c r="J238" s="400"/>
    </row>
    <row r="239" spans="1:10">
      <c r="A239" s="400"/>
      <c r="B239" s="400"/>
      <c r="C239" s="401"/>
      <c r="D239" s="400"/>
      <c r="E239" s="400"/>
      <c r="F239" s="400"/>
      <c r="G239" s="400"/>
      <c r="H239" s="400"/>
      <c r="I239" s="400"/>
      <c r="J239" s="400"/>
    </row>
    <row r="240" spans="1:10">
      <c r="A240" s="400"/>
      <c r="B240" s="400"/>
      <c r="C240" s="401"/>
      <c r="D240" s="400"/>
      <c r="E240" s="400"/>
      <c r="F240" s="400"/>
      <c r="G240" s="400"/>
      <c r="H240" s="400"/>
      <c r="I240" s="400"/>
      <c r="J240" s="400"/>
    </row>
    <row r="241" spans="1:10">
      <c r="A241" s="400"/>
      <c r="B241" s="400"/>
      <c r="C241" s="401"/>
      <c r="D241" s="400"/>
      <c r="E241" s="400"/>
      <c r="F241" s="400"/>
      <c r="G241" s="400"/>
      <c r="H241" s="400"/>
      <c r="I241" s="400"/>
      <c r="J241" s="400"/>
    </row>
    <row r="242" spans="1:10">
      <c r="A242" s="400"/>
      <c r="B242" s="400"/>
      <c r="C242" s="401"/>
      <c r="D242" s="400"/>
      <c r="E242" s="400"/>
      <c r="F242" s="400"/>
      <c r="G242" s="400"/>
      <c r="H242" s="400"/>
      <c r="I242" s="400"/>
      <c r="J242" s="400"/>
    </row>
    <row r="243" spans="1:10">
      <c r="A243" s="400"/>
      <c r="B243" s="400"/>
      <c r="C243" s="401"/>
      <c r="D243" s="400"/>
      <c r="E243" s="400"/>
      <c r="F243" s="400"/>
      <c r="G243" s="400"/>
      <c r="H243" s="400"/>
      <c r="I243" s="400"/>
      <c r="J243" s="400"/>
    </row>
    <row r="244" spans="1:10">
      <c r="A244" s="400"/>
      <c r="B244" s="400"/>
      <c r="C244" s="401"/>
      <c r="D244" s="400"/>
      <c r="E244" s="400"/>
      <c r="F244" s="400"/>
      <c r="G244" s="400"/>
      <c r="H244" s="400"/>
      <c r="I244" s="400"/>
      <c r="J244" s="400"/>
    </row>
    <row r="245" spans="1:10">
      <c r="A245" s="400"/>
      <c r="B245" s="400"/>
      <c r="C245" s="401"/>
      <c r="D245" s="400"/>
      <c r="E245" s="400"/>
      <c r="F245" s="400"/>
      <c r="G245" s="400"/>
      <c r="H245" s="400"/>
      <c r="I245" s="400"/>
      <c r="J245" s="400"/>
    </row>
    <row r="246" spans="1:10">
      <c r="A246" s="400"/>
      <c r="B246" s="400"/>
      <c r="C246" s="401"/>
      <c r="D246" s="400"/>
      <c r="E246" s="400"/>
      <c r="F246" s="400"/>
      <c r="G246" s="400"/>
      <c r="H246" s="400"/>
      <c r="I246" s="400"/>
      <c r="J246" s="400"/>
    </row>
    <row r="247" spans="1:10">
      <c r="A247" s="400"/>
      <c r="B247" s="400"/>
      <c r="C247" s="401"/>
      <c r="D247" s="400"/>
      <c r="E247" s="400"/>
      <c r="F247" s="400"/>
      <c r="G247" s="400"/>
      <c r="H247" s="400"/>
      <c r="I247" s="400"/>
      <c r="J247" s="400"/>
    </row>
    <row r="248" spans="1:10">
      <c r="A248" s="400"/>
      <c r="B248" s="400"/>
      <c r="C248" s="401"/>
      <c r="D248" s="400"/>
      <c r="E248" s="400"/>
      <c r="F248" s="400"/>
      <c r="G248" s="400"/>
      <c r="H248" s="400"/>
      <c r="I248" s="400"/>
      <c r="J248" s="400"/>
    </row>
    <row r="249" spans="1:10">
      <c r="A249" s="400"/>
      <c r="B249" s="400"/>
      <c r="C249" s="401"/>
      <c r="D249" s="400"/>
      <c r="E249" s="400"/>
      <c r="F249" s="400"/>
      <c r="G249" s="400"/>
      <c r="H249" s="400"/>
      <c r="I249" s="400"/>
      <c r="J249" s="400"/>
    </row>
    <row r="250" spans="1:10">
      <c r="A250" s="400"/>
      <c r="B250" s="400"/>
      <c r="C250" s="401"/>
      <c r="D250" s="400"/>
      <c r="E250" s="400"/>
      <c r="F250" s="400"/>
      <c r="G250" s="400"/>
      <c r="H250" s="400"/>
      <c r="I250" s="400"/>
      <c r="J250" s="400"/>
    </row>
    <row r="251" spans="1:10">
      <c r="A251" s="400"/>
      <c r="B251" s="400"/>
      <c r="C251" s="401"/>
      <c r="D251" s="400"/>
      <c r="E251" s="400"/>
      <c r="F251" s="400"/>
      <c r="G251" s="400"/>
      <c r="H251" s="400"/>
      <c r="I251" s="400"/>
      <c r="J251" s="400"/>
    </row>
    <row r="252" spans="1:10">
      <c r="A252" s="400"/>
      <c r="B252" s="400"/>
      <c r="C252" s="401"/>
      <c r="D252" s="400"/>
      <c r="E252" s="400"/>
      <c r="F252" s="400"/>
      <c r="G252" s="400"/>
      <c r="H252" s="400"/>
      <c r="I252" s="400"/>
      <c r="J252" s="400"/>
    </row>
    <row r="253" spans="1:10">
      <c r="A253" s="400"/>
      <c r="B253" s="400"/>
      <c r="C253" s="401"/>
      <c r="D253" s="400"/>
      <c r="E253" s="400"/>
      <c r="F253" s="400"/>
      <c r="G253" s="400"/>
      <c r="H253" s="400"/>
      <c r="I253" s="400"/>
      <c r="J253" s="400"/>
    </row>
    <row r="254" spans="1:10">
      <c r="A254" s="400"/>
      <c r="B254" s="400"/>
      <c r="C254" s="401"/>
      <c r="D254" s="400"/>
      <c r="E254" s="400"/>
      <c r="F254" s="400"/>
      <c r="G254" s="400"/>
      <c r="H254" s="400"/>
      <c r="I254" s="400"/>
      <c r="J254" s="400"/>
    </row>
    <row r="255" spans="1:10">
      <c r="A255" s="400"/>
      <c r="B255" s="400"/>
      <c r="C255" s="401"/>
      <c r="D255" s="400"/>
      <c r="E255" s="400"/>
      <c r="F255" s="400"/>
      <c r="G255" s="400"/>
      <c r="H255" s="400"/>
      <c r="I255" s="400"/>
      <c r="J255" s="400"/>
    </row>
    <row r="256" spans="1:10">
      <c r="A256" s="400"/>
      <c r="B256" s="400"/>
      <c r="C256" s="401"/>
      <c r="D256" s="400"/>
      <c r="E256" s="400"/>
      <c r="F256" s="400"/>
      <c r="G256" s="400"/>
      <c r="H256" s="400"/>
      <c r="I256" s="400"/>
      <c r="J256" s="400"/>
    </row>
    <row r="257" spans="1:10">
      <c r="A257" s="400"/>
      <c r="B257" s="400"/>
      <c r="C257" s="401"/>
      <c r="D257" s="400"/>
      <c r="E257" s="400"/>
      <c r="F257" s="400"/>
      <c r="G257" s="400"/>
      <c r="H257" s="400"/>
      <c r="I257" s="400"/>
      <c r="J257" s="400"/>
    </row>
    <row r="258" spans="1:10">
      <c r="A258" s="400"/>
      <c r="B258" s="400"/>
      <c r="C258" s="401"/>
      <c r="D258" s="400"/>
      <c r="E258" s="400"/>
      <c r="F258" s="400"/>
      <c r="G258" s="400"/>
      <c r="H258" s="400"/>
      <c r="I258" s="400"/>
      <c r="J258" s="400"/>
    </row>
    <row r="259" spans="1:10">
      <c r="A259" s="400"/>
      <c r="B259" s="400"/>
      <c r="C259" s="401"/>
      <c r="D259" s="400"/>
      <c r="E259" s="400"/>
      <c r="F259" s="400"/>
      <c r="G259" s="400"/>
      <c r="H259" s="400"/>
      <c r="I259" s="400"/>
      <c r="J259" s="400"/>
    </row>
    <row r="260" spans="1:10">
      <c r="A260" s="400"/>
      <c r="B260" s="400"/>
      <c r="C260" s="401"/>
      <c r="D260" s="400"/>
      <c r="E260" s="400"/>
      <c r="F260" s="400"/>
      <c r="G260" s="400"/>
      <c r="H260" s="400"/>
      <c r="I260" s="400"/>
      <c r="J260" s="400"/>
    </row>
    <row r="261" spans="1:10">
      <c r="A261" s="400"/>
      <c r="B261" s="400"/>
      <c r="C261" s="401"/>
      <c r="D261" s="400"/>
      <c r="E261" s="400"/>
      <c r="F261" s="400"/>
      <c r="G261" s="400"/>
      <c r="H261" s="400"/>
      <c r="I261" s="400"/>
      <c r="J261" s="400"/>
    </row>
    <row r="262" spans="1:10">
      <c r="A262" s="400"/>
      <c r="B262" s="400"/>
      <c r="C262" s="401"/>
      <c r="D262" s="400"/>
      <c r="E262" s="400"/>
      <c r="F262" s="400"/>
      <c r="G262" s="400"/>
      <c r="H262" s="400"/>
      <c r="I262" s="400"/>
      <c r="J262" s="400"/>
    </row>
    <row r="263" spans="1:10">
      <c r="A263" s="400"/>
      <c r="B263" s="400"/>
      <c r="C263" s="401"/>
      <c r="D263" s="400"/>
      <c r="E263" s="400"/>
      <c r="F263" s="400"/>
      <c r="G263" s="400"/>
      <c r="H263" s="400"/>
      <c r="I263" s="400"/>
      <c r="J263" s="400"/>
    </row>
    <row r="264" spans="1:10">
      <c r="A264" s="400"/>
      <c r="B264" s="400"/>
      <c r="C264" s="401"/>
      <c r="D264" s="400"/>
      <c r="E264" s="400"/>
      <c r="F264" s="400"/>
      <c r="G264" s="400"/>
      <c r="H264" s="400"/>
      <c r="I264" s="400"/>
      <c r="J264" s="400"/>
    </row>
    <row r="265" spans="1:10">
      <c r="A265" s="400"/>
      <c r="B265" s="400"/>
      <c r="C265" s="401"/>
      <c r="D265" s="400"/>
      <c r="E265" s="400"/>
      <c r="F265" s="400"/>
      <c r="G265" s="400"/>
      <c r="H265" s="400"/>
      <c r="I265" s="400"/>
      <c r="J265" s="400"/>
    </row>
    <row r="266" spans="1:10">
      <c r="A266" s="400"/>
      <c r="B266" s="400"/>
      <c r="C266" s="401"/>
      <c r="D266" s="400"/>
      <c r="E266" s="400"/>
      <c r="F266" s="400"/>
      <c r="G266" s="400"/>
      <c r="H266" s="400"/>
      <c r="I266" s="400"/>
      <c r="J266" s="400"/>
    </row>
    <row r="267" spans="1:10">
      <c r="A267" s="400"/>
      <c r="B267" s="400"/>
      <c r="C267" s="401"/>
      <c r="D267" s="400"/>
      <c r="E267" s="400"/>
      <c r="F267" s="400"/>
      <c r="G267" s="400"/>
      <c r="H267" s="400"/>
      <c r="I267" s="400"/>
      <c r="J267" s="400"/>
    </row>
    <row r="268" spans="1:10">
      <c r="A268" s="400"/>
      <c r="B268" s="400"/>
      <c r="C268" s="401"/>
      <c r="D268" s="400"/>
      <c r="E268" s="400"/>
      <c r="F268" s="400"/>
      <c r="G268" s="400"/>
      <c r="H268" s="400"/>
      <c r="I268" s="400"/>
      <c r="J268" s="400"/>
    </row>
    <row r="269" spans="1:10">
      <c r="A269" s="400"/>
      <c r="B269" s="400"/>
      <c r="C269" s="401"/>
      <c r="D269" s="400"/>
      <c r="E269" s="400"/>
      <c r="F269" s="400"/>
      <c r="G269" s="400"/>
      <c r="H269" s="400"/>
      <c r="I269" s="400"/>
      <c r="J269" s="400"/>
    </row>
    <row r="270" spans="1:10">
      <c r="A270" s="400"/>
      <c r="B270" s="400"/>
      <c r="C270" s="401"/>
      <c r="D270" s="400"/>
      <c r="E270" s="400"/>
      <c r="F270" s="400"/>
      <c r="G270" s="400"/>
      <c r="H270" s="400"/>
      <c r="I270" s="400"/>
      <c r="J270" s="400"/>
    </row>
    <row r="271" spans="1:10">
      <c r="A271" s="400"/>
      <c r="B271" s="400"/>
      <c r="C271" s="401"/>
      <c r="D271" s="400"/>
      <c r="E271" s="400"/>
      <c r="F271" s="400"/>
      <c r="G271" s="400"/>
      <c r="H271" s="400"/>
      <c r="I271" s="400"/>
      <c r="J271" s="400"/>
    </row>
    <row r="272" spans="1:10">
      <c r="A272" s="400"/>
      <c r="B272" s="400"/>
      <c r="C272" s="401"/>
      <c r="D272" s="400"/>
      <c r="E272" s="400"/>
      <c r="F272" s="400"/>
      <c r="G272" s="400"/>
      <c r="H272" s="400"/>
      <c r="I272" s="400"/>
      <c r="J272" s="400"/>
    </row>
    <row r="273" spans="1:10">
      <c r="A273" s="400"/>
      <c r="B273" s="400"/>
      <c r="C273" s="401"/>
      <c r="D273" s="400"/>
      <c r="E273" s="400"/>
      <c r="F273" s="400"/>
      <c r="G273" s="400"/>
      <c r="H273" s="400"/>
      <c r="I273" s="400"/>
      <c r="J273" s="400"/>
    </row>
    <row r="274" spans="1:10">
      <c r="A274" s="400"/>
      <c r="B274" s="400"/>
      <c r="C274" s="401"/>
      <c r="D274" s="400"/>
      <c r="E274" s="400"/>
      <c r="F274" s="400"/>
      <c r="G274" s="400"/>
      <c r="H274" s="400"/>
      <c r="I274" s="400"/>
      <c r="J274" s="400"/>
    </row>
    <row r="275" spans="1:10">
      <c r="A275" s="400"/>
      <c r="B275" s="400"/>
      <c r="C275" s="401"/>
      <c r="D275" s="400"/>
      <c r="E275" s="400"/>
      <c r="F275" s="400"/>
      <c r="G275" s="400"/>
      <c r="H275" s="400"/>
      <c r="I275" s="400"/>
      <c r="J275" s="400"/>
    </row>
    <row r="276" spans="1:10">
      <c r="A276" s="400"/>
      <c r="B276" s="400"/>
      <c r="C276" s="401"/>
      <c r="D276" s="400"/>
      <c r="E276" s="400"/>
      <c r="F276" s="400"/>
      <c r="G276" s="400"/>
      <c r="H276" s="400"/>
      <c r="I276" s="400"/>
      <c r="J276" s="400"/>
    </row>
    <row r="277" spans="1:10">
      <c r="A277" s="400"/>
      <c r="B277" s="400"/>
      <c r="C277" s="401"/>
      <c r="D277" s="400"/>
      <c r="E277" s="400"/>
      <c r="F277" s="400"/>
      <c r="G277" s="400"/>
      <c r="H277" s="400"/>
      <c r="I277" s="400"/>
      <c r="J277" s="400"/>
    </row>
    <row r="278" spans="1:10">
      <c r="A278" s="400"/>
      <c r="B278" s="400"/>
      <c r="C278" s="401"/>
      <c r="D278" s="400"/>
      <c r="E278" s="400"/>
      <c r="F278" s="400"/>
      <c r="G278" s="400"/>
      <c r="H278" s="400"/>
      <c r="I278" s="400"/>
      <c r="J278" s="400"/>
    </row>
    <row r="279" spans="1:10">
      <c r="A279" s="400"/>
      <c r="B279" s="400"/>
      <c r="C279" s="401"/>
      <c r="D279" s="400"/>
      <c r="E279" s="400"/>
      <c r="F279" s="400"/>
      <c r="G279" s="400"/>
      <c r="H279" s="400"/>
      <c r="I279" s="400"/>
      <c r="J279" s="400"/>
    </row>
    <row r="280" spans="1:10">
      <c r="A280" s="400"/>
      <c r="B280" s="400"/>
      <c r="C280" s="401"/>
      <c r="D280" s="400"/>
      <c r="E280" s="400"/>
      <c r="F280" s="400"/>
      <c r="G280" s="400"/>
      <c r="H280" s="400"/>
      <c r="I280" s="400"/>
      <c r="J280" s="400"/>
    </row>
    <row r="281" spans="1:10">
      <c r="A281" s="400"/>
      <c r="B281" s="400"/>
      <c r="C281" s="401"/>
      <c r="D281" s="400"/>
      <c r="E281" s="400"/>
      <c r="F281" s="400"/>
      <c r="G281" s="400"/>
      <c r="H281" s="400"/>
      <c r="I281" s="400"/>
      <c r="J281" s="400"/>
    </row>
    <row r="282" spans="1:10">
      <c r="A282" s="400"/>
      <c r="B282" s="400"/>
      <c r="C282" s="401"/>
      <c r="D282" s="400"/>
      <c r="E282" s="400"/>
      <c r="F282" s="400"/>
      <c r="G282" s="400"/>
      <c r="H282" s="400"/>
      <c r="I282" s="400"/>
      <c r="J282" s="400"/>
    </row>
    <row r="283" spans="1:10">
      <c r="A283" s="400"/>
      <c r="B283" s="400"/>
      <c r="C283" s="401"/>
      <c r="D283" s="400"/>
      <c r="E283" s="400"/>
      <c r="F283" s="400"/>
      <c r="G283" s="400"/>
      <c r="H283" s="400"/>
      <c r="I283" s="400"/>
      <c r="J283" s="400"/>
    </row>
    <row r="284" spans="1:10">
      <c r="A284" s="400"/>
      <c r="B284" s="400"/>
      <c r="C284" s="401"/>
      <c r="D284" s="400"/>
      <c r="E284" s="400"/>
      <c r="F284" s="400"/>
      <c r="G284" s="400"/>
      <c r="H284" s="400"/>
      <c r="I284" s="400"/>
      <c r="J284" s="400"/>
    </row>
    <row r="285" spans="1:10">
      <c r="A285" s="400"/>
      <c r="B285" s="400"/>
      <c r="C285" s="401"/>
      <c r="D285" s="400"/>
      <c r="E285" s="400"/>
      <c r="F285" s="400"/>
      <c r="G285" s="400"/>
      <c r="H285" s="400"/>
      <c r="I285" s="400"/>
      <c r="J285" s="400"/>
    </row>
    <row r="286" spans="1:10">
      <c r="A286" s="400"/>
      <c r="B286" s="400"/>
      <c r="C286" s="401"/>
      <c r="D286" s="400"/>
      <c r="E286" s="400"/>
      <c r="F286" s="400"/>
      <c r="G286" s="400"/>
      <c r="H286" s="400"/>
      <c r="I286" s="400"/>
      <c r="J286" s="400"/>
    </row>
    <row r="287" spans="1:10">
      <c r="A287" s="400"/>
      <c r="B287" s="400"/>
      <c r="C287" s="401"/>
      <c r="D287" s="400"/>
      <c r="E287" s="400"/>
      <c r="F287" s="400"/>
      <c r="G287" s="400"/>
      <c r="H287" s="400"/>
      <c r="I287" s="400"/>
      <c r="J287" s="400"/>
    </row>
    <row r="288" spans="1:10">
      <c r="A288" s="400"/>
      <c r="B288" s="400"/>
      <c r="C288" s="401"/>
      <c r="D288" s="400"/>
      <c r="E288" s="400"/>
      <c r="F288" s="400"/>
      <c r="G288" s="400"/>
      <c r="H288" s="400"/>
      <c r="I288" s="400"/>
      <c r="J288" s="400"/>
    </row>
    <row r="289" spans="1:10">
      <c r="A289" s="400"/>
      <c r="B289" s="400"/>
      <c r="C289" s="401"/>
      <c r="D289" s="400"/>
      <c r="E289" s="400"/>
      <c r="F289" s="400"/>
      <c r="G289" s="400"/>
      <c r="H289" s="400"/>
      <c r="I289" s="400"/>
      <c r="J289" s="400"/>
    </row>
    <row r="290" spans="1:10">
      <c r="A290" s="400"/>
      <c r="B290" s="400"/>
      <c r="C290" s="401"/>
      <c r="D290" s="400"/>
      <c r="E290" s="400"/>
      <c r="F290" s="400"/>
      <c r="G290" s="400"/>
      <c r="H290" s="400"/>
      <c r="I290" s="400"/>
      <c r="J290" s="400"/>
    </row>
    <row r="291" spans="1:10">
      <c r="A291" s="400"/>
      <c r="B291" s="400"/>
      <c r="C291" s="401"/>
      <c r="D291" s="400"/>
      <c r="E291" s="400"/>
      <c r="F291" s="400"/>
      <c r="G291" s="400"/>
      <c r="H291" s="400"/>
      <c r="I291" s="400"/>
      <c r="J291" s="400"/>
    </row>
    <row r="292" spans="1:10">
      <c r="A292" s="400"/>
      <c r="B292" s="400"/>
      <c r="C292" s="401"/>
      <c r="D292" s="400"/>
      <c r="E292" s="400"/>
      <c r="F292" s="400"/>
      <c r="G292" s="400"/>
      <c r="H292" s="400"/>
      <c r="I292" s="400"/>
      <c r="J292" s="400"/>
    </row>
    <row r="293" spans="1:10">
      <c r="A293" s="400"/>
      <c r="B293" s="400"/>
      <c r="C293" s="401"/>
      <c r="D293" s="400"/>
      <c r="E293" s="400"/>
      <c r="F293" s="400"/>
      <c r="G293" s="400"/>
      <c r="H293" s="400"/>
      <c r="I293" s="400"/>
      <c r="J293" s="400"/>
    </row>
    <row r="294" spans="1:10">
      <c r="A294" s="400"/>
      <c r="B294" s="400"/>
      <c r="C294" s="401"/>
      <c r="D294" s="400"/>
      <c r="E294" s="400"/>
      <c r="F294" s="400"/>
      <c r="G294" s="400"/>
      <c r="H294" s="400"/>
      <c r="I294" s="400"/>
      <c r="J294" s="400"/>
    </row>
    <row r="295" spans="1:10">
      <c r="A295" s="400"/>
      <c r="B295" s="400"/>
      <c r="C295" s="401"/>
      <c r="D295" s="400"/>
      <c r="E295" s="400"/>
      <c r="F295" s="400"/>
      <c r="G295" s="400"/>
      <c r="H295" s="400"/>
      <c r="I295" s="400"/>
      <c r="J295" s="400"/>
    </row>
    <row r="296" spans="1:10">
      <c r="A296" s="400"/>
      <c r="B296" s="400"/>
      <c r="C296" s="401"/>
      <c r="D296" s="400"/>
      <c r="E296" s="400"/>
      <c r="F296" s="400"/>
      <c r="G296" s="400"/>
      <c r="H296" s="400"/>
      <c r="I296" s="400"/>
      <c r="J296" s="400"/>
    </row>
    <row r="297" spans="1:10">
      <c r="A297" s="400"/>
      <c r="B297" s="400"/>
      <c r="C297" s="401"/>
      <c r="D297" s="400"/>
      <c r="E297" s="400"/>
      <c r="F297" s="400"/>
      <c r="G297" s="400"/>
      <c r="H297" s="400"/>
      <c r="I297" s="400"/>
      <c r="J297" s="400"/>
    </row>
    <row r="298" spans="1:10">
      <c r="A298" s="400"/>
      <c r="B298" s="400"/>
      <c r="C298" s="401"/>
      <c r="D298" s="400"/>
      <c r="E298" s="400"/>
      <c r="F298" s="400"/>
      <c r="G298" s="400"/>
      <c r="H298" s="400"/>
      <c r="I298" s="400"/>
      <c r="J298" s="400"/>
    </row>
    <row r="299" spans="1:10">
      <c r="A299" s="400"/>
      <c r="B299" s="400"/>
      <c r="C299" s="401"/>
      <c r="D299" s="400"/>
      <c r="E299" s="400"/>
      <c r="F299" s="400"/>
      <c r="G299" s="400"/>
      <c r="H299" s="400"/>
      <c r="I299" s="400"/>
      <c r="J299" s="400"/>
    </row>
    <row r="300" spans="1:10">
      <c r="A300" s="400"/>
      <c r="B300" s="400"/>
      <c r="C300" s="401"/>
      <c r="D300" s="400"/>
      <c r="E300" s="400"/>
      <c r="F300" s="400"/>
      <c r="G300" s="400"/>
      <c r="H300" s="400"/>
      <c r="I300" s="400"/>
      <c r="J300" s="400"/>
    </row>
    <row r="301" spans="1:10">
      <c r="A301" s="400"/>
      <c r="B301" s="400"/>
      <c r="C301" s="401"/>
      <c r="D301" s="400"/>
      <c r="E301" s="400"/>
      <c r="F301" s="400"/>
      <c r="G301" s="400"/>
      <c r="H301" s="400"/>
      <c r="I301" s="400"/>
      <c r="J301" s="400"/>
    </row>
    <row r="302" spans="1:10">
      <c r="A302" s="400"/>
      <c r="B302" s="400"/>
      <c r="C302" s="401"/>
      <c r="D302" s="400"/>
      <c r="E302" s="400"/>
      <c r="F302" s="400"/>
      <c r="G302" s="400"/>
      <c r="H302" s="400"/>
      <c r="I302" s="400"/>
      <c r="J302" s="400"/>
    </row>
    <row r="303" spans="1:10">
      <c r="A303" s="400"/>
      <c r="B303" s="400"/>
      <c r="C303" s="401"/>
      <c r="D303" s="400"/>
      <c r="E303" s="400"/>
      <c r="F303" s="400"/>
      <c r="G303" s="400"/>
      <c r="H303" s="400"/>
      <c r="I303" s="400"/>
      <c r="J303" s="400"/>
    </row>
    <row r="304" spans="1:10">
      <c r="A304" s="400"/>
      <c r="B304" s="400"/>
      <c r="C304" s="401"/>
      <c r="D304" s="400"/>
      <c r="E304" s="400"/>
      <c r="F304" s="400"/>
      <c r="G304" s="400"/>
      <c r="H304" s="400"/>
      <c r="I304" s="400"/>
      <c r="J304" s="400"/>
    </row>
    <row r="305" spans="1:10">
      <c r="A305" s="400"/>
      <c r="B305" s="400"/>
      <c r="C305" s="401"/>
      <c r="D305" s="400"/>
      <c r="E305" s="400"/>
      <c r="F305" s="400"/>
      <c r="G305" s="400"/>
      <c r="H305" s="400"/>
      <c r="I305" s="400"/>
      <c r="J305" s="400"/>
    </row>
    <row r="306" spans="1:10">
      <c r="A306" s="400"/>
      <c r="B306" s="400"/>
      <c r="C306" s="401"/>
      <c r="D306" s="400"/>
      <c r="E306" s="400"/>
      <c r="F306" s="400"/>
      <c r="G306" s="400"/>
      <c r="H306" s="400"/>
      <c r="I306" s="400"/>
      <c r="J306" s="400"/>
    </row>
    <row r="307" spans="1:10">
      <c r="A307" s="400"/>
      <c r="B307" s="400"/>
      <c r="C307" s="401"/>
      <c r="D307" s="400"/>
      <c r="E307" s="400"/>
      <c r="F307" s="400"/>
      <c r="G307" s="400"/>
      <c r="H307" s="400"/>
      <c r="I307" s="400"/>
      <c r="J307" s="400"/>
    </row>
    <row r="308" spans="1:10">
      <c r="A308" s="400"/>
      <c r="B308" s="400"/>
      <c r="C308" s="401"/>
      <c r="D308" s="400"/>
      <c r="E308" s="400"/>
      <c r="F308" s="400"/>
      <c r="G308" s="400"/>
      <c r="H308" s="400"/>
      <c r="I308" s="400"/>
      <c r="J308" s="400"/>
    </row>
    <row r="309" spans="1:10">
      <c r="A309" s="400"/>
      <c r="B309" s="400"/>
      <c r="C309" s="401"/>
      <c r="D309" s="400"/>
      <c r="E309" s="400"/>
      <c r="F309" s="400"/>
      <c r="G309" s="400"/>
      <c r="H309" s="400"/>
      <c r="I309" s="400"/>
      <c r="J309" s="400"/>
    </row>
    <row r="310" spans="1:10">
      <c r="A310" s="400"/>
      <c r="B310" s="400"/>
      <c r="C310" s="401"/>
      <c r="D310" s="400"/>
      <c r="E310" s="400"/>
      <c r="F310" s="400"/>
      <c r="G310" s="400"/>
      <c r="H310" s="400"/>
      <c r="I310" s="400"/>
      <c r="J310" s="400"/>
    </row>
    <row r="311" spans="1:10">
      <c r="A311" s="400"/>
      <c r="B311" s="400"/>
      <c r="C311" s="401"/>
      <c r="D311" s="400"/>
      <c r="E311" s="400"/>
      <c r="F311" s="400"/>
      <c r="G311" s="400"/>
      <c r="H311" s="400"/>
      <c r="I311" s="400"/>
      <c r="J311" s="400"/>
    </row>
    <row r="312" spans="1:10">
      <c r="A312" s="400"/>
      <c r="B312" s="400"/>
      <c r="C312" s="401"/>
      <c r="D312" s="400"/>
      <c r="E312" s="400"/>
      <c r="F312" s="400"/>
      <c r="G312" s="400"/>
      <c r="H312" s="400"/>
      <c r="I312" s="400"/>
      <c r="J312" s="400"/>
    </row>
    <row r="313" spans="1:10">
      <c r="A313" s="400"/>
      <c r="B313" s="400"/>
      <c r="C313" s="401"/>
      <c r="D313" s="400"/>
      <c r="E313" s="400"/>
      <c r="F313" s="400"/>
      <c r="G313" s="400"/>
      <c r="H313" s="400"/>
      <c r="I313" s="400"/>
      <c r="J313" s="400"/>
    </row>
    <row r="314" spans="1:10">
      <c r="A314" s="400"/>
      <c r="B314" s="400"/>
      <c r="C314" s="401"/>
      <c r="D314" s="400"/>
      <c r="E314" s="400"/>
      <c r="F314" s="400"/>
      <c r="G314" s="400"/>
      <c r="H314" s="400"/>
      <c r="I314" s="400"/>
      <c r="J314" s="400"/>
    </row>
    <row r="315" spans="1:10">
      <c r="A315" s="400"/>
      <c r="B315" s="400"/>
      <c r="C315" s="401"/>
      <c r="D315" s="400"/>
      <c r="E315" s="400"/>
      <c r="F315" s="400"/>
      <c r="G315" s="400"/>
      <c r="H315" s="400"/>
      <c r="I315" s="400"/>
      <c r="J315" s="400"/>
    </row>
    <row r="316" spans="1:10">
      <c r="A316" s="400"/>
      <c r="B316" s="400"/>
      <c r="C316" s="401"/>
      <c r="D316" s="400"/>
      <c r="E316" s="400"/>
      <c r="F316" s="400"/>
      <c r="G316" s="400"/>
      <c r="H316" s="400"/>
      <c r="I316" s="400"/>
      <c r="J316" s="400"/>
    </row>
    <row r="317" spans="1:10">
      <c r="A317" s="400"/>
      <c r="B317" s="400"/>
      <c r="C317" s="401"/>
      <c r="D317" s="400"/>
      <c r="E317" s="400"/>
      <c r="F317" s="400"/>
      <c r="G317" s="400"/>
      <c r="H317" s="400"/>
      <c r="I317" s="400"/>
      <c r="J317" s="400"/>
    </row>
    <row r="318" spans="1:10">
      <c r="A318" s="400"/>
      <c r="B318" s="400"/>
      <c r="C318" s="401"/>
      <c r="D318" s="400"/>
      <c r="E318" s="400"/>
      <c r="F318" s="400"/>
      <c r="G318" s="400"/>
      <c r="H318" s="400"/>
      <c r="I318" s="400"/>
      <c r="J318" s="400"/>
    </row>
    <row r="319" spans="1:10">
      <c r="A319" s="400"/>
      <c r="B319" s="400"/>
      <c r="C319" s="401"/>
      <c r="D319" s="400"/>
      <c r="E319" s="400"/>
      <c r="F319" s="400"/>
      <c r="G319" s="400"/>
      <c r="H319" s="400"/>
      <c r="I319" s="400"/>
      <c r="J319" s="400"/>
    </row>
    <row r="320" spans="1:10">
      <c r="A320" s="400"/>
      <c r="B320" s="400"/>
      <c r="C320" s="401"/>
      <c r="D320" s="400"/>
      <c r="E320" s="400"/>
      <c r="F320" s="400"/>
      <c r="G320" s="400"/>
      <c r="H320" s="400"/>
      <c r="I320" s="400"/>
      <c r="J320" s="400"/>
    </row>
    <row r="321" spans="1:10">
      <c r="A321" s="400"/>
      <c r="B321" s="400"/>
      <c r="C321" s="401"/>
      <c r="D321" s="400"/>
      <c r="E321" s="400"/>
      <c r="F321" s="400"/>
      <c r="G321" s="400"/>
      <c r="H321" s="400"/>
      <c r="I321" s="400"/>
      <c r="J321" s="400"/>
    </row>
    <row r="322" spans="1:10">
      <c r="A322" s="400"/>
      <c r="B322" s="400"/>
      <c r="C322" s="401"/>
      <c r="D322" s="400"/>
      <c r="E322" s="400"/>
      <c r="F322" s="400"/>
      <c r="G322" s="400"/>
      <c r="H322" s="400"/>
      <c r="I322" s="400"/>
      <c r="J322" s="400"/>
    </row>
    <row r="323" spans="1:10">
      <c r="A323" s="400"/>
      <c r="B323" s="400"/>
      <c r="C323" s="401"/>
      <c r="D323" s="400"/>
      <c r="E323" s="400"/>
      <c r="F323" s="400"/>
      <c r="G323" s="400"/>
      <c r="H323" s="400"/>
      <c r="I323" s="400"/>
      <c r="J323" s="400"/>
    </row>
    <row r="324" spans="1:10">
      <c r="A324" s="400"/>
      <c r="B324" s="400"/>
      <c r="C324" s="401"/>
      <c r="D324" s="400"/>
      <c r="E324" s="400"/>
      <c r="F324" s="400"/>
      <c r="G324" s="400"/>
      <c r="H324" s="400"/>
      <c r="I324" s="400"/>
      <c r="J324" s="400"/>
    </row>
    <row r="325" spans="1:10">
      <c r="A325" s="400"/>
      <c r="B325" s="400"/>
      <c r="C325" s="401"/>
      <c r="D325" s="400"/>
      <c r="E325" s="400"/>
      <c r="F325" s="400"/>
      <c r="G325" s="400"/>
      <c r="H325" s="400"/>
      <c r="I325" s="400"/>
      <c r="J325" s="400"/>
    </row>
    <row r="326" spans="1:10">
      <c r="A326" s="400"/>
      <c r="B326" s="400"/>
      <c r="C326" s="401"/>
      <c r="D326" s="400"/>
      <c r="E326" s="400"/>
      <c r="F326" s="400"/>
      <c r="G326" s="400"/>
      <c r="H326" s="400"/>
      <c r="I326" s="400"/>
      <c r="J326" s="400"/>
    </row>
    <row r="327" spans="1:10">
      <c r="A327" s="400"/>
      <c r="B327" s="400"/>
      <c r="C327" s="401"/>
      <c r="D327" s="400"/>
      <c r="E327" s="400"/>
      <c r="F327" s="400"/>
      <c r="G327" s="400"/>
      <c r="H327" s="400"/>
      <c r="I327" s="400"/>
      <c r="J327" s="400"/>
    </row>
    <row r="328" spans="1:10">
      <c r="A328" s="400"/>
      <c r="B328" s="400"/>
      <c r="C328" s="401"/>
      <c r="D328" s="400"/>
      <c r="E328" s="400"/>
      <c r="F328" s="400"/>
      <c r="G328" s="400"/>
      <c r="H328" s="400"/>
      <c r="I328" s="400"/>
      <c r="J328" s="400"/>
    </row>
    <row r="329" spans="1:10">
      <c r="A329" s="400"/>
      <c r="B329" s="400"/>
      <c r="C329" s="401"/>
      <c r="D329" s="400"/>
      <c r="E329" s="400"/>
      <c r="F329" s="400"/>
      <c r="G329" s="400"/>
      <c r="H329" s="400"/>
      <c r="I329" s="400"/>
      <c r="J329" s="400"/>
    </row>
    <row r="330" spans="1:10">
      <c r="A330" s="400"/>
      <c r="B330" s="400"/>
      <c r="C330" s="401"/>
      <c r="D330" s="400"/>
      <c r="E330" s="400"/>
      <c r="F330" s="400"/>
      <c r="G330" s="400"/>
      <c r="H330" s="400"/>
      <c r="I330" s="400"/>
      <c r="J330" s="400"/>
    </row>
    <row r="331" spans="1:10">
      <c r="A331" s="400"/>
      <c r="B331" s="400"/>
      <c r="C331" s="401"/>
      <c r="D331" s="400"/>
      <c r="E331" s="400"/>
      <c r="F331" s="400"/>
      <c r="G331" s="400"/>
      <c r="H331" s="400"/>
      <c r="I331" s="400"/>
      <c r="J331" s="400"/>
    </row>
    <row r="332" spans="1:10">
      <c r="A332" s="400"/>
      <c r="B332" s="400"/>
      <c r="C332" s="401"/>
      <c r="D332" s="400"/>
      <c r="E332" s="400"/>
      <c r="F332" s="400"/>
      <c r="G332" s="400"/>
      <c r="H332" s="400"/>
      <c r="I332" s="400"/>
      <c r="J332" s="400"/>
    </row>
    <row r="333" spans="1:10">
      <c r="A333" s="400"/>
      <c r="B333" s="400"/>
      <c r="C333" s="401"/>
      <c r="D333" s="400"/>
      <c r="E333" s="400"/>
      <c r="F333" s="400"/>
      <c r="G333" s="400"/>
      <c r="H333" s="400"/>
      <c r="I333" s="400"/>
      <c r="J333" s="400"/>
    </row>
    <row r="334" spans="1:10">
      <c r="A334" s="400"/>
      <c r="B334" s="400"/>
      <c r="C334" s="401"/>
      <c r="D334" s="400"/>
      <c r="E334" s="400"/>
      <c r="F334" s="400"/>
      <c r="G334" s="400"/>
      <c r="H334" s="400"/>
      <c r="I334" s="400"/>
      <c r="J334" s="400"/>
    </row>
    <row r="335" spans="1:10">
      <c r="A335" s="400"/>
      <c r="B335" s="400"/>
      <c r="C335" s="401"/>
      <c r="D335" s="400"/>
      <c r="E335" s="400"/>
      <c r="F335" s="400"/>
      <c r="G335" s="400"/>
      <c r="H335" s="400"/>
      <c r="I335" s="400"/>
      <c r="J335" s="400"/>
    </row>
    <row r="336" spans="1:10">
      <c r="A336" s="400"/>
      <c r="B336" s="400"/>
      <c r="C336" s="401"/>
      <c r="D336" s="400"/>
      <c r="E336" s="400"/>
      <c r="F336" s="400"/>
      <c r="G336" s="400"/>
      <c r="H336" s="400"/>
      <c r="I336" s="400"/>
      <c r="J336" s="400"/>
    </row>
    <row r="337" spans="1:10">
      <c r="A337" s="400"/>
      <c r="B337" s="400"/>
      <c r="C337" s="401"/>
      <c r="D337" s="400"/>
      <c r="E337" s="400"/>
      <c r="F337" s="400"/>
      <c r="G337" s="400"/>
      <c r="H337" s="400"/>
      <c r="I337" s="400"/>
      <c r="J337" s="400"/>
    </row>
    <row r="338" spans="1:10">
      <c r="A338" s="400"/>
      <c r="B338" s="400"/>
      <c r="C338" s="401"/>
      <c r="D338" s="400"/>
      <c r="E338" s="400"/>
      <c r="F338" s="400"/>
      <c r="G338" s="400"/>
      <c r="H338" s="400"/>
      <c r="I338" s="400"/>
      <c r="J338" s="400"/>
    </row>
    <row r="339" spans="1:10">
      <c r="A339" s="400"/>
      <c r="B339" s="400"/>
      <c r="C339" s="401"/>
      <c r="D339" s="400"/>
      <c r="E339" s="400"/>
      <c r="F339" s="400"/>
      <c r="G339" s="400"/>
      <c r="H339" s="400"/>
      <c r="I339" s="400"/>
      <c r="J339" s="400"/>
    </row>
    <row r="340" spans="1:10">
      <c r="A340" s="400"/>
      <c r="B340" s="400"/>
      <c r="C340" s="401"/>
      <c r="D340" s="400"/>
      <c r="E340" s="400"/>
      <c r="F340" s="400"/>
      <c r="G340" s="400"/>
      <c r="H340" s="400"/>
      <c r="I340" s="400"/>
      <c r="J340" s="400"/>
    </row>
    <row r="341" spans="1:10">
      <c r="A341" s="400"/>
      <c r="B341" s="400"/>
      <c r="C341" s="401"/>
      <c r="D341" s="400"/>
      <c r="E341" s="400"/>
      <c r="F341" s="400"/>
      <c r="G341" s="400"/>
      <c r="H341" s="400"/>
      <c r="I341" s="400"/>
      <c r="J341" s="400"/>
    </row>
    <row r="342" spans="1:10">
      <c r="A342" s="400"/>
      <c r="B342" s="400"/>
      <c r="C342" s="401"/>
      <c r="D342" s="400"/>
      <c r="E342" s="400"/>
      <c r="F342" s="400"/>
      <c r="G342" s="400"/>
      <c r="H342" s="400"/>
      <c r="I342" s="400"/>
      <c r="J342" s="400"/>
    </row>
    <row r="343" spans="1:10">
      <c r="A343" s="400"/>
      <c r="B343" s="400"/>
      <c r="C343" s="401"/>
      <c r="D343" s="400"/>
      <c r="E343" s="400"/>
      <c r="F343" s="400"/>
      <c r="G343" s="400"/>
      <c r="H343" s="400"/>
      <c r="I343" s="400"/>
      <c r="J343" s="400"/>
    </row>
    <row r="344" spans="1:10">
      <c r="A344" s="400"/>
      <c r="B344" s="400"/>
      <c r="C344" s="401"/>
      <c r="D344" s="400"/>
      <c r="E344" s="400"/>
      <c r="F344" s="400"/>
      <c r="G344" s="400"/>
      <c r="H344" s="400"/>
      <c r="I344" s="400"/>
      <c r="J344" s="400"/>
    </row>
    <row r="345" spans="1:10">
      <c r="A345" s="400"/>
      <c r="B345" s="400"/>
      <c r="C345" s="401"/>
      <c r="D345" s="400"/>
      <c r="E345" s="400"/>
      <c r="F345" s="400"/>
      <c r="G345" s="400"/>
      <c r="H345" s="400"/>
      <c r="I345" s="400"/>
      <c r="J345" s="400"/>
    </row>
    <row r="346" spans="1:10">
      <c r="A346" s="400"/>
      <c r="B346" s="400"/>
      <c r="C346" s="401"/>
      <c r="D346" s="400"/>
      <c r="E346" s="400"/>
      <c r="F346" s="400"/>
      <c r="G346" s="400"/>
      <c r="H346" s="400"/>
      <c r="I346" s="400"/>
      <c r="J346" s="400"/>
    </row>
    <row r="347" spans="1:10">
      <c r="A347" s="400"/>
      <c r="B347" s="400"/>
      <c r="C347" s="401"/>
      <c r="D347" s="400"/>
      <c r="E347" s="400"/>
      <c r="F347" s="400"/>
      <c r="G347" s="400"/>
      <c r="H347" s="400"/>
      <c r="I347" s="400"/>
      <c r="J347" s="400"/>
    </row>
    <row r="348" spans="1:10">
      <c r="A348" s="400"/>
      <c r="B348" s="400"/>
      <c r="C348" s="401"/>
      <c r="D348" s="400"/>
      <c r="E348" s="400"/>
      <c r="F348" s="400"/>
      <c r="G348" s="400"/>
      <c r="H348" s="400"/>
      <c r="I348" s="400"/>
      <c r="J348" s="400"/>
    </row>
    <row r="349" spans="1:10">
      <c r="A349" s="400"/>
      <c r="B349" s="400"/>
      <c r="C349" s="401"/>
      <c r="D349" s="400"/>
      <c r="E349" s="400"/>
      <c r="F349" s="400"/>
      <c r="G349" s="400"/>
      <c r="H349" s="400"/>
      <c r="I349" s="400"/>
      <c r="J349" s="400"/>
    </row>
    <row r="350" spans="1:10">
      <c r="A350" s="400"/>
      <c r="B350" s="400"/>
      <c r="C350" s="401"/>
      <c r="D350" s="400"/>
      <c r="E350" s="400"/>
      <c r="F350" s="400"/>
      <c r="G350" s="400"/>
      <c r="H350" s="400"/>
      <c r="I350" s="400"/>
      <c r="J350" s="400"/>
    </row>
    <row r="351" spans="1:10">
      <c r="A351" s="400"/>
      <c r="B351" s="400"/>
      <c r="C351" s="401"/>
      <c r="D351" s="400"/>
      <c r="E351" s="400"/>
      <c r="F351" s="400"/>
      <c r="G351" s="400"/>
      <c r="H351" s="400"/>
      <c r="I351" s="400"/>
      <c r="J351" s="400"/>
    </row>
    <row r="352" spans="1:10">
      <c r="A352" s="400"/>
      <c r="B352" s="400"/>
      <c r="C352" s="401"/>
      <c r="D352" s="400"/>
      <c r="E352" s="400"/>
      <c r="F352" s="400"/>
      <c r="G352" s="400"/>
      <c r="H352" s="400"/>
      <c r="I352" s="400"/>
      <c r="J352" s="400"/>
    </row>
    <row r="353" spans="1:10">
      <c r="A353" s="400"/>
      <c r="B353" s="400"/>
      <c r="C353" s="401"/>
      <c r="D353" s="400"/>
      <c r="E353" s="400"/>
      <c r="F353" s="400"/>
      <c r="G353" s="400"/>
      <c r="H353" s="400"/>
      <c r="I353" s="400"/>
      <c r="J353" s="400"/>
    </row>
    <row r="354" spans="1:10">
      <c r="A354" s="400"/>
      <c r="B354" s="400"/>
      <c r="C354" s="401"/>
      <c r="D354" s="400"/>
      <c r="E354" s="400"/>
      <c r="F354" s="400"/>
      <c r="G354" s="400"/>
      <c r="H354" s="400"/>
      <c r="I354" s="400"/>
      <c r="J354" s="400"/>
    </row>
    <row r="355" spans="1:10">
      <c r="A355" s="400"/>
      <c r="B355" s="400"/>
      <c r="C355" s="401"/>
      <c r="D355" s="400"/>
      <c r="E355" s="400"/>
      <c r="F355" s="400"/>
      <c r="G355" s="400"/>
      <c r="H355" s="400"/>
      <c r="I355" s="400"/>
      <c r="J355" s="400"/>
    </row>
    <row r="356" spans="1:10">
      <c r="A356" s="400"/>
      <c r="B356" s="400"/>
      <c r="C356" s="401"/>
      <c r="D356" s="400"/>
      <c r="E356" s="400"/>
      <c r="F356" s="400"/>
      <c r="G356" s="400"/>
      <c r="H356" s="400"/>
      <c r="I356" s="400"/>
      <c r="J356" s="400"/>
    </row>
    <row r="357" spans="1:10">
      <c r="A357" s="400"/>
      <c r="B357" s="400"/>
      <c r="C357" s="401"/>
      <c r="D357" s="400"/>
      <c r="E357" s="400"/>
      <c r="F357" s="400"/>
      <c r="G357" s="400"/>
      <c r="H357" s="400"/>
      <c r="I357" s="400"/>
      <c r="J357" s="400"/>
    </row>
    <row r="358" spans="1:10">
      <c r="A358" s="400"/>
      <c r="B358" s="400"/>
      <c r="C358" s="401"/>
      <c r="D358" s="400"/>
      <c r="E358" s="400"/>
      <c r="F358" s="400"/>
      <c r="G358" s="400"/>
      <c r="H358" s="400"/>
      <c r="I358" s="400"/>
      <c r="J358" s="400"/>
    </row>
    <row r="359" spans="1:10">
      <c r="A359" s="400"/>
      <c r="B359" s="400"/>
      <c r="C359" s="401"/>
      <c r="D359" s="400"/>
      <c r="E359" s="400"/>
      <c r="F359" s="400"/>
      <c r="G359" s="400"/>
      <c r="H359" s="400"/>
      <c r="I359" s="400"/>
      <c r="J359" s="400"/>
    </row>
    <row r="360" spans="1:10">
      <c r="A360" s="400"/>
      <c r="B360" s="400"/>
      <c r="C360" s="401"/>
      <c r="D360" s="400"/>
      <c r="E360" s="400"/>
      <c r="F360" s="400"/>
      <c r="G360" s="400"/>
      <c r="H360" s="400"/>
      <c r="I360" s="400"/>
      <c r="J360" s="400"/>
    </row>
    <row r="361" spans="1:10">
      <c r="A361" s="400"/>
      <c r="B361" s="400"/>
      <c r="C361" s="401"/>
      <c r="D361" s="400"/>
      <c r="E361" s="400"/>
      <c r="F361" s="400"/>
      <c r="G361" s="400"/>
      <c r="H361" s="400"/>
      <c r="I361" s="400"/>
      <c r="J361" s="400"/>
    </row>
    <row r="362" spans="1:10">
      <c r="A362" s="400"/>
      <c r="B362" s="400"/>
      <c r="C362" s="401"/>
      <c r="D362" s="400"/>
      <c r="E362" s="400"/>
      <c r="F362" s="400"/>
      <c r="G362" s="400"/>
      <c r="H362" s="400"/>
      <c r="I362" s="400"/>
      <c r="J362" s="400"/>
    </row>
    <row r="363" spans="1:10">
      <c r="A363" s="400"/>
      <c r="B363" s="400"/>
      <c r="C363" s="401"/>
      <c r="D363" s="400"/>
      <c r="E363" s="400"/>
      <c r="F363" s="400"/>
      <c r="G363" s="400"/>
      <c r="H363" s="400"/>
      <c r="I363" s="400"/>
      <c r="J363" s="400"/>
    </row>
    <row r="364" spans="1:10">
      <c r="A364" s="400"/>
      <c r="B364" s="400"/>
      <c r="C364" s="401"/>
      <c r="D364" s="400"/>
      <c r="E364" s="400"/>
      <c r="F364" s="400"/>
      <c r="G364" s="400"/>
      <c r="H364" s="400"/>
      <c r="I364" s="400"/>
      <c r="J364" s="400"/>
    </row>
    <row r="365" spans="1:10">
      <c r="A365" s="400"/>
      <c r="B365" s="400"/>
      <c r="C365" s="401"/>
      <c r="D365" s="400"/>
      <c r="E365" s="400"/>
      <c r="F365" s="400"/>
      <c r="G365" s="400"/>
      <c r="H365" s="400"/>
      <c r="I365" s="400"/>
      <c r="J365" s="400"/>
    </row>
    <row r="366" spans="1:10">
      <c r="A366" s="400"/>
      <c r="B366" s="400"/>
      <c r="C366" s="401"/>
      <c r="D366" s="400"/>
      <c r="E366" s="400"/>
      <c r="F366" s="400"/>
      <c r="G366" s="400"/>
      <c r="H366" s="400"/>
      <c r="I366" s="400"/>
      <c r="J366" s="400"/>
    </row>
    <row r="367" spans="1:10">
      <c r="A367" s="400"/>
      <c r="B367" s="400"/>
      <c r="C367" s="401"/>
      <c r="D367" s="400"/>
      <c r="E367" s="400"/>
      <c r="F367" s="400"/>
      <c r="G367" s="400"/>
      <c r="H367" s="400"/>
      <c r="I367" s="400"/>
      <c r="J367" s="400"/>
    </row>
    <row r="368" spans="1:10">
      <c r="A368" s="400"/>
      <c r="B368" s="400"/>
      <c r="C368" s="401"/>
      <c r="D368" s="400"/>
      <c r="E368" s="400"/>
      <c r="F368" s="400"/>
      <c r="G368" s="400"/>
      <c r="H368" s="400"/>
      <c r="I368" s="400"/>
      <c r="J368" s="400"/>
    </row>
    <row r="369" spans="1:10">
      <c r="A369" s="400"/>
      <c r="B369" s="400"/>
      <c r="C369" s="401"/>
      <c r="D369" s="400"/>
      <c r="E369" s="400"/>
      <c r="F369" s="400"/>
      <c r="G369" s="400"/>
      <c r="H369" s="400"/>
      <c r="I369" s="400"/>
      <c r="J369" s="400"/>
    </row>
    <row r="370" spans="1:10">
      <c r="A370" s="400"/>
      <c r="B370" s="400"/>
      <c r="C370" s="401"/>
      <c r="D370" s="400"/>
      <c r="E370" s="400"/>
      <c r="F370" s="400"/>
      <c r="G370" s="400"/>
      <c r="H370" s="400"/>
      <c r="I370" s="400"/>
      <c r="J370" s="400"/>
    </row>
    <row r="371" spans="1:10">
      <c r="A371" s="400"/>
      <c r="B371" s="400"/>
      <c r="C371" s="401"/>
      <c r="D371" s="400"/>
      <c r="E371" s="400"/>
      <c r="F371" s="400"/>
      <c r="G371" s="400"/>
      <c r="H371" s="400"/>
      <c r="I371" s="400"/>
      <c r="J371" s="400"/>
    </row>
    <row r="372" spans="1:10">
      <c r="A372" s="400"/>
      <c r="B372" s="400"/>
      <c r="C372" s="401"/>
      <c r="D372" s="400"/>
      <c r="E372" s="400"/>
      <c r="F372" s="400"/>
      <c r="G372" s="400"/>
      <c r="H372" s="400"/>
      <c r="I372" s="400"/>
      <c r="J372" s="400"/>
    </row>
    <row r="373" spans="1:10">
      <c r="A373" s="400"/>
      <c r="B373" s="400"/>
      <c r="C373" s="401"/>
      <c r="D373" s="400"/>
      <c r="E373" s="400"/>
      <c r="F373" s="400"/>
      <c r="G373" s="400"/>
      <c r="H373" s="400"/>
      <c r="I373" s="400"/>
      <c r="J373" s="400"/>
    </row>
    <row r="374" spans="1:10">
      <c r="A374" s="400"/>
      <c r="B374" s="400"/>
      <c r="C374" s="401"/>
      <c r="D374" s="400"/>
      <c r="E374" s="400"/>
      <c r="F374" s="400"/>
      <c r="G374" s="400"/>
      <c r="H374" s="400"/>
      <c r="I374" s="400"/>
      <c r="J374" s="400"/>
    </row>
    <row r="375" spans="1:10">
      <c r="A375" s="400"/>
      <c r="B375" s="400"/>
      <c r="C375" s="401"/>
      <c r="D375" s="400"/>
      <c r="E375" s="400"/>
      <c r="F375" s="400"/>
      <c r="G375" s="400"/>
      <c r="H375" s="400"/>
      <c r="I375" s="400"/>
      <c r="J375" s="400"/>
    </row>
    <row r="376" spans="1:10">
      <c r="A376" s="400"/>
      <c r="B376" s="400"/>
      <c r="C376" s="401"/>
      <c r="D376" s="400"/>
      <c r="E376" s="400"/>
      <c r="F376" s="400"/>
      <c r="G376" s="400"/>
      <c r="H376" s="400"/>
      <c r="I376" s="400"/>
      <c r="J376" s="400"/>
    </row>
    <row r="377" spans="1:10">
      <c r="A377" s="400"/>
      <c r="B377" s="400"/>
      <c r="C377" s="401"/>
      <c r="D377" s="400"/>
      <c r="E377" s="400"/>
      <c r="F377" s="400"/>
      <c r="G377" s="400"/>
      <c r="H377" s="400"/>
      <c r="I377" s="400"/>
      <c r="J377" s="400"/>
    </row>
    <row r="378" spans="1:10">
      <c r="A378" s="400"/>
      <c r="B378" s="400"/>
      <c r="C378" s="401"/>
      <c r="D378" s="400"/>
      <c r="E378" s="400"/>
      <c r="F378" s="400"/>
      <c r="G378" s="400"/>
      <c r="H378" s="400"/>
      <c r="I378" s="400"/>
      <c r="J378" s="400"/>
    </row>
    <row r="379" spans="1:10">
      <c r="A379" s="400"/>
      <c r="B379" s="400"/>
      <c r="C379" s="401"/>
      <c r="D379" s="400"/>
      <c r="E379" s="400"/>
      <c r="F379" s="400"/>
      <c r="G379" s="400"/>
      <c r="H379" s="400"/>
      <c r="I379" s="400"/>
      <c r="J379" s="400"/>
    </row>
    <row r="380" spans="1:10">
      <c r="A380" s="400"/>
      <c r="B380" s="400"/>
      <c r="C380" s="401"/>
      <c r="D380" s="400"/>
      <c r="E380" s="400"/>
      <c r="F380" s="400"/>
      <c r="G380" s="400"/>
      <c r="H380" s="400"/>
      <c r="I380" s="400"/>
      <c r="J380" s="400"/>
    </row>
    <row r="381" spans="1:10">
      <c r="A381" s="400"/>
      <c r="B381" s="400"/>
      <c r="C381" s="401"/>
      <c r="D381" s="400"/>
      <c r="E381" s="400"/>
      <c r="F381" s="400"/>
      <c r="G381" s="400"/>
      <c r="H381" s="400"/>
      <c r="I381" s="400"/>
      <c r="J381" s="400"/>
    </row>
    <row r="382" spans="1:10">
      <c r="A382" s="400"/>
      <c r="B382" s="400"/>
      <c r="C382" s="401"/>
      <c r="D382" s="400"/>
      <c r="E382" s="400"/>
      <c r="F382" s="400"/>
      <c r="G382" s="400"/>
      <c r="H382" s="400"/>
      <c r="I382" s="400"/>
      <c r="J382" s="400"/>
    </row>
    <row r="383" spans="1:10">
      <c r="A383" s="400"/>
      <c r="B383" s="400"/>
      <c r="C383" s="401"/>
      <c r="D383" s="400"/>
      <c r="E383" s="400"/>
      <c r="F383" s="400"/>
      <c r="G383" s="400"/>
      <c r="H383" s="400"/>
      <c r="I383" s="400"/>
      <c r="J383" s="400"/>
    </row>
    <row r="384" spans="1:10">
      <c r="A384" s="400"/>
      <c r="B384" s="400"/>
      <c r="C384" s="401"/>
      <c r="D384" s="400"/>
      <c r="E384" s="400"/>
      <c r="F384" s="400"/>
      <c r="G384" s="400"/>
      <c r="H384" s="400"/>
      <c r="I384" s="400"/>
      <c r="J384" s="400"/>
    </row>
    <row r="385" spans="1:10">
      <c r="A385" s="400"/>
      <c r="B385" s="400"/>
      <c r="C385" s="401"/>
      <c r="D385" s="400"/>
      <c r="E385" s="400"/>
      <c r="F385" s="400"/>
      <c r="G385" s="400"/>
      <c r="H385" s="400"/>
      <c r="I385" s="400"/>
      <c r="J385" s="400"/>
    </row>
    <row r="386" spans="1:10">
      <c r="A386" s="400"/>
      <c r="B386" s="400"/>
      <c r="C386" s="401"/>
      <c r="D386" s="400"/>
      <c r="E386" s="400"/>
      <c r="F386" s="400"/>
      <c r="G386" s="400"/>
      <c r="H386" s="400"/>
      <c r="I386" s="400"/>
      <c r="J386" s="400"/>
    </row>
    <row r="387" spans="1:10">
      <c r="A387" s="400"/>
      <c r="B387" s="400"/>
      <c r="C387" s="401"/>
      <c r="D387" s="400"/>
      <c r="E387" s="400"/>
      <c r="F387" s="400"/>
      <c r="G387" s="400"/>
      <c r="H387" s="400"/>
      <c r="I387" s="400"/>
      <c r="J387" s="400"/>
    </row>
    <row r="388" spans="1:10">
      <c r="A388" s="400"/>
      <c r="B388" s="400"/>
      <c r="C388" s="401"/>
      <c r="D388" s="400"/>
      <c r="E388" s="400"/>
      <c r="F388" s="400"/>
      <c r="G388" s="400"/>
      <c r="H388" s="400"/>
      <c r="I388" s="400"/>
      <c r="J388" s="400"/>
    </row>
    <row r="389" spans="1:10">
      <c r="A389" s="400"/>
      <c r="B389" s="400"/>
      <c r="C389" s="401"/>
      <c r="D389" s="400"/>
      <c r="E389" s="400"/>
      <c r="F389" s="400"/>
      <c r="G389" s="400"/>
      <c r="H389" s="400"/>
      <c r="I389" s="400"/>
      <c r="J389" s="400"/>
    </row>
    <row r="390" spans="1:10">
      <c r="A390" s="400"/>
      <c r="B390" s="400"/>
      <c r="C390" s="401"/>
      <c r="D390" s="400"/>
      <c r="E390" s="400"/>
      <c r="F390" s="400"/>
      <c r="G390" s="400"/>
      <c r="H390" s="400"/>
      <c r="I390" s="400"/>
      <c r="J390" s="400"/>
    </row>
    <row r="391" spans="1:10">
      <c r="A391" s="400"/>
      <c r="B391" s="400"/>
      <c r="C391" s="401"/>
      <c r="D391" s="400"/>
      <c r="E391" s="400"/>
      <c r="F391" s="400"/>
      <c r="G391" s="400"/>
      <c r="H391" s="400"/>
      <c r="I391" s="400"/>
      <c r="J391" s="400"/>
    </row>
    <row r="392" spans="1:10">
      <c r="A392" s="400"/>
      <c r="B392" s="400"/>
      <c r="C392" s="401"/>
      <c r="D392" s="400"/>
      <c r="E392" s="400"/>
      <c r="F392" s="400"/>
      <c r="G392" s="400"/>
      <c r="H392" s="400"/>
      <c r="I392" s="400"/>
      <c r="J392" s="400"/>
    </row>
    <row r="393" spans="1:10">
      <c r="A393" s="400"/>
      <c r="B393" s="400"/>
      <c r="C393" s="401"/>
      <c r="D393" s="400"/>
      <c r="E393" s="400"/>
      <c r="F393" s="400"/>
      <c r="G393" s="400"/>
      <c r="H393" s="400"/>
      <c r="I393" s="400"/>
      <c r="J393" s="400"/>
    </row>
    <row r="394" spans="1:10">
      <c r="A394" s="400"/>
      <c r="B394" s="400"/>
      <c r="C394" s="401"/>
      <c r="D394" s="400"/>
      <c r="E394" s="400"/>
      <c r="F394" s="400"/>
      <c r="G394" s="400"/>
      <c r="H394" s="400"/>
      <c r="I394" s="400"/>
      <c r="J394" s="400"/>
    </row>
    <row r="395" spans="1:10">
      <c r="A395" s="400"/>
      <c r="B395" s="400"/>
      <c r="C395" s="401"/>
      <c r="D395" s="400"/>
      <c r="E395" s="400"/>
      <c r="F395" s="400"/>
      <c r="G395" s="400"/>
      <c r="H395" s="400"/>
      <c r="I395" s="400"/>
      <c r="J395" s="400"/>
    </row>
    <row r="396" spans="1:10">
      <c r="A396" s="400"/>
      <c r="B396" s="400"/>
      <c r="C396" s="401"/>
      <c r="D396" s="400"/>
      <c r="E396" s="400"/>
      <c r="F396" s="400"/>
      <c r="G396" s="400"/>
      <c r="H396" s="400"/>
      <c r="I396" s="400"/>
      <c r="J396" s="400"/>
    </row>
    <row r="397" spans="1:10">
      <c r="A397" s="400"/>
      <c r="B397" s="400"/>
      <c r="C397" s="401"/>
      <c r="D397" s="400"/>
      <c r="E397" s="400"/>
      <c r="F397" s="400"/>
      <c r="G397" s="400"/>
      <c r="H397" s="400"/>
      <c r="I397" s="400"/>
      <c r="J397" s="400"/>
    </row>
    <row r="398" spans="1:10">
      <c r="A398" s="400"/>
      <c r="B398" s="400"/>
      <c r="C398" s="401"/>
      <c r="D398" s="400"/>
      <c r="E398" s="400"/>
      <c r="F398" s="400"/>
      <c r="G398" s="400"/>
      <c r="H398" s="400"/>
      <c r="I398" s="400"/>
      <c r="J398" s="400"/>
    </row>
    <row r="399" spans="1:10">
      <c r="A399" s="400"/>
      <c r="B399" s="400"/>
      <c r="C399" s="401"/>
      <c r="D399" s="400"/>
      <c r="E399" s="400"/>
      <c r="F399" s="400"/>
      <c r="G399" s="400"/>
      <c r="H399" s="400"/>
      <c r="I399" s="400"/>
      <c r="J399" s="400"/>
    </row>
    <row r="400" spans="1:10">
      <c r="A400" s="400"/>
      <c r="B400" s="400"/>
      <c r="C400" s="401"/>
      <c r="D400" s="400"/>
      <c r="E400" s="400"/>
      <c r="F400" s="400"/>
      <c r="G400" s="400"/>
      <c r="H400" s="400"/>
      <c r="I400" s="400"/>
      <c r="J400" s="400"/>
    </row>
    <row r="401" spans="1:10">
      <c r="A401" s="400"/>
      <c r="B401" s="400"/>
      <c r="C401" s="401"/>
      <c r="D401" s="400"/>
      <c r="E401" s="400"/>
      <c r="F401" s="400"/>
      <c r="G401" s="400"/>
      <c r="H401" s="400"/>
      <c r="I401" s="400"/>
      <c r="J401" s="400"/>
    </row>
    <row r="402" spans="1:10">
      <c r="A402" s="400"/>
      <c r="B402" s="400"/>
      <c r="C402" s="401"/>
      <c r="D402" s="400"/>
      <c r="E402" s="400"/>
      <c r="F402" s="400"/>
      <c r="G402" s="400"/>
      <c r="H402" s="400"/>
      <c r="I402" s="400"/>
      <c r="J402" s="400"/>
    </row>
    <row r="403" spans="1:10">
      <c r="A403" s="400"/>
      <c r="B403" s="400"/>
      <c r="C403" s="401"/>
      <c r="D403" s="400"/>
      <c r="E403" s="400"/>
      <c r="F403" s="400"/>
      <c r="G403" s="400"/>
      <c r="H403" s="400"/>
      <c r="I403" s="400"/>
      <c r="J403" s="400"/>
    </row>
    <row r="404" spans="1:10">
      <c r="A404" s="400"/>
      <c r="B404" s="400"/>
      <c r="C404" s="401"/>
      <c r="D404" s="400"/>
      <c r="E404" s="400"/>
      <c r="F404" s="400"/>
      <c r="G404" s="400"/>
      <c r="H404" s="400"/>
      <c r="I404" s="400"/>
      <c r="J404" s="400"/>
    </row>
    <row r="405" spans="1:10">
      <c r="A405" s="400"/>
      <c r="B405" s="400"/>
      <c r="C405" s="401"/>
      <c r="D405" s="400"/>
      <c r="E405" s="400"/>
      <c r="F405" s="400"/>
      <c r="G405" s="400"/>
      <c r="H405" s="400"/>
      <c r="I405" s="400"/>
      <c r="J405" s="400"/>
    </row>
    <row r="406" spans="1:10">
      <c r="A406" s="400"/>
      <c r="B406" s="400"/>
      <c r="C406" s="401"/>
      <c r="D406" s="400"/>
      <c r="E406" s="400"/>
      <c r="F406" s="400"/>
      <c r="G406" s="400"/>
      <c r="H406" s="400"/>
      <c r="I406" s="400"/>
      <c r="J406" s="400"/>
    </row>
    <row r="407" spans="1:10">
      <c r="A407" s="400"/>
      <c r="B407" s="400"/>
      <c r="C407" s="401"/>
      <c r="D407" s="400"/>
      <c r="E407" s="400"/>
      <c r="F407" s="400"/>
      <c r="G407" s="400"/>
      <c r="H407" s="400"/>
      <c r="I407" s="400"/>
      <c r="J407" s="400"/>
    </row>
    <row r="408" spans="1:10">
      <c r="A408" s="400"/>
      <c r="B408" s="400"/>
      <c r="C408" s="401"/>
      <c r="D408" s="400"/>
      <c r="E408" s="400"/>
      <c r="F408" s="400"/>
      <c r="G408" s="400"/>
      <c r="H408" s="400"/>
      <c r="I408" s="400"/>
      <c r="J408" s="400"/>
    </row>
    <row r="409" spans="1:10">
      <c r="A409" s="400"/>
      <c r="B409" s="400"/>
      <c r="C409" s="401"/>
      <c r="D409" s="400"/>
      <c r="E409" s="400"/>
      <c r="F409" s="400"/>
      <c r="G409" s="400"/>
      <c r="H409" s="400"/>
      <c r="I409" s="400"/>
      <c r="J409" s="400"/>
    </row>
    <row r="410" spans="1:10">
      <c r="A410" s="400"/>
      <c r="B410" s="400"/>
      <c r="C410" s="401"/>
      <c r="D410" s="400"/>
      <c r="E410" s="400"/>
      <c r="F410" s="400"/>
      <c r="G410" s="400"/>
      <c r="H410" s="400"/>
      <c r="I410" s="400"/>
      <c r="J410" s="400"/>
    </row>
    <row r="411" spans="1:10">
      <c r="A411" s="400"/>
      <c r="B411" s="400"/>
      <c r="C411" s="401"/>
      <c r="D411" s="400"/>
      <c r="E411" s="400"/>
      <c r="F411" s="400"/>
      <c r="G411" s="400"/>
      <c r="H411" s="400"/>
      <c r="I411" s="400"/>
      <c r="J411" s="400"/>
    </row>
    <row r="412" spans="1:10">
      <c r="A412" s="400"/>
      <c r="B412" s="400"/>
      <c r="C412" s="401"/>
      <c r="D412" s="400"/>
      <c r="E412" s="400"/>
      <c r="F412" s="400"/>
      <c r="G412" s="400"/>
      <c r="H412" s="400"/>
      <c r="I412" s="400"/>
      <c r="J412" s="400"/>
    </row>
    <row r="413" spans="1:10">
      <c r="A413" s="400"/>
      <c r="B413" s="400"/>
      <c r="C413" s="401"/>
      <c r="D413" s="400"/>
      <c r="E413" s="400"/>
      <c r="F413" s="400"/>
      <c r="G413" s="400"/>
      <c r="H413" s="400"/>
      <c r="I413" s="400"/>
      <c r="J413" s="400"/>
    </row>
    <row r="414" spans="1:10">
      <c r="A414" s="400"/>
      <c r="B414" s="400"/>
      <c r="C414" s="401"/>
      <c r="D414" s="400"/>
      <c r="E414" s="400"/>
      <c r="F414" s="400"/>
      <c r="G414" s="400"/>
      <c r="H414" s="400"/>
      <c r="I414" s="400"/>
      <c r="J414" s="400"/>
    </row>
    <row r="415" spans="1:10">
      <c r="A415" s="400"/>
      <c r="B415" s="400"/>
      <c r="C415" s="401"/>
      <c r="D415" s="400"/>
      <c r="E415" s="400"/>
      <c r="F415" s="400"/>
      <c r="G415" s="400"/>
      <c r="H415" s="400"/>
      <c r="I415" s="400"/>
      <c r="J415" s="400"/>
    </row>
    <row r="416" spans="1:10">
      <c r="A416" s="400"/>
      <c r="B416" s="400"/>
      <c r="C416" s="401"/>
      <c r="D416" s="400"/>
      <c r="E416" s="400"/>
      <c r="F416" s="400"/>
      <c r="G416" s="400"/>
      <c r="H416" s="400"/>
      <c r="I416" s="400"/>
      <c r="J416" s="400"/>
    </row>
    <row r="417" spans="1:10">
      <c r="A417" s="400"/>
      <c r="B417" s="400"/>
      <c r="C417" s="401"/>
      <c r="D417" s="400"/>
      <c r="E417" s="400"/>
      <c r="F417" s="400"/>
      <c r="G417" s="400"/>
      <c r="H417" s="400"/>
      <c r="I417" s="400"/>
      <c r="J417" s="400"/>
    </row>
    <row r="418" spans="1:10">
      <c r="A418" s="400"/>
      <c r="B418" s="400"/>
      <c r="C418" s="401"/>
      <c r="D418" s="400"/>
      <c r="E418" s="400"/>
      <c r="F418" s="400"/>
      <c r="G418" s="400"/>
      <c r="H418" s="400"/>
      <c r="I418" s="400"/>
      <c r="J418" s="400"/>
    </row>
    <row r="419" spans="1:10">
      <c r="A419" s="400"/>
      <c r="B419" s="400"/>
      <c r="C419" s="401"/>
      <c r="D419" s="400"/>
      <c r="E419" s="400"/>
      <c r="F419" s="400"/>
      <c r="G419" s="400"/>
      <c r="H419" s="400"/>
      <c r="I419" s="400"/>
      <c r="J419" s="400"/>
    </row>
    <row r="420" spans="1:10">
      <c r="A420" s="400"/>
      <c r="B420" s="400"/>
      <c r="C420" s="401"/>
      <c r="D420" s="400"/>
      <c r="E420" s="400"/>
      <c r="F420" s="400"/>
      <c r="G420" s="400"/>
      <c r="H420" s="400"/>
      <c r="I420" s="400"/>
      <c r="J420" s="400"/>
    </row>
    <row r="421" spans="1:10">
      <c r="A421" s="400"/>
      <c r="B421" s="400"/>
      <c r="C421" s="401"/>
      <c r="D421" s="400"/>
      <c r="E421" s="400"/>
      <c r="F421" s="400"/>
      <c r="G421" s="400"/>
      <c r="H421" s="400"/>
      <c r="I421" s="400"/>
      <c r="J421" s="400"/>
    </row>
    <row r="422" spans="1:10">
      <c r="A422" s="400"/>
      <c r="B422" s="400"/>
      <c r="C422" s="401"/>
      <c r="D422" s="400"/>
      <c r="E422" s="400"/>
      <c r="F422" s="400"/>
      <c r="G422" s="400"/>
      <c r="H422" s="400"/>
      <c r="I422" s="400"/>
      <c r="J422" s="400"/>
    </row>
    <row r="423" spans="1:10">
      <c r="A423" s="400"/>
      <c r="B423" s="400"/>
      <c r="C423" s="401"/>
      <c r="D423" s="400"/>
      <c r="E423" s="400"/>
      <c r="F423" s="400"/>
      <c r="G423" s="400"/>
      <c r="H423" s="400"/>
      <c r="I423" s="400"/>
      <c r="J423" s="400"/>
    </row>
    <row r="424" spans="1:10">
      <c r="A424" s="400"/>
      <c r="B424" s="400"/>
      <c r="C424" s="401"/>
      <c r="D424" s="400"/>
      <c r="E424" s="400"/>
      <c r="F424" s="400"/>
      <c r="G424" s="400"/>
      <c r="H424" s="400"/>
      <c r="I424" s="400"/>
      <c r="J424" s="400"/>
    </row>
    <row r="425" spans="1:10">
      <c r="A425" s="400"/>
      <c r="B425" s="400"/>
      <c r="C425" s="401"/>
      <c r="D425" s="400"/>
      <c r="E425" s="400"/>
      <c r="F425" s="400"/>
      <c r="G425" s="400"/>
      <c r="H425" s="400"/>
      <c r="I425" s="400"/>
      <c r="J425" s="400"/>
    </row>
    <row r="426" spans="1:10">
      <c r="A426" s="400"/>
      <c r="B426" s="400"/>
      <c r="C426" s="401"/>
      <c r="D426" s="400"/>
      <c r="E426" s="400"/>
      <c r="F426" s="400"/>
      <c r="G426" s="400"/>
      <c r="H426" s="400"/>
      <c r="I426" s="400"/>
      <c r="J426" s="400"/>
    </row>
    <row r="427" spans="1:10">
      <c r="A427" s="400"/>
      <c r="B427" s="400"/>
      <c r="C427" s="401"/>
      <c r="D427" s="400"/>
      <c r="E427" s="400"/>
      <c r="F427" s="400"/>
      <c r="G427" s="400"/>
      <c r="H427" s="400"/>
      <c r="I427" s="400"/>
      <c r="J427" s="400"/>
    </row>
    <row r="428" spans="1:10">
      <c r="A428" s="400"/>
      <c r="B428" s="400"/>
      <c r="C428" s="401"/>
      <c r="D428" s="400"/>
      <c r="E428" s="400"/>
      <c r="F428" s="400"/>
      <c r="G428" s="400"/>
      <c r="H428" s="400"/>
      <c r="I428" s="400"/>
      <c r="J428" s="400"/>
    </row>
    <row r="429" spans="1:10">
      <c r="A429" s="400"/>
      <c r="B429" s="400"/>
      <c r="C429" s="401"/>
      <c r="D429" s="400"/>
      <c r="E429" s="400"/>
      <c r="F429" s="400"/>
      <c r="G429" s="400"/>
      <c r="H429" s="400"/>
      <c r="I429" s="400"/>
      <c r="J429" s="400"/>
    </row>
    <row r="430" spans="1:10">
      <c r="A430" s="400"/>
      <c r="B430" s="400"/>
      <c r="C430" s="401"/>
      <c r="D430" s="400"/>
      <c r="E430" s="400"/>
      <c r="F430" s="400"/>
      <c r="G430" s="400"/>
      <c r="H430" s="400"/>
      <c r="I430" s="400"/>
      <c r="J430" s="400"/>
    </row>
    <row r="431" spans="1:10">
      <c r="A431" s="400"/>
      <c r="B431" s="400"/>
      <c r="C431" s="401"/>
      <c r="D431" s="400"/>
      <c r="E431" s="400"/>
      <c r="F431" s="400"/>
      <c r="G431" s="400"/>
      <c r="H431" s="400"/>
      <c r="I431" s="400"/>
      <c r="J431" s="400"/>
    </row>
    <row r="432" spans="1:10">
      <c r="A432" s="400"/>
      <c r="B432" s="400"/>
      <c r="C432" s="401"/>
      <c r="D432" s="400"/>
      <c r="E432" s="400"/>
      <c r="F432" s="400"/>
      <c r="G432" s="400"/>
      <c r="H432" s="400"/>
      <c r="I432" s="400"/>
      <c r="J432" s="400"/>
    </row>
    <row r="433" spans="1:10">
      <c r="A433" s="400"/>
      <c r="B433" s="400"/>
      <c r="C433" s="401"/>
      <c r="D433" s="400"/>
      <c r="E433" s="400"/>
      <c r="F433" s="400"/>
      <c r="G433" s="400"/>
      <c r="H433" s="400"/>
      <c r="I433" s="400"/>
      <c r="J433" s="400"/>
    </row>
    <row r="434" spans="1:10">
      <c r="A434" s="400"/>
      <c r="B434" s="400"/>
      <c r="C434" s="401"/>
      <c r="D434" s="400"/>
      <c r="E434" s="400"/>
      <c r="F434" s="400"/>
      <c r="G434" s="400"/>
      <c r="H434" s="400"/>
      <c r="I434" s="400"/>
      <c r="J434" s="400"/>
    </row>
    <row r="435" spans="1:10">
      <c r="A435" s="400"/>
      <c r="B435" s="400"/>
      <c r="C435" s="401"/>
      <c r="D435" s="400"/>
      <c r="E435" s="400"/>
      <c r="F435" s="400"/>
      <c r="G435" s="400"/>
      <c r="H435" s="400"/>
      <c r="I435" s="400"/>
      <c r="J435" s="400"/>
    </row>
    <row r="436" spans="1:10">
      <c r="A436" s="400"/>
      <c r="B436" s="400"/>
      <c r="C436" s="401"/>
      <c r="D436" s="400"/>
      <c r="E436" s="400"/>
      <c r="F436" s="400"/>
      <c r="G436" s="400"/>
      <c r="H436" s="400"/>
      <c r="I436" s="400"/>
      <c r="J436" s="400"/>
    </row>
    <row r="437" spans="1:10">
      <c r="A437" s="400"/>
      <c r="B437" s="400"/>
      <c r="C437" s="401"/>
      <c r="D437" s="400"/>
      <c r="E437" s="400"/>
      <c r="F437" s="400"/>
      <c r="G437" s="400"/>
      <c r="H437" s="400"/>
      <c r="I437" s="400"/>
      <c r="J437" s="400"/>
    </row>
    <row r="438" spans="1:10">
      <c r="A438" s="400"/>
      <c r="B438" s="400"/>
      <c r="C438" s="401"/>
      <c r="D438" s="400"/>
      <c r="E438" s="400"/>
      <c r="F438" s="400"/>
      <c r="G438" s="400"/>
      <c r="H438" s="400"/>
      <c r="I438" s="400"/>
      <c r="J438" s="400"/>
    </row>
    <row r="439" spans="1:10">
      <c r="A439" s="400"/>
      <c r="B439" s="400"/>
      <c r="C439" s="401"/>
      <c r="D439" s="400"/>
      <c r="E439" s="400"/>
      <c r="F439" s="400"/>
      <c r="G439" s="400"/>
      <c r="H439" s="400"/>
      <c r="I439" s="400"/>
      <c r="J439" s="400"/>
    </row>
    <row r="440" spans="1:10">
      <c r="A440" s="400"/>
      <c r="B440" s="400"/>
      <c r="C440" s="401"/>
      <c r="D440" s="400"/>
      <c r="E440" s="400"/>
      <c r="F440" s="400"/>
      <c r="G440" s="400"/>
      <c r="H440" s="400"/>
      <c r="I440" s="400"/>
      <c r="J440" s="400"/>
    </row>
    <row r="441" spans="1:10">
      <c r="A441" s="400"/>
      <c r="B441" s="400"/>
      <c r="C441" s="401"/>
      <c r="D441" s="400"/>
      <c r="E441" s="400"/>
      <c r="F441" s="400"/>
      <c r="G441" s="400"/>
      <c r="H441" s="400"/>
      <c r="I441" s="400"/>
      <c r="J441" s="400"/>
    </row>
    <row r="442" spans="1:10">
      <c r="A442" s="400"/>
      <c r="B442" s="400"/>
      <c r="C442" s="401"/>
      <c r="D442" s="400"/>
      <c r="E442" s="400"/>
      <c r="F442" s="400"/>
      <c r="G442" s="400"/>
      <c r="H442" s="400"/>
      <c r="I442" s="400"/>
      <c r="J442" s="400"/>
    </row>
    <row r="443" spans="1:10">
      <c r="A443" s="400"/>
      <c r="B443" s="400"/>
      <c r="C443" s="401"/>
      <c r="D443" s="400"/>
      <c r="E443" s="400"/>
      <c r="F443" s="400"/>
      <c r="G443" s="400"/>
      <c r="H443" s="400"/>
      <c r="I443" s="400"/>
      <c r="J443" s="400"/>
    </row>
    <row r="444" spans="1:10">
      <c r="A444" s="400"/>
      <c r="B444" s="400"/>
      <c r="C444" s="401"/>
      <c r="D444" s="400"/>
      <c r="E444" s="400"/>
      <c r="F444" s="400"/>
      <c r="G444" s="400"/>
      <c r="H444" s="400"/>
      <c r="I444" s="400"/>
      <c r="J444" s="400"/>
    </row>
    <row r="445" spans="1:10">
      <c r="A445" s="400"/>
      <c r="B445" s="400"/>
      <c r="C445" s="401"/>
      <c r="D445" s="400"/>
      <c r="E445" s="400"/>
      <c r="F445" s="400"/>
      <c r="G445" s="400"/>
      <c r="H445" s="400"/>
      <c r="I445" s="400"/>
      <c r="J445" s="400"/>
    </row>
    <row r="446" spans="1:10">
      <c r="A446" s="400"/>
      <c r="B446" s="400"/>
      <c r="C446" s="401"/>
      <c r="D446" s="400"/>
      <c r="E446" s="400"/>
      <c r="F446" s="400"/>
      <c r="G446" s="400"/>
      <c r="H446" s="400"/>
      <c r="I446" s="400"/>
      <c r="J446" s="400"/>
    </row>
    <row r="447" spans="1:10">
      <c r="A447" s="400"/>
      <c r="B447" s="400"/>
      <c r="C447" s="401"/>
      <c r="D447" s="400"/>
      <c r="E447" s="400"/>
      <c r="F447" s="400"/>
      <c r="G447" s="400"/>
      <c r="H447" s="400"/>
      <c r="I447" s="400"/>
      <c r="J447" s="400"/>
    </row>
    <row r="448" spans="1:10">
      <c r="A448" s="400"/>
      <c r="B448" s="400"/>
      <c r="C448" s="401"/>
      <c r="D448" s="400"/>
      <c r="E448" s="400"/>
      <c r="F448" s="400"/>
      <c r="G448" s="400"/>
      <c r="H448" s="400"/>
      <c r="I448" s="400"/>
      <c r="J448" s="400"/>
    </row>
    <row r="449" spans="1:10">
      <c r="A449" s="400"/>
      <c r="B449" s="400"/>
      <c r="C449" s="401"/>
      <c r="D449" s="400"/>
      <c r="E449" s="400"/>
      <c r="F449" s="400"/>
      <c r="G449" s="400"/>
      <c r="H449" s="400"/>
      <c r="I449" s="400"/>
      <c r="J449" s="400"/>
    </row>
    <row r="450" spans="1:10">
      <c r="A450" s="400"/>
      <c r="B450" s="400"/>
      <c r="C450" s="401"/>
      <c r="D450" s="400"/>
      <c r="E450" s="400"/>
      <c r="F450" s="400"/>
      <c r="G450" s="400"/>
      <c r="H450" s="400"/>
      <c r="I450" s="400"/>
      <c r="J450" s="400"/>
    </row>
    <row r="451" spans="1:10">
      <c r="A451" s="400"/>
      <c r="B451" s="400"/>
      <c r="C451" s="401"/>
      <c r="D451" s="400"/>
      <c r="E451" s="400"/>
      <c r="F451" s="400"/>
      <c r="G451" s="400"/>
      <c r="H451" s="400"/>
      <c r="I451" s="400"/>
      <c r="J451" s="400"/>
    </row>
    <row r="452" spans="1:10">
      <c r="A452" s="400"/>
      <c r="B452" s="400"/>
      <c r="C452" s="401"/>
      <c r="D452" s="400"/>
      <c r="E452" s="400"/>
      <c r="F452" s="400"/>
      <c r="G452" s="400"/>
      <c r="H452" s="400"/>
      <c r="I452" s="400"/>
      <c r="J452" s="400"/>
    </row>
    <row r="453" spans="1:10">
      <c r="A453" s="400"/>
      <c r="B453" s="400"/>
      <c r="C453" s="401"/>
      <c r="D453" s="400"/>
      <c r="E453" s="400"/>
      <c r="F453" s="400"/>
      <c r="G453" s="400"/>
      <c r="H453" s="400"/>
      <c r="I453" s="400"/>
      <c r="J453" s="400"/>
    </row>
    <row r="454" spans="1:10">
      <c r="A454" s="400"/>
      <c r="B454" s="400"/>
      <c r="C454" s="401"/>
      <c r="D454" s="400"/>
      <c r="E454" s="400"/>
      <c r="F454" s="400"/>
      <c r="G454" s="400"/>
      <c r="H454" s="400"/>
      <c r="I454" s="400"/>
      <c r="J454" s="400"/>
    </row>
    <row r="455" spans="1:10">
      <c r="A455" s="400"/>
      <c r="B455" s="400"/>
      <c r="C455" s="401"/>
      <c r="D455" s="400"/>
      <c r="E455" s="400"/>
      <c r="F455" s="400"/>
      <c r="G455" s="400"/>
      <c r="H455" s="400"/>
      <c r="I455" s="400"/>
      <c r="J455" s="400"/>
    </row>
    <row r="456" spans="1:10">
      <c r="A456" s="400"/>
      <c r="B456" s="400"/>
      <c r="C456" s="401"/>
      <c r="D456" s="400"/>
      <c r="E456" s="400"/>
      <c r="F456" s="400"/>
      <c r="G456" s="400"/>
      <c r="H456" s="400"/>
      <c r="I456" s="400"/>
      <c r="J456" s="400"/>
    </row>
    <row r="457" spans="1:10">
      <c r="A457" s="400"/>
      <c r="B457" s="400"/>
      <c r="C457" s="401"/>
      <c r="D457" s="400"/>
      <c r="E457" s="400"/>
      <c r="F457" s="400"/>
      <c r="G457" s="400"/>
      <c r="H457" s="400"/>
      <c r="I457" s="400"/>
      <c r="J457" s="400"/>
    </row>
    <row r="458" spans="1:10">
      <c r="A458" s="400"/>
      <c r="B458" s="400"/>
      <c r="C458" s="401"/>
      <c r="D458" s="400"/>
      <c r="E458" s="400"/>
      <c r="F458" s="400"/>
      <c r="G458" s="400"/>
      <c r="H458" s="400"/>
      <c r="I458" s="400"/>
      <c r="J458" s="400"/>
    </row>
    <row r="459" spans="1:10">
      <c r="A459" s="400"/>
      <c r="B459" s="400"/>
      <c r="C459" s="401"/>
      <c r="D459" s="400"/>
      <c r="E459" s="400"/>
      <c r="F459" s="400"/>
      <c r="G459" s="400"/>
      <c r="H459" s="400"/>
      <c r="I459" s="400"/>
      <c r="J459" s="400"/>
    </row>
    <row r="460" spans="1:10">
      <c r="A460" s="400"/>
      <c r="B460" s="400"/>
      <c r="C460" s="401"/>
      <c r="D460" s="400"/>
      <c r="E460" s="400"/>
      <c r="F460" s="400"/>
      <c r="G460" s="400"/>
      <c r="H460" s="400"/>
      <c r="I460" s="400"/>
      <c r="J460" s="400"/>
    </row>
    <row r="461" spans="1:10">
      <c r="A461" s="400"/>
      <c r="B461" s="400"/>
      <c r="C461" s="401"/>
      <c r="D461" s="400"/>
      <c r="E461" s="400"/>
      <c r="F461" s="400"/>
      <c r="G461" s="400"/>
      <c r="H461" s="400"/>
      <c r="I461" s="400"/>
      <c r="J461" s="400"/>
    </row>
    <row r="462" spans="1:10">
      <c r="A462" s="400"/>
      <c r="B462" s="400"/>
      <c r="C462" s="401"/>
      <c r="D462" s="400"/>
      <c r="E462" s="400"/>
      <c r="F462" s="400"/>
      <c r="G462" s="400"/>
      <c r="H462" s="400"/>
      <c r="I462" s="400"/>
      <c r="J462" s="400"/>
    </row>
    <row r="463" spans="1:10">
      <c r="A463" s="400"/>
      <c r="B463" s="400"/>
      <c r="C463" s="401"/>
      <c r="D463" s="400"/>
      <c r="E463" s="400"/>
      <c r="F463" s="400"/>
      <c r="G463" s="400"/>
      <c r="H463" s="400"/>
      <c r="I463" s="400"/>
      <c r="J463" s="400"/>
    </row>
    <row r="464" spans="1:10">
      <c r="A464" s="400"/>
      <c r="B464" s="400"/>
      <c r="C464" s="401"/>
      <c r="D464" s="400"/>
      <c r="E464" s="400"/>
      <c r="F464" s="400"/>
      <c r="G464" s="400"/>
      <c r="H464" s="400"/>
      <c r="I464" s="400"/>
      <c r="J464" s="400"/>
    </row>
    <row r="465" spans="1:10">
      <c r="A465" s="400"/>
      <c r="B465" s="400"/>
      <c r="C465" s="401"/>
      <c r="D465" s="400"/>
      <c r="E465" s="400"/>
      <c r="F465" s="400"/>
      <c r="G465" s="400"/>
      <c r="H465" s="400"/>
      <c r="I465" s="400"/>
      <c r="J465" s="400"/>
    </row>
    <row r="466" spans="1:10">
      <c r="A466" s="400"/>
      <c r="B466" s="400"/>
      <c r="C466" s="401"/>
      <c r="D466" s="400"/>
      <c r="E466" s="400"/>
      <c r="F466" s="400"/>
      <c r="G466" s="400"/>
      <c r="H466" s="400"/>
      <c r="I466" s="400"/>
      <c r="J466" s="400"/>
    </row>
    <row r="467" spans="1:10">
      <c r="A467" s="400"/>
      <c r="B467" s="400"/>
      <c r="C467" s="401"/>
      <c r="D467" s="400"/>
      <c r="E467" s="400"/>
      <c r="F467" s="400"/>
      <c r="G467" s="400"/>
      <c r="H467" s="400"/>
      <c r="I467" s="400"/>
      <c r="J467" s="400"/>
    </row>
    <row r="468" spans="1:10">
      <c r="A468" s="400"/>
      <c r="B468" s="400"/>
      <c r="C468" s="401"/>
      <c r="D468" s="400"/>
      <c r="E468" s="400"/>
      <c r="F468" s="400"/>
      <c r="G468" s="400"/>
      <c r="H468" s="400"/>
      <c r="I468" s="400"/>
      <c r="J468" s="400"/>
    </row>
    <row r="469" spans="1:10">
      <c r="A469" s="400"/>
      <c r="B469" s="400"/>
      <c r="C469" s="401"/>
      <c r="D469" s="400"/>
      <c r="E469" s="400"/>
      <c r="F469" s="400"/>
      <c r="G469" s="400"/>
      <c r="H469" s="400"/>
      <c r="I469" s="400"/>
      <c r="J469" s="400"/>
    </row>
    <row r="470" spans="1:10">
      <c r="A470" s="400"/>
      <c r="B470" s="400"/>
      <c r="C470" s="401"/>
      <c r="D470" s="400"/>
      <c r="E470" s="400"/>
      <c r="F470" s="400"/>
      <c r="G470" s="400"/>
      <c r="H470" s="400"/>
      <c r="I470" s="400"/>
      <c r="J470" s="400"/>
    </row>
    <row r="471" spans="1:10">
      <c r="A471" s="400"/>
      <c r="B471" s="400"/>
      <c r="C471" s="401"/>
      <c r="D471" s="400"/>
      <c r="E471" s="400"/>
      <c r="F471" s="400"/>
      <c r="G471" s="400"/>
      <c r="H471" s="400"/>
      <c r="I471" s="400"/>
      <c r="J471" s="400"/>
    </row>
    <row r="472" spans="1:10">
      <c r="A472" s="400"/>
      <c r="B472" s="400"/>
      <c r="C472" s="401"/>
      <c r="D472" s="400"/>
      <c r="E472" s="400"/>
      <c r="F472" s="400"/>
      <c r="G472" s="400"/>
      <c r="H472" s="400"/>
      <c r="I472" s="400"/>
      <c r="J472" s="400"/>
    </row>
    <row r="473" spans="1:10">
      <c r="A473" s="400"/>
      <c r="B473" s="400"/>
      <c r="C473" s="401"/>
      <c r="D473" s="400"/>
      <c r="E473" s="400"/>
      <c r="F473" s="400"/>
      <c r="G473" s="400"/>
      <c r="H473" s="400"/>
      <c r="I473" s="400"/>
      <c r="J473" s="400"/>
    </row>
    <row r="474" spans="1:10">
      <c r="A474" s="400"/>
      <c r="B474" s="400"/>
      <c r="C474" s="401"/>
      <c r="D474" s="400"/>
      <c r="E474" s="400"/>
      <c r="F474" s="400"/>
      <c r="G474" s="400"/>
      <c r="H474" s="400"/>
      <c r="I474" s="400"/>
      <c r="J474" s="400"/>
    </row>
    <row r="475" spans="1:10">
      <c r="A475" s="400"/>
      <c r="B475" s="400"/>
      <c r="C475" s="401"/>
      <c r="D475" s="400"/>
      <c r="E475" s="400"/>
      <c r="F475" s="400"/>
      <c r="G475" s="400"/>
      <c r="H475" s="400"/>
      <c r="I475" s="400"/>
      <c r="J475" s="400"/>
    </row>
    <row r="476" spans="1:10">
      <c r="A476" s="400"/>
      <c r="B476" s="400"/>
      <c r="C476" s="401"/>
      <c r="D476" s="400"/>
      <c r="E476" s="400"/>
      <c r="F476" s="400"/>
      <c r="G476" s="400"/>
      <c r="H476" s="400"/>
      <c r="I476" s="400"/>
      <c r="J476" s="400"/>
    </row>
    <row r="477" spans="1:10">
      <c r="A477" s="400"/>
      <c r="B477" s="400"/>
      <c r="C477" s="401"/>
      <c r="D477" s="400"/>
      <c r="E477" s="400"/>
      <c r="F477" s="400"/>
      <c r="G477" s="400"/>
      <c r="H477" s="400"/>
      <c r="I477" s="400"/>
      <c r="J477" s="400"/>
    </row>
    <row r="478" spans="1:10">
      <c r="A478" s="400"/>
      <c r="B478" s="400"/>
      <c r="C478" s="401"/>
      <c r="D478" s="400"/>
      <c r="E478" s="400"/>
      <c r="F478" s="400"/>
      <c r="G478" s="400"/>
      <c r="H478" s="400"/>
      <c r="I478" s="400"/>
      <c r="J478" s="400"/>
    </row>
    <row r="479" spans="1:10">
      <c r="A479" s="400"/>
      <c r="B479" s="400"/>
      <c r="C479" s="401"/>
      <c r="D479" s="400"/>
      <c r="E479" s="400"/>
      <c r="F479" s="400"/>
      <c r="G479" s="400"/>
      <c r="H479" s="400"/>
      <c r="I479" s="400"/>
      <c r="J479" s="400"/>
    </row>
    <row r="480" spans="1:10">
      <c r="A480" s="400"/>
      <c r="B480" s="400"/>
      <c r="C480" s="401"/>
      <c r="D480" s="400"/>
      <c r="E480" s="400"/>
      <c r="F480" s="400"/>
      <c r="G480" s="400"/>
      <c r="H480" s="400"/>
      <c r="I480" s="400"/>
      <c r="J480" s="400"/>
    </row>
    <row r="481" spans="1:10">
      <c r="A481" s="400"/>
      <c r="B481" s="400"/>
      <c r="C481" s="401"/>
      <c r="D481" s="400"/>
      <c r="E481" s="400"/>
      <c r="F481" s="400"/>
      <c r="G481" s="400"/>
      <c r="H481" s="400"/>
      <c r="I481" s="400"/>
      <c r="J481" s="400"/>
    </row>
    <row r="482" spans="1:10">
      <c r="A482" s="400"/>
      <c r="B482" s="400"/>
      <c r="C482" s="401"/>
      <c r="D482" s="400"/>
      <c r="E482" s="400"/>
      <c r="F482" s="400"/>
      <c r="G482" s="400"/>
      <c r="H482" s="400"/>
      <c r="I482" s="400"/>
      <c r="J482" s="400"/>
    </row>
    <row r="483" spans="1:10">
      <c r="A483" s="400"/>
      <c r="B483" s="400"/>
      <c r="C483" s="401"/>
      <c r="D483" s="400"/>
      <c r="E483" s="400"/>
      <c r="F483" s="400"/>
      <c r="G483" s="400"/>
      <c r="H483" s="400"/>
      <c r="I483" s="400"/>
      <c r="J483" s="400"/>
    </row>
    <row r="484" spans="1:10">
      <c r="A484" s="400"/>
      <c r="B484" s="400"/>
      <c r="C484" s="401"/>
      <c r="D484" s="400"/>
      <c r="E484" s="400"/>
      <c r="F484" s="400"/>
      <c r="G484" s="400"/>
      <c r="H484" s="400"/>
      <c r="I484" s="400"/>
      <c r="J484" s="400"/>
    </row>
    <row r="485" spans="1:10">
      <c r="A485" s="400"/>
      <c r="B485" s="400"/>
      <c r="C485" s="401"/>
      <c r="D485" s="400"/>
      <c r="E485" s="400"/>
      <c r="F485" s="400"/>
      <c r="G485" s="400"/>
      <c r="H485" s="400"/>
      <c r="I485" s="400"/>
      <c r="J485" s="400"/>
    </row>
    <row r="486" spans="1:10">
      <c r="A486" s="400"/>
      <c r="B486" s="400"/>
      <c r="C486" s="401"/>
      <c r="D486" s="400"/>
      <c r="E486" s="400"/>
      <c r="F486" s="400"/>
      <c r="G486" s="400"/>
      <c r="H486" s="400"/>
      <c r="I486" s="400"/>
      <c r="J486" s="400"/>
    </row>
    <row r="487" spans="1:10">
      <c r="A487" s="400"/>
      <c r="B487" s="400"/>
      <c r="C487" s="401"/>
      <c r="D487" s="400"/>
      <c r="E487" s="400"/>
      <c r="F487" s="400"/>
      <c r="G487" s="400"/>
      <c r="H487" s="400"/>
      <c r="I487" s="400"/>
      <c r="J487" s="400"/>
    </row>
    <row r="488" spans="1:10">
      <c r="A488" s="400"/>
      <c r="B488" s="400"/>
      <c r="C488" s="401"/>
      <c r="D488" s="400"/>
      <c r="E488" s="400"/>
      <c r="F488" s="400"/>
      <c r="G488" s="400"/>
      <c r="H488" s="400"/>
      <c r="I488" s="400"/>
      <c r="J488" s="400"/>
    </row>
    <row r="489" spans="1:10">
      <c r="A489" s="400"/>
      <c r="B489" s="400"/>
      <c r="C489" s="401"/>
      <c r="D489" s="400"/>
      <c r="E489" s="400"/>
      <c r="F489" s="400"/>
      <c r="G489" s="400"/>
      <c r="H489" s="400"/>
      <c r="I489" s="400"/>
      <c r="J489" s="400"/>
    </row>
    <row r="490" spans="1:10">
      <c r="A490" s="400"/>
      <c r="B490" s="400"/>
      <c r="C490" s="401"/>
      <c r="D490" s="400"/>
      <c r="E490" s="400"/>
      <c r="F490" s="400"/>
      <c r="G490" s="400"/>
      <c r="H490" s="400"/>
      <c r="I490" s="400"/>
      <c r="J490" s="400"/>
    </row>
    <row r="491" spans="1:10">
      <c r="A491" s="400"/>
      <c r="B491" s="400"/>
      <c r="C491" s="401"/>
      <c r="D491" s="400"/>
      <c r="E491" s="400"/>
      <c r="F491" s="400"/>
      <c r="G491" s="400"/>
      <c r="H491" s="400"/>
      <c r="I491" s="400"/>
      <c r="J491" s="400"/>
    </row>
    <row r="492" spans="1:10">
      <c r="A492" s="400"/>
      <c r="B492" s="400"/>
      <c r="C492" s="401"/>
      <c r="D492" s="400"/>
      <c r="E492" s="400"/>
      <c r="F492" s="400"/>
      <c r="G492" s="400"/>
      <c r="H492" s="400"/>
      <c r="I492" s="400"/>
      <c r="J492" s="400"/>
    </row>
    <row r="493" spans="1:10">
      <c r="A493" s="400"/>
      <c r="B493" s="400"/>
      <c r="C493" s="401"/>
      <c r="D493" s="400"/>
      <c r="E493" s="400"/>
      <c r="F493" s="400"/>
      <c r="G493" s="400"/>
      <c r="H493" s="400"/>
      <c r="I493" s="400"/>
      <c r="J493" s="400"/>
    </row>
    <row r="494" spans="1:10">
      <c r="A494" s="400"/>
      <c r="B494" s="400"/>
      <c r="C494" s="401"/>
      <c r="D494" s="400"/>
      <c r="E494" s="400"/>
      <c r="F494" s="400"/>
      <c r="G494" s="400"/>
      <c r="H494" s="400"/>
      <c r="I494" s="400"/>
      <c r="J494" s="400"/>
    </row>
    <row r="495" spans="1:10">
      <c r="A495" s="400"/>
      <c r="B495" s="400"/>
      <c r="C495" s="401"/>
      <c r="D495" s="400"/>
      <c r="E495" s="400"/>
      <c r="F495" s="400"/>
      <c r="G495" s="400"/>
      <c r="H495" s="400"/>
      <c r="I495" s="400"/>
      <c r="J495" s="400"/>
    </row>
    <row r="496" spans="1:10">
      <c r="A496" s="400"/>
      <c r="B496" s="400"/>
      <c r="C496" s="401"/>
      <c r="D496" s="400"/>
      <c r="E496" s="400"/>
      <c r="F496" s="400"/>
      <c r="G496" s="400"/>
      <c r="H496" s="400"/>
      <c r="I496" s="400"/>
      <c r="J496" s="400"/>
    </row>
    <row r="497" spans="1:10">
      <c r="A497" s="400"/>
      <c r="B497" s="400"/>
      <c r="C497" s="401"/>
      <c r="D497" s="400"/>
      <c r="E497" s="400"/>
      <c r="F497" s="400"/>
      <c r="G497" s="400"/>
      <c r="H497" s="400"/>
      <c r="I497" s="400"/>
      <c r="J497" s="400"/>
    </row>
    <row r="498" spans="1:10">
      <c r="A498" s="400"/>
      <c r="B498" s="400"/>
      <c r="C498" s="401"/>
      <c r="D498" s="400"/>
      <c r="E498" s="400"/>
      <c r="F498" s="400"/>
      <c r="G498" s="400"/>
      <c r="H498" s="400"/>
      <c r="I498" s="400"/>
      <c r="J498" s="400"/>
    </row>
    <row r="499" spans="1:10">
      <c r="A499" s="400"/>
      <c r="B499" s="400"/>
      <c r="C499" s="401"/>
      <c r="D499" s="400"/>
      <c r="E499" s="400"/>
      <c r="F499" s="400"/>
      <c r="G499" s="400"/>
      <c r="H499" s="400"/>
      <c r="I499" s="400"/>
      <c r="J499" s="400"/>
    </row>
    <row r="500" spans="1:10">
      <c r="A500" s="400"/>
      <c r="B500" s="400"/>
      <c r="C500" s="401"/>
      <c r="D500" s="400"/>
      <c r="E500" s="400"/>
      <c r="F500" s="400"/>
      <c r="G500" s="400"/>
      <c r="H500" s="400"/>
      <c r="I500" s="400"/>
      <c r="J500" s="400"/>
    </row>
    <row r="501" spans="1:10">
      <c r="A501" s="400"/>
      <c r="B501" s="400"/>
      <c r="C501" s="401"/>
      <c r="D501" s="400"/>
      <c r="E501" s="400"/>
      <c r="F501" s="400"/>
      <c r="G501" s="400"/>
      <c r="H501" s="400"/>
      <c r="I501" s="400"/>
      <c r="J501" s="400"/>
    </row>
    <row r="502" spans="1:10">
      <c r="A502" s="400"/>
      <c r="B502" s="400"/>
      <c r="C502" s="401"/>
      <c r="D502" s="400"/>
      <c r="E502" s="400"/>
      <c r="F502" s="400"/>
      <c r="G502" s="400"/>
      <c r="H502" s="400"/>
      <c r="I502" s="400"/>
      <c r="J502" s="400"/>
    </row>
    <row r="503" spans="1:10">
      <c r="A503" s="400"/>
      <c r="B503" s="400"/>
      <c r="C503" s="401"/>
      <c r="D503" s="400"/>
      <c r="E503" s="400"/>
      <c r="F503" s="400"/>
      <c r="G503" s="400"/>
      <c r="H503" s="400"/>
      <c r="I503" s="400"/>
      <c r="J503" s="400"/>
    </row>
    <row r="504" spans="1:10">
      <c r="A504" s="400"/>
      <c r="B504" s="400"/>
      <c r="C504" s="401"/>
      <c r="D504" s="400"/>
      <c r="E504" s="400"/>
      <c r="F504" s="400"/>
      <c r="G504" s="400"/>
      <c r="H504" s="400"/>
      <c r="I504" s="400"/>
      <c r="J504" s="400"/>
    </row>
    <row r="505" spans="1:10">
      <c r="A505" s="400"/>
      <c r="B505" s="400"/>
      <c r="C505" s="401"/>
      <c r="D505" s="400"/>
      <c r="E505" s="400"/>
      <c r="F505" s="400"/>
      <c r="G505" s="400"/>
      <c r="H505" s="400"/>
      <c r="I505" s="400"/>
      <c r="J505" s="400"/>
    </row>
    <row r="506" spans="1:10">
      <c r="A506" s="400"/>
      <c r="B506" s="400"/>
      <c r="C506" s="401"/>
      <c r="D506" s="400"/>
      <c r="E506" s="400"/>
      <c r="F506" s="400"/>
      <c r="G506" s="400"/>
      <c r="H506" s="400"/>
      <c r="I506" s="400"/>
      <c r="J506" s="400"/>
    </row>
    <row r="507" spans="1:10">
      <c r="A507" s="400"/>
      <c r="B507" s="400"/>
      <c r="C507" s="401"/>
      <c r="D507" s="400"/>
      <c r="E507" s="400"/>
      <c r="F507" s="400"/>
      <c r="G507" s="400"/>
      <c r="H507" s="400"/>
      <c r="I507" s="400"/>
      <c r="J507" s="400"/>
    </row>
    <row r="508" spans="1:10">
      <c r="A508" s="400"/>
      <c r="B508" s="400"/>
      <c r="C508" s="401"/>
      <c r="D508" s="400"/>
      <c r="E508" s="400"/>
      <c r="F508" s="400"/>
      <c r="G508" s="400"/>
      <c r="H508" s="400"/>
      <c r="I508" s="400"/>
      <c r="J508" s="400"/>
    </row>
    <row r="509" spans="1:10">
      <c r="A509" s="400"/>
      <c r="B509" s="400"/>
      <c r="C509" s="401"/>
      <c r="D509" s="400"/>
      <c r="E509" s="400"/>
      <c r="F509" s="400"/>
      <c r="G509" s="400"/>
      <c r="H509" s="400"/>
      <c r="I509" s="400"/>
      <c r="J509" s="400"/>
    </row>
    <row r="510" spans="1:10">
      <c r="A510" s="400"/>
      <c r="B510" s="400"/>
      <c r="C510" s="401"/>
      <c r="D510" s="400"/>
      <c r="E510" s="400"/>
      <c r="F510" s="400"/>
      <c r="G510" s="400"/>
      <c r="H510" s="400"/>
      <c r="I510" s="400"/>
      <c r="J510" s="400"/>
    </row>
    <row r="511" spans="1:10">
      <c r="A511" s="400"/>
      <c r="B511" s="400"/>
      <c r="C511" s="401"/>
      <c r="D511" s="400"/>
      <c r="E511" s="400"/>
      <c r="F511" s="400"/>
      <c r="G511" s="400"/>
      <c r="H511" s="400"/>
      <c r="I511" s="400"/>
      <c r="J511" s="400"/>
    </row>
    <row r="512" spans="1:10">
      <c r="A512" s="400"/>
      <c r="B512" s="400"/>
      <c r="C512" s="401"/>
      <c r="D512" s="400"/>
      <c r="E512" s="400"/>
      <c r="F512" s="400"/>
      <c r="G512" s="400"/>
      <c r="H512" s="400"/>
      <c r="I512" s="400"/>
      <c r="J512" s="400"/>
    </row>
    <row r="513" spans="1:10">
      <c r="A513" s="400"/>
      <c r="B513" s="400"/>
      <c r="C513" s="401"/>
      <c r="D513" s="400"/>
      <c r="E513" s="400"/>
      <c r="F513" s="400"/>
      <c r="G513" s="400"/>
      <c r="H513" s="400"/>
      <c r="I513" s="400"/>
      <c r="J513" s="400"/>
    </row>
    <row r="514" spans="1:10">
      <c r="A514" s="400"/>
      <c r="B514" s="400"/>
      <c r="C514" s="401"/>
      <c r="D514" s="400"/>
      <c r="E514" s="400"/>
      <c r="F514" s="400"/>
      <c r="G514" s="400"/>
      <c r="H514" s="400"/>
      <c r="I514" s="400"/>
      <c r="J514" s="400"/>
    </row>
    <row r="515" spans="1:10">
      <c r="A515" s="400"/>
      <c r="B515" s="400"/>
      <c r="C515" s="401"/>
      <c r="D515" s="400"/>
      <c r="E515" s="400"/>
      <c r="F515" s="400"/>
      <c r="G515" s="400"/>
      <c r="H515" s="400"/>
      <c r="I515" s="400"/>
      <c r="J515" s="400"/>
    </row>
    <row r="516" spans="1:10">
      <c r="A516" s="400"/>
      <c r="B516" s="400"/>
      <c r="C516" s="401"/>
      <c r="D516" s="400"/>
      <c r="E516" s="400"/>
      <c r="F516" s="400"/>
      <c r="G516" s="400"/>
      <c r="H516" s="400"/>
      <c r="I516" s="400"/>
      <c r="J516" s="400"/>
    </row>
    <row r="517" spans="1:10">
      <c r="A517" s="400"/>
      <c r="B517" s="400"/>
      <c r="C517" s="401"/>
      <c r="D517" s="400"/>
      <c r="E517" s="400"/>
      <c r="F517" s="400"/>
      <c r="G517" s="400"/>
      <c r="H517" s="400"/>
      <c r="I517" s="400"/>
      <c r="J517" s="400"/>
    </row>
    <row r="518" spans="1:10">
      <c r="A518" s="400"/>
      <c r="B518" s="400"/>
      <c r="C518" s="401"/>
      <c r="D518" s="400"/>
      <c r="E518" s="400"/>
      <c r="F518" s="400"/>
      <c r="G518" s="400"/>
      <c r="H518" s="400"/>
      <c r="I518" s="400"/>
      <c r="J518" s="400"/>
    </row>
    <row r="519" spans="1:10">
      <c r="A519" s="400"/>
      <c r="B519" s="400"/>
      <c r="C519" s="401"/>
      <c r="D519" s="400"/>
      <c r="E519" s="400"/>
      <c r="F519" s="400"/>
      <c r="G519" s="400"/>
      <c r="H519" s="400"/>
      <c r="I519" s="400"/>
      <c r="J519" s="400"/>
    </row>
    <row r="520" spans="1:10">
      <c r="A520" s="400"/>
      <c r="B520" s="400"/>
      <c r="C520" s="401"/>
      <c r="D520" s="400"/>
      <c r="E520" s="400"/>
      <c r="F520" s="400"/>
      <c r="G520" s="400"/>
      <c r="H520" s="400"/>
      <c r="I520" s="400"/>
      <c r="J520" s="400"/>
    </row>
    <row r="521" spans="1:10">
      <c r="A521" s="400"/>
      <c r="B521" s="400"/>
      <c r="C521" s="401"/>
      <c r="D521" s="400"/>
      <c r="E521" s="400"/>
      <c r="F521" s="400"/>
      <c r="G521" s="400"/>
      <c r="H521" s="400"/>
      <c r="I521" s="400"/>
      <c r="J521" s="400"/>
    </row>
    <row r="522" spans="1:10">
      <c r="A522" s="400"/>
      <c r="B522" s="400"/>
      <c r="C522" s="401"/>
      <c r="D522" s="400"/>
      <c r="E522" s="400"/>
      <c r="F522" s="400"/>
      <c r="G522" s="400"/>
      <c r="H522" s="400"/>
      <c r="I522" s="400"/>
      <c r="J522" s="400"/>
    </row>
    <row r="523" spans="1:10">
      <c r="A523" s="400"/>
      <c r="B523" s="400"/>
      <c r="C523" s="401"/>
      <c r="D523" s="400"/>
      <c r="E523" s="400"/>
      <c r="F523" s="400"/>
      <c r="G523" s="400"/>
      <c r="H523" s="400"/>
      <c r="I523" s="400"/>
      <c r="J523" s="400"/>
    </row>
    <row r="524" spans="1:10">
      <c r="A524" s="400"/>
      <c r="B524" s="400"/>
      <c r="C524" s="401"/>
      <c r="D524" s="400"/>
      <c r="E524" s="400"/>
      <c r="F524" s="400"/>
      <c r="G524" s="400"/>
      <c r="H524" s="400"/>
      <c r="I524" s="400"/>
      <c r="J524" s="400"/>
    </row>
    <row r="525" spans="1:10">
      <c r="A525" s="400"/>
      <c r="B525" s="400"/>
      <c r="C525" s="401"/>
      <c r="D525" s="400"/>
      <c r="E525" s="400"/>
      <c r="F525" s="400"/>
      <c r="G525" s="400"/>
      <c r="H525" s="400"/>
      <c r="I525" s="400"/>
      <c r="J525" s="400"/>
    </row>
    <row r="526" spans="1:10">
      <c r="A526" s="400"/>
      <c r="B526" s="400"/>
      <c r="C526" s="401"/>
      <c r="D526" s="400"/>
      <c r="E526" s="400"/>
      <c r="F526" s="400"/>
      <c r="G526" s="400"/>
      <c r="H526" s="400"/>
      <c r="I526" s="400"/>
      <c r="J526" s="400"/>
    </row>
    <row r="527" spans="1:10">
      <c r="A527" s="400"/>
      <c r="B527" s="400"/>
      <c r="C527" s="401"/>
      <c r="D527" s="400"/>
      <c r="E527" s="400"/>
      <c r="F527" s="400"/>
      <c r="G527" s="400"/>
      <c r="H527" s="400"/>
      <c r="I527" s="400"/>
      <c r="J527" s="400"/>
    </row>
    <row r="528" spans="1:10">
      <c r="A528" s="400"/>
      <c r="B528" s="400"/>
      <c r="C528" s="401"/>
      <c r="D528" s="400"/>
      <c r="E528" s="400"/>
      <c r="F528" s="400"/>
      <c r="G528" s="400"/>
      <c r="H528" s="400"/>
      <c r="I528" s="400"/>
      <c r="J528" s="400"/>
    </row>
    <row r="529" spans="1:10">
      <c r="A529" s="400"/>
      <c r="B529" s="400"/>
      <c r="C529" s="401"/>
      <c r="D529" s="400"/>
      <c r="E529" s="400"/>
      <c r="F529" s="400"/>
      <c r="G529" s="400"/>
      <c r="H529" s="400"/>
      <c r="I529" s="400"/>
      <c r="J529" s="400"/>
    </row>
    <row r="530" spans="1:10">
      <c r="A530" s="400"/>
      <c r="B530" s="400"/>
      <c r="C530" s="401"/>
      <c r="D530" s="400"/>
      <c r="E530" s="400"/>
      <c r="F530" s="400"/>
      <c r="G530" s="400"/>
      <c r="H530" s="400"/>
      <c r="I530" s="400"/>
      <c r="J530" s="400"/>
    </row>
    <row r="531" spans="1:10">
      <c r="A531" s="400"/>
      <c r="B531" s="400"/>
      <c r="C531" s="401"/>
      <c r="D531" s="400"/>
      <c r="E531" s="400"/>
      <c r="F531" s="400"/>
      <c r="G531" s="400"/>
      <c r="H531" s="400"/>
      <c r="I531" s="400"/>
      <c r="J531" s="400"/>
    </row>
    <row r="532" spans="1:10">
      <c r="A532" s="400"/>
      <c r="B532" s="400"/>
      <c r="C532" s="401"/>
      <c r="D532" s="400"/>
      <c r="E532" s="400"/>
      <c r="F532" s="400"/>
      <c r="G532" s="400"/>
      <c r="H532" s="400"/>
      <c r="I532" s="400"/>
      <c r="J532" s="400"/>
    </row>
    <row r="533" spans="1:10">
      <c r="A533" s="400"/>
      <c r="B533" s="400"/>
      <c r="C533" s="401"/>
      <c r="D533" s="400"/>
      <c r="E533" s="400"/>
      <c r="F533" s="400"/>
      <c r="G533" s="400"/>
      <c r="H533" s="400"/>
      <c r="I533" s="400"/>
      <c r="J533" s="400"/>
    </row>
    <row r="534" spans="1:10">
      <c r="A534" s="400"/>
      <c r="B534" s="400"/>
      <c r="C534" s="401"/>
      <c r="D534" s="400"/>
      <c r="E534" s="400"/>
      <c r="F534" s="400"/>
      <c r="G534" s="400"/>
      <c r="H534" s="400"/>
      <c r="I534" s="400"/>
      <c r="J534" s="400"/>
    </row>
    <row r="535" spans="1:10">
      <c r="A535" s="400"/>
      <c r="B535" s="400"/>
      <c r="C535" s="401"/>
      <c r="D535" s="400"/>
      <c r="E535" s="400"/>
      <c r="F535" s="400"/>
      <c r="G535" s="400"/>
      <c r="H535" s="400"/>
      <c r="I535" s="400"/>
      <c r="J535" s="400"/>
    </row>
    <row r="536" spans="1:10">
      <c r="A536" s="400"/>
      <c r="B536" s="400"/>
      <c r="C536" s="401"/>
      <c r="D536" s="400"/>
      <c r="E536" s="400"/>
      <c r="F536" s="400"/>
      <c r="G536" s="400"/>
      <c r="H536" s="400"/>
      <c r="I536" s="400"/>
      <c r="J536" s="400"/>
    </row>
    <row r="537" spans="1:10">
      <c r="A537" s="400"/>
      <c r="B537" s="400"/>
      <c r="C537" s="401"/>
      <c r="D537" s="400"/>
      <c r="E537" s="400"/>
      <c r="F537" s="400"/>
      <c r="G537" s="400"/>
      <c r="H537" s="400"/>
      <c r="I537" s="400"/>
      <c r="J537" s="400"/>
    </row>
    <row r="538" spans="1:10">
      <c r="A538" s="400"/>
      <c r="B538" s="400"/>
      <c r="C538" s="401"/>
      <c r="D538" s="400"/>
      <c r="E538" s="400"/>
      <c r="F538" s="400"/>
      <c r="G538" s="400"/>
      <c r="H538" s="400"/>
      <c r="I538" s="400"/>
      <c r="J538" s="400"/>
    </row>
    <row r="539" spans="1:10">
      <c r="A539" s="400"/>
      <c r="B539" s="400"/>
      <c r="C539" s="401"/>
      <c r="D539" s="400"/>
      <c r="E539" s="400"/>
      <c r="F539" s="400"/>
      <c r="G539" s="400"/>
      <c r="H539" s="400"/>
      <c r="I539" s="400"/>
      <c r="J539" s="400"/>
    </row>
    <row r="540" spans="1:10">
      <c r="A540" s="400"/>
      <c r="B540" s="400"/>
      <c r="C540" s="401"/>
      <c r="D540" s="400"/>
      <c r="E540" s="400"/>
      <c r="F540" s="400"/>
      <c r="G540" s="400"/>
      <c r="H540" s="400"/>
      <c r="I540" s="400"/>
      <c r="J540" s="400"/>
    </row>
    <row r="541" spans="1:10">
      <c r="A541" s="400"/>
      <c r="B541" s="400"/>
      <c r="C541" s="401"/>
      <c r="D541" s="400"/>
      <c r="E541" s="400"/>
      <c r="F541" s="400"/>
      <c r="G541" s="400"/>
      <c r="H541" s="400"/>
      <c r="I541" s="400"/>
      <c r="J541" s="400"/>
    </row>
    <row r="542" spans="1:10">
      <c r="A542" s="400"/>
      <c r="B542" s="400"/>
      <c r="C542" s="401"/>
      <c r="D542" s="400"/>
      <c r="E542" s="400"/>
      <c r="F542" s="400"/>
      <c r="G542" s="400"/>
      <c r="H542" s="400"/>
      <c r="I542" s="400"/>
      <c r="J542" s="400"/>
    </row>
    <row r="543" spans="1:10">
      <c r="A543" s="400"/>
      <c r="B543" s="400"/>
      <c r="C543" s="401"/>
      <c r="D543" s="400"/>
      <c r="E543" s="400"/>
      <c r="F543" s="400"/>
      <c r="G543" s="400"/>
      <c r="H543" s="400"/>
      <c r="I543" s="400"/>
      <c r="J543" s="400"/>
    </row>
    <row r="544" spans="1:10">
      <c r="A544" s="400"/>
      <c r="B544" s="400"/>
      <c r="C544" s="401"/>
      <c r="D544" s="400"/>
      <c r="E544" s="400"/>
      <c r="F544" s="400"/>
      <c r="G544" s="400"/>
      <c r="H544" s="400"/>
      <c r="I544" s="400"/>
      <c r="J544" s="400"/>
    </row>
    <row r="545" spans="1:10">
      <c r="A545" s="400"/>
      <c r="B545" s="400"/>
      <c r="C545" s="401"/>
      <c r="D545" s="400"/>
      <c r="E545" s="400"/>
      <c r="F545" s="400"/>
      <c r="G545" s="400"/>
      <c r="H545" s="400"/>
      <c r="I545" s="400"/>
      <c r="J545" s="400"/>
    </row>
    <row r="546" spans="1:10">
      <c r="A546" s="400"/>
      <c r="B546" s="400"/>
      <c r="C546" s="401"/>
      <c r="D546" s="400"/>
      <c r="E546" s="400"/>
      <c r="F546" s="400"/>
      <c r="G546" s="400"/>
      <c r="H546" s="400"/>
      <c r="I546" s="400"/>
      <c r="J546" s="400"/>
    </row>
    <row r="547" spans="1:10">
      <c r="A547" s="400"/>
      <c r="B547" s="400"/>
      <c r="C547" s="401"/>
      <c r="D547" s="400"/>
      <c r="E547" s="400"/>
      <c r="F547" s="400"/>
      <c r="G547" s="400"/>
      <c r="H547" s="400"/>
      <c r="I547" s="400"/>
      <c r="J547" s="400"/>
    </row>
    <row r="548" spans="1:10">
      <c r="A548" s="400"/>
      <c r="B548" s="400"/>
      <c r="C548" s="401"/>
      <c r="D548" s="400"/>
      <c r="E548" s="400"/>
      <c r="F548" s="400"/>
      <c r="G548" s="400"/>
      <c r="H548" s="400"/>
      <c r="I548" s="400"/>
      <c r="J548" s="400"/>
    </row>
    <row r="549" spans="1:10">
      <c r="A549" s="400"/>
      <c r="B549" s="400"/>
      <c r="C549" s="401"/>
      <c r="D549" s="400"/>
      <c r="E549" s="400"/>
      <c r="F549" s="400"/>
      <c r="G549" s="400"/>
      <c r="H549" s="400"/>
      <c r="I549" s="400"/>
      <c r="J549" s="400"/>
    </row>
    <row r="550" spans="1:10">
      <c r="A550" s="400"/>
      <c r="B550" s="400"/>
      <c r="C550" s="401"/>
      <c r="D550" s="400"/>
      <c r="E550" s="400"/>
      <c r="F550" s="400"/>
      <c r="G550" s="400"/>
      <c r="H550" s="400"/>
      <c r="I550" s="400"/>
      <c r="J550" s="400"/>
    </row>
    <row r="551" spans="1:10">
      <c r="A551" s="400"/>
      <c r="B551" s="400"/>
      <c r="C551" s="401"/>
      <c r="D551" s="400"/>
      <c r="E551" s="400"/>
      <c r="F551" s="400"/>
      <c r="G551" s="400"/>
      <c r="H551" s="400"/>
      <c r="I551" s="400"/>
      <c r="J551" s="400"/>
    </row>
    <row r="552" spans="1:10">
      <c r="A552" s="400"/>
      <c r="B552" s="400"/>
      <c r="C552" s="401"/>
      <c r="D552" s="400"/>
      <c r="E552" s="400"/>
      <c r="F552" s="400"/>
      <c r="G552" s="400"/>
      <c r="H552" s="400"/>
      <c r="I552" s="400"/>
      <c r="J552" s="400"/>
    </row>
    <row r="553" spans="1:10">
      <c r="A553" s="400"/>
      <c r="B553" s="400"/>
      <c r="C553" s="401"/>
      <c r="D553" s="400"/>
      <c r="E553" s="400"/>
      <c r="F553" s="400"/>
      <c r="G553" s="400"/>
      <c r="H553" s="400"/>
      <c r="I553" s="400"/>
      <c r="J553" s="400"/>
    </row>
    <row r="554" spans="1:10">
      <c r="A554" s="400"/>
      <c r="B554" s="400"/>
      <c r="C554" s="401"/>
      <c r="D554" s="400"/>
      <c r="E554" s="400"/>
      <c r="F554" s="400"/>
      <c r="G554" s="400"/>
      <c r="H554" s="400"/>
      <c r="I554" s="400"/>
      <c r="J554" s="400"/>
    </row>
    <row r="555" spans="1:10">
      <c r="A555" s="400"/>
      <c r="B555" s="400"/>
      <c r="C555" s="401"/>
      <c r="D555" s="400"/>
      <c r="E555" s="400"/>
      <c r="F555" s="400"/>
      <c r="G555" s="400"/>
      <c r="H555" s="400"/>
      <c r="I555" s="400"/>
      <c r="J555" s="400"/>
    </row>
    <row r="556" spans="1:10">
      <c r="A556" s="400"/>
      <c r="B556" s="400"/>
      <c r="C556" s="401"/>
      <c r="D556" s="400"/>
      <c r="E556" s="400"/>
      <c r="F556" s="400"/>
      <c r="G556" s="400"/>
      <c r="H556" s="400"/>
      <c r="I556" s="400"/>
      <c r="J556" s="400"/>
    </row>
    <row r="557" spans="1:10">
      <c r="A557" s="400"/>
      <c r="B557" s="400"/>
      <c r="C557" s="401"/>
      <c r="D557" s="400"/>
      <c r="E557" s="400"/>
      <c r="F557" s="400"/>
      <c r="G557" s="400"/>
      <c r="H557" s="400"/>
      <c r="I557" s="400"/>
      <c r="J557" s="400"/>
    </row>
    <row r="558" spans="1:10">
      <c r="A558" s="400"/>
      <c r="B558" s="400"/>
      <c r="C558" s="401"/>
      <c r="D558" s="400"/>
      <c r="E558" s="400"/>
      <c r="F558" s="400"/>
      <c r="G558" s="400"/>
      <c r="H558" s="400"/>
      <c r="I558" s="400"/>
      <c r="J558" s="400"/>
    </row>
    <row r="559" spans="1:10">
      <c r="A559" s="400"/>
      <c r="B559" s="400"/>
      <c r="C559" s="401"/>
      <c r="D559" s="400"/>
      <c r="E559" s="400"/>
      <c r="F559" s="400"/>
      <c r="G559" s="400"/>
      <c r="H559" s="400"/>
      <c r="I559" s="400"/>
      <c r="J559" s="400"/>
    </row>
    <row r="560" spans="1:10">
      <c r="A560" s="400"/>
      <c r="B560" s="400"/>
      <c r="C560" s="401"/>
      <c r="D560" s="400"/>
      <c r="E560" s="400"/>
      <c r="F560" s="400"/>
      <c r="G560" s="400"/>
      <c r="H560" s="400"/>
      <c r="I560" s="400"/>
      <c r="J560" s="400"/>
    </row>
    <row r="561" spans="1:10">
      <c r="A561" s="400"/>
      <c r="B561" s="400"/>
      <c r="C561" s="401"/>
      <c r="D561" s="400"/>
      <c r="E561" s="400"/>
      <c r="F561" s="400"/>
      <c r="G561" s="400"/>
      <c r="H561" s="400"/>
      <c r="I561" s="400"/>
      <c r="J561" s="400"/>
    </row>
    <row r="562" spans="1:10">
      <c r="A562" s="400"/>
      <c r="B562" s="400"/>
      <c r="C562" s="401"/>
      <c r="D562" s="400"/>
      <c r="E562" s="400"/>
      <c r="F562" s="400"/>
      <c r="G562" s="400"/>
      <c r="H562" s="400"/>
      <c r="I562" s="400"/>
      <c r="J562" s="400"/>
    </row>
    <row r="563" spans="1:10">
      <c r="A563" s="400"/>
      <c r="B563" s="400"/>
      <c r="C563" s="401"/>
      <c r="D563" s="400"/>
      <c r="E563" s="400"/>
      <c r="F563" s="400"/>
      <c r="G563" s="400"/>
      <c r="H563" s="400"/>
      <c r="I563" s="400"/>
      <c r="J563" s="400"/>
    </row>
    <row r="564" spans="1:10">
      <c r="A564" s="400"/>
      <c r="B564" s="400"/>
      <c r="C564" s="401"/>
      <c r="D564" s="400"/>
      <c r="E564" s="400"/>
      <c r="F564" s="400"/>
      <c r="G564" s="400"/>
      <c r="H564" s="400"/>
      <c r="I564" s="400"/>
      <c r="J564" s="400"/>
    </row>
    <row r="565" spans="1:10">
      <c r="A565" s="400"/>
      <c r="B565" s="400"/>
      <c r="C565" s="401"/>
      <c r="D565" s="400"/>
      <c r="E565" s="400"/>
      <c r="F565" s="400"/>
      <c r="G565" s="400"/>
      <c r="H565" s="400"/>
      <c r="I565" s="400"/>
      <c r="J565" s="400"/>
    </row>
    <row r="566" spans="1:10">
      <c r="A566" s="400"/>
      <c r="B566" s="400"/>
      <c r="C566" s="401"/>
      <c r="D566" s="400"/>
      <c r="E566" s="400"/>
      <c r="F566" s="400"/>
      <c r="G566" s="400"/>
      <c r="H566" s="400"/>
      <c r="I566" s="400"/>
      <c r="J566" s="400"/>
    </row>
    <row r="567" spans="1:10">
      <c r="A567" s="400"/>
      <c r="B567" s="400"/>
      <c r="C567" s="401"/>
      <c r="D567" s="400"/>
      <c r="E567" s="400"/>
      <c r="F567" s="400"/>
      <c r="G567" s="400"/>
      <c r="H567" s="400"/>
      <c r="I567" s="400"/>
      <c r="J567" s="400"/>
    </row>
    <row r="568" spans="1:10">
      <c r="A568" s="400"/>
      <c r="B568" s="400"/>
      <c r="C568" s="401"/>
      <c r="D568" s="400"/>
      <c r="E568" s="400"/>
      <c r="F568" s="400"/>
      <c r="G568" s="400"/>
      <c r="H568" s="400"/>
      <c r="I568" s="400"/>
      <c r="J568" s="400"/>
    </row>
    <row r="569" spans="1:10">
      <c r="A569" s="400"/>
      <c r="B569" s="400"/>
      <c r="C569" s="401"/>
      <c r="D569" s="400"/>
      <c r="E569" s="400"/>
      <c r="F569" s="400"/>
      <c r="G569" s="400"/>
      <c r="H569" s="400"/>
      <c r="I569" s="400"/>
      <c r="J569" s="400"/>
    </row>
    <row r="570" spans="1:10">
      <c r="A570" s="400"/>
      <c r="B570" s="400"/>
      <c r="C570" s="401"/>
      <c r="D570" s="400"/>
      <c r="E570" s="400"/>
      <c r="F570" s="400"/>
      <c r="G570" s="400"/>
      <c r="H570" s="400"/>
      <c r="I570" s="400"/>
      <c r="J570" s="400"/>
    </row>
    <row r="571" spans="1:10">
      <c r="A571" s="400"/>
      <c r="B571" s="400"/>
      <c r="C571" s="401"/>
      <c r="D571" s="400"/>
      <c r="E571" s="400"/>
      <c r="F571" s="400"/>
      <c r="G571" s="400"/>
      <c r="H571" s="400"/>
      <c r="I571" s="400"/>
      <c r="J571" s="400"/>
    </row>
    <row r="572" spans="1:10">
      <c r="A572" s="400"/>
      <c r="B572" s="400"/>
      <c r="C572" s="401"/>
      <c r="D572" s="400"/>
      <c r="E572" s="400"/>
      <c r="F572" s="400"/>
      <c r="G572" s="400"/>
      <c r="H572" s="400"/>
      <c r="I572" s="400"/>
      <c r="J572" s="400"/>
    </row>
    <row r="573" spans="1:10">
      <c r="A573" s="400"/>
      <c r="B573" s="400"/>
      <c r="C573" s="401"/>
      <c r="D573" s="400"/>
      <c r="E573" s="400"/>
      <c r="F573" s="400"/>
      <c r="G573" s="400"/>
      <c r="H573" s="400"/>
      <c r="I573" s="400"/>
      <c r="J573" s="400"/>
    </row>
    <row r="574" spans="1:10">
      <c r="A574" s="400"/>
      <c r="B574" s="400"/>
      <c r="C574" s="401"/>
      <c r="D574" s="400"/>
      <c r="E574" s="400"/>
      <c r="F574" s="400"/>
      <c r="G574" s="400"/>
      <c r="H574" s="400"/>
      <c r="I574" s="400"/>
      <c r="J574" s="400"/>
    </row>
    <row r="575" spans="1:10">
      <c r="A575" s="400"/>
      <c r="B575" s="400"/>
      <c r="C575" s="401"/>
      <c r="D575" s="400"/>
      <c r="E575" s="400"/>
      <c r="F575" s="400"/>
      <c r="G575" s="400"/>
      <c r="H575" s="400"/>
      <c r="I575" s="400"/>
      <c r="J575" s="400"/>
    </row>
    <row r="576" spans="1:10">
      <c r="A576" s="400"/>
      <c r="B576" s="400"/>
      <c r="C576" s="401"/>
      <c r="D576" s="400"/>
      <c r="E576" s="400"/>
      <c r="F576" s="400"/>
      <c r="G576" s="400"/>
      <c r="H576" s="400"/>
      <c r="I576" s="400"/>
      <c r="J576" s="400"/>
    </row>
    <row r="577" spans="1:10">
      <c r="A577" s="400"/>
      <c r="B577" s="400"/>
      <c r="C577" s="401"/>
      <c r="D577" s="400"/>
      <c r="E577" s="400"/>
      <c r="F577" s="400"/>
      <c r="G577" s="400"/>
      <c r="H577" s="400"/>
      <c r="I577" s="400"/>
      <c r="J577" s="400"/>
    </row>
    <row r="578" spans="1:10">
      <c r="A578" s="400"/>
      <c r="B578" s="400"/>
      <c r="C578" s="401"/>
      <c r="D578" s="400"/>
      <c r="E578" s="400"/>
      <c r="F578" s="400"/>
      <c r="G578" s="400"/>
      <c r="H578" s="400"/>
      <c r="I578" s="400"/>
      <c r="J578" s="400"/>
    </row>
    <row r="579" spans="1:10">
      <c r="A579" s="400"/>
      <c r="B579" s="400"/>
      <c r="C579" s="401"/>
      <c r="D579" s="400"/>
      <c r="E579" s="400"/>
      <c r="F579" s="400"/>
      <c r="G579" s="400"/>
      <c r="H579" s="400"/>
      <c r="I579" s="400"/>
      <c r="J579" s="400"/>
    </row>
    <row r="580" spans="1:10">
      <c r="A580" s="400"/>
      <c r="B580" s="400"/>
      <c r="C580" s="401"/>
      <c r="D580" s="400"/>
      <c r="E580" s="400"/>
      <c r="F580" s="400"/>
      <c r="G580" s="400"/>
      <c r="H580" s="400"/>
      <c r="I580" s="400"/>
      <c r="J580" s="400"/>
    </row>
    <row r="581" spans="1:10">
      <c r="A581" s="400"/>
      <c r="B581" s="400"/>
      <c r="C581" s="401"/>
      <c r="D581" s="400"/>
      <c r="E581" s="400"/>
      <c r="F581" s="400"/>
      <c r="G581" s="400"/>
      <c r="H581" s="400"/>
      <c r="I581" s="400"/>
      <c r="J581" s="400"/>
    </row>
    <row r="582" spans="1:10">
      <c r="A582" s="400"/>
      <c r="B582" s="400"/>
      <c r="C582" s="401"/>
      <c r="D582" s="400"/>
      <c r="E582" s="400"/>
      <c r="F582" s="400"/>
      <c r="G582" s="400"/>
      <c r="H582" s="400"/>
      <c r="I582" s="400"/>
      <c r="J582" s="400"/>
    </row>
    <row r="583" spans="1:10">
      <c r="A583" s="400"/>
      <c r="B583" s="400"/>
      <c r="C583" s="401"/>
      <c r="D583" s="400"/>
      <c r="E583" s="400"/>
      <c r="F583" s="400"/>
      <c r="G583" s="400"/>
      <c r="H583" s="400"/>
      <c r="I583" s="400"/>
      <c r="J583" s="400"/>
    </row>
    <row r="584" spans="1:10">
      <c r="A584" s="400"/>
      <c r="B584" s="400"/>
      <c r="C584" s="401"/>
      <c r="D584" s="400"/>
      <c r="E584" s="400"/>
      <c r="F584" s="400"/>
      <c r="G584" s="400"/>
      <c r="H584" s="400"/>
      <c r="I584" s="400"/>
      <c r="J584" s="400"/>
    </row>
    <row r="585" spans="1:10">
      <c r="A585" s="400"/>
      <c r="B585" s="400"/>
      <c r="C585" s="401"/>
      <c r="D585" s="400"/>
      <c r="E585" s="400"/>
      <c r="F585" s="400"/>
      <c r="G585" s="400"/>
      <c r="H585" s="400"/>
      <c r="I585" s="400"/>
      <c r="J585" s="400"/>
    </row>
    <row r="586" spans="1:10">
      <c r="A586" s="400"/>
      <c r="B586" s="400"/>
      <c r="C586" s="401"/>
      <c r="D586" s="400"/>
      <c r="E586" s="400"/>
      <c r="F586" s="400"/>
      <c r="G586" s="400"/>
      <c r="H586" s="400"/>
      <c r="I586" s="400"/>
      <c r="J586" s="400"/>
    </row>
    <row r="587" spans="1:10">
      <c r="A587" s="400"/>
      <c r="B587" s="400"/>
      <c r="C587" s="401"/>
      <c r="D587" s="400"/>
      <c r="E587" s="400"/>
      <c r="F587" s="400"/>
      <c r="G587" s="400"/>
      <c r="H587" s="400"/>
      <c r="I587" s="400"/>
      <c r="J587" s="400"/>
    </row>
    <row r="588" spans="1:10">
      <c r="A588" s="400"/>
      <c r="B588" s="400"/>
      <c r="C588" s="401"/>
      <c r="D588" s="400"/>
      <c r="E588" s="400"/>
      <c r="F588" s="400"/>
      <c r="G588" s="400"/>
      <c r="H588" s="400"/>
      <c r="I588" s="400"/>
      <c r="J588" s="400"/>
    </row>
    <row r="589" spans="1:10">
      <c r="A589" s="400"/>
      <c r="B589" s="400"/>
      <c r="C589" s="401"/>
      <c r="D589" s="400"/>
      <c r="E589" s="400"/>
      <c r="F589" s="400"/>
      <c r="G589" s="400"/>
      <c r="H589" s="400"/>
      <c r="I589" s="400"/>
      <c r="J589" s="400"/>
    </row>
    <row r="590" spans="1:10">
      <c r="A590" s="400"/>
      <c r="B590" s="400"/>
      <c r="C590" s="401"/>
      <c r="D590" s="400"/>
      <c r="E590" s="400"/>
      <c r="F590" s="400"/>
      <c r="G590" s="400"/>
      <c r="H590" s="400"/>
      <c r="I590" s="400"/>
      <c r="J590" s="400"/>
    </row>
    <row r="591" spans="1:10">
      <c r="A591" s="400"/>
      <c r="B591" s="400"/>
      <c r="C591" s="401"/>
      <c r="D591" s="400"/>
      <c r="E591" s="400"/>
      <c r="F591" s="400"/>
      <c r="G591" s="400"/>
      <c r="H591" s="400"/>
      <c r="I591" s="400"/>
      <c r="J591" s="400"/>
    </row>
    <row r="592" spans="1:10">
      <c r="A592" s="400"/>
      <c r="B592" s="400"/>
      <c r="C592" s="401"/>
      <c r="D592" s="400"/>
      <c r="E592" s="400"/>
      <c r="F592" s="400"/>
      <c r="G592" s="400"/>
      <c r="H592" s="400"/>
      <c r="I592" s="400"/>
      <c r="J592" s="400"/>
    </row>
    <row r="593" spans="1:10">
      <c r="A593" s="400"/>
      <c r="B593" s="400"/>
      <c r="C593" s="401"/>
      <c r="D593" s="400"/>
      <c r="E593" s="400"/>
      <c r="F593" s="400"/>
      <c r="G593" s="400"/>
      <c r="H593" s="400"/>
      <c r="I593" s="400"/>
      <c r="J593" s="400"/>
    </row>
    <row r="594" spans="1:10">
      <c r="A594" s="400"/>
      <c r="B594" s="400"/>
      <c r="C594" s="401"/>
      <c r="D594" s="400"/>
      <c r="E594" s="400"/>
      <c r="F594" s="400"/>
      <c r="G594" s="400"/>
      <c r="H594" s="400"/>
      <c r="I594" s="400"/>
      <c r="J594" s="400"/>
    </row>
    <row r="595" spans="1:10">
      <c r="A595" s="400"/>
      <c r="B595" s="400"/>
      <c r="C595" s="401"/>
      <c r="D595" s="400"/>
      <c r="E595" s="400"/>
      <c r="F595" s="400"/>
      <c r="G595" s="400"/>
      <c r="H595" s="400"/>
      <c r="I595" s="400"/>
      <c r="J595" s="400"/>
    </row>
    <row r="596" spans="1:10">
      <c r="A596" s="400"/>
      <c r="B596" s="400"/>
      <c r="C596" s="401"/>
      <c r="D596" s="400"/>
      <c r="E596" s="400"/>
      <c r="F596" s="400"/>
      <c r="G596" s="400"/>
      <c r="H596" s="400"/>
      <c r="I596" s="400"/>
      <c r="J596" s="400"/>
    </row>
    <row r="597" spans="1:10">
      <c r="A597" s="400"/>
      <c r="B597" s="400"/>
      <c r="C597" s="401"/>
      <c r="D597" s="400"/>
      <c r="E597" s="400"/>
      <c r="F597" s="400"/>
      <c r="G597" s="400"/>
      <c r="H597" s="400"/>
      <c r="I597" s="400"/>
      <c r="J597" s="400"/>
    </row>
    <row r="598" spans="1:10">
      <c r="A598" s="400"/>
      <c r="B598" s="400"/>
      <c r="C598" s="401"/>
      <c r="D598" s="400"/>
      <c r="E598" s="400"/>
      <c r="F598" s="400"/>
      <c r="G598" s="400"/>
      <c r="H598" s="400"/>
      <c r="I598" s="400"/>
      <c r="J598" s="400"/>
    </row>
    <row r="599" spans="1:10">
      <c r="A599" s="400"/>
      <c r="B599" s="400"/>
      <c r="C599" s="401"/>
      <c r="D599" s="400"/>
      <c r="E599" s="400"/>
      <c r="F599" s="400"/>
      <c r="G599" s="400"/>
      <c r="H599" s="400"/>
      <c r="I599" s="400"/>
      <c r="J599" s="400"/>
    </row>
    <row r="600" spans="1:10">
      <c r="A600" s="400"/>
      <c r="B600" s="400"/>
      <c r="C600" s="401"/>
      <c r="D600" s="400"/>
      <c r="E600" s="400"/>
      <c r="F600" s="400"/>
      <c r="G600" s="400"/>
      <c r="H600" s="400"/>
      <c r="I600" s="400"/>
      <c r="J600" s="400"/>
    </row>
    <row r="601" spans="1:10">
      <c r="A601" s="400"/>
      <c r="B601" s="400"/>
      <c r="C601" s="401"/>
      <c r="D601" s="400"/>
      <c r="E601" s="400"/>
      <c r="F601" s="400"/>
      <c r="G601" s="400"/>
      <c r="H601" s="400"/>
      <c r="I601" s="400"/>
      <c r="J601" s="400"/>
    </row>
    <row r="602" spans="1:10">
      <c r="A602" s="400"/>
      <c r="B602" s="400"/>
      <c r="C602" s="401"/>
      <c r="D602" s="400"/>
      <c r="E602" s="400"/>
      <c r="F602" s="400"/>
      <c r="G602" s="400"/>
      <c r="H602" s="400"/>
      <c r="I602" s="400"/>
      <c r="J602" s="400"/>
    </row>
    <row r="603" spans="1:10">
      <c r="A603" s="400"/>
      <c r="B603" s="400"/>
      <c r="C603" s="401"/>
      <c r="D603" s="400"/>
      <c r="E603" s="400"/>
      <c r="F603" s="400"/>
      <c r="G603" s="400"/>
      <c r="H603" s="400"/>
      <c r="I603" s="400"/>
      <c r="J603" s="400"/>
    </row>
    <row r="604" spans="1:10">
      <c r="A604" s="400"/>
      <c r="B604" s="400"/>
      <c r="C604" s="401"/>
      <c r="D604" s="400"/>
      <c r="E604" s="400"/>
      <c r="F604" s="400"/>
      <c r="G604" s="400"/>
      <c r="H604" s="400"/>
      <c r="I604" s="400"/>
      <c r="J604" s="400"/>
    </row>
    <row r="605" spans="1:10">
      <c r="A605" s="400"/>
      <c r="B605" s="400"/>
      <c r="C605" s="401"/>
      <c r="D605" s="400"/>
      <c r="E605" s="400"/>
      <c r="F605" s="400"/>
      <c r="G605" s="400"/>
      <c r="H605" s="400"/>
      <c r="I605" s="400"/>
      <c r="J605" s="400"/>
    </row>
    <row r="606" spans="1:10">
      <c r="A606" s="400"/>
      <c r="B606" s="400"/>
      <c r="C606" s="401"/>
      <c r="D606" s="400"/>
      <c r="E606" s="400"/>
      <c r="F606" s="400"/>
      <c r="G606" s="400"/>
      <c r="H606" s="400"/>
      <c r="I606" s="400"/>
      <c r="J606" s="400"/>
    </row>
    <row r="607" spans="1:10">
      <c r="A607" s="400"/>
      <c r="B607" s="400"/>
      <c r="C607" s="401"/>
      <c r="D607" s="400"/>
      <c r="E607" s="400"/>
      <c r="F607" s="400"/>
      <c r="G607" s="400"/>
      <c r="H607" s="400"/>
      <c r="I607" s="400"/>
      <c r="J607" s="400"/>
    </row>
    <row r="608" spans="1:10">
      <c r="A608" s="400"/>
      <c r="B608" s="400"/>
      <c r="C608" s="401"/>
      <c r="D608" s="400"/>
      <c r="E608" s="400"/>
      <c r="F608" s="400"/>
      <c r="G608" s="400"/>
      <c r="H608" s="400"/>
      <c r="I608" s="400"/>
      <c r="J608" s="400"/>
    </row>
    <row r="609" spans="1:10">
      <c r="A609" s="400"/>
      <c r="B609" s="400"/>
      <c r="C609" s="401"/>
      <c r="D609" s="400"/>
      <c r="E609" s="400"/>
      <c r="F609" s="400"/>
      <c r="G609" s="400"/>
      <c r="H609" s="400"/>
      <c r="I609" s="400"/>
      <c r="J609" s="400"/>
    </row>
    <row r="610" spans="1:10">
      <c r="A610" s="400"/>
      <c r="B610" s="400"/>
      <c r="C610" s="401"/>
      <c r="D610" s="400"/>
      <c r="E610" s="400"/>
      <c r="F610" s="400"/>
      <c r="G610" s="400"/>
      <c r="H610" s="400"/>
      <c r="I610" s="400"/>
      <c r="J610" s="400"/>
    </row>
    <row r="611" spans="1:10">
      <c r="A611" s="400"/>
      <c r="B611" s="400"/>
      <c r="C611" s="401"/>
      <c r="D611" s="400"/>
      <c r="E611" s="400"/>
      <c r="F611" s="400"/>
      <c r="G611" s="400"/>
      <c r="H611" s="400"/>
      <c r="I611" s="400"/>
      <c r="J611" s="400"/>
    </row>
    <row r="612" spans="1:10">
      <c r="A612" s="400"/>
      <c r="B612" s="400"/>
      <c r="C612" s="401"/>
      <c r="D612" s="400"/>
      <c r="E612" s="400"/>
      <c r="F612" s="400"/>
      <c r="G612" s="400"/>
      <c r="H612" s="400"/>
      <c r="I612" s="400"/>
      <c r="J612" s="400"/>
    </row>
    <row r="613" spans="1:10">
      <c r="A613" s="400"/>
      <c r="B613" s="400"/>
      <c r="C613" s="401"/>
      <c r="D613" s="400"/>
      <c r="E613" s="400"/>
      <c r="F613" s="400"/>
      <c r="G613" s="400"/>
      <c r="H613" s="400"/>
      <c r="I613" s="400"/>
      <c r="J613" s="400"/>
    </row>
    <row r="614" spans="1:10">
      <c r="A614" s="400"/>
      <c r="B614" s="400"/>
      <c r="C614" s="401"/>
      <c r="D614" s="400"/>
      <c r="E614" s="400"/>
      <c r="F614" s="400"/>
      <c r="G614" s="400"/>
      <c r="H614" s="400"/>
      <c r="I614" s="400"/>
      <c r="J614" s="400"/>
    </row>
    <row r="615" spans="1:10">
      <c r="A615" s="400"/>
      <c r="B615" s="400"/>
      <c r="C615" s="401"/>
      <c r="D615" s="400"/>
      <c r="E615" s="400"/>
      <c r="F615" s="400"/>
      <c r="G615" s="400"/>
      <c r="H615" s="400"/>
      <c r="I615" s="400"/>
      <c r="J615" s="400"/>
    </row>
    <row r="616" spans="1:10">
      <c r="A616" s="400"/>
      <c r="B616" s="400"/>
      <c r="C616" s="401"/>
      <c r="D616" s="400"/>
      <c r="E616" s="400"/>
      <c r="F616" s="400"/>
      <c r="G616" s="400"/>
      <c r="H616" s="400"/>
      <c r="I616" s="400"/>
      <c r="J616" s="400"/>
    </row>
    <row r="617" spans="1:10">
      <c r="A617" s="400"/>
      <c r="B617" s="400"/>
      <c r="C617" s="401"/>
      <c r="D617" s="400"/>
      <c r="E617" s="400"/>
      <c r="F617" s="400"/>
      <c r="G617" s="400"/>
      <c r="H617" s="400"/>
      <c r="I617" s="400"/>
      <c r="J617" s="400"/>
    </row>
    <row r="618" spans="1:10">
      <c r="A618" s="400"/>
      <c r="B618" s="400"/>
      <c r="C618" s="401"/>
      <c r="D618" s="400"/>
      <c r="E618" s="400"/>
      <c r="F618" s="400"/>
      <c r="G618" s="400"/>
      <c r="H618" s="400"/>
      <c r="I618" s="400"/>
      <c r="J618" s="400"/>
    </row>
    <row r="619" spans="1:10">
      <c r="A619" s="400"/>
      <c r="B619" s="400"/>
      <c r="C619" s="401"/>
      <c r="D619" s="400"/>
      <c r="E619" s="400"/>
      <c r="F619" s="400"/>
      <c r="G619" s="400"/>
      <c r="H619" s="400"/>
      <c r="I619" s="400"/>
      <c r="J619" s="400"/>
    </row>
    <row r="620" spans="1:10">
      <c r="A620" s="400"/>
      <c r="B620" s="400"/>
      <c r="C620" s="401"/>
      <c r="D620" s="400"/>
      <c r="E620" s="400"/>
      <c r="F620" s="400"/>
      <c r="G620" s="400"/>
      <c r="H620" s="400"/>
      <c r="I620" s="400"/>
      <c r="J620" s="400"/>
    </row>
    <row r="621" spans="1:10">
      <c r="A621" s="400"/>
      <c r="B621" s="400"/>
      <c r="C621" s="401"/>
      <c r="D621" s="400"/>
      <c r="E621" s="400"/>
      <c r="F621" s="400"/>
      <c r="G621" s="400"/>
      <c r="H621" s="400"/>
      <c r="I621" s="400"/>
      <c r="J621" s="400"/>
    </row>
    <row r="622" spans="1:10">
      <c r="A622" s="400"/>
      <c r="B622" s="400"/>
      <c r="C622" s="401"/>
      <c r="D622" s="400"/>
      <c r="E622" s="400"/>
      <c r="F622" s="400"/>
      <c r="G622" s="400"/>
      <c r="H622" s="400"/>
      <c r="I622" s="400"/>
      <c r="J622" s="400"/>
    </row>
    <row r="623" spans="1:10">
      <c r="A623" s="400"/>
      <c r="B623" s="400"/>
      <c r="C623" s="401"/>
      <c r="D623" s="400"/>
      <c r="E623" s="400"/>
      <c r="F623" s="400"/>
      <c r="G623" s="400"/>
      <c r="H623" s="400"/>
      <c r="I623" s="400"/>
      <c r="J623" s="400"/>
    </row>
    <row r="624" spans="1:10">
      <c r="A624" s="400"/>
      <c r="B624" s="400"/>
      <c r="C624" s="401"/>
      <c r="D624" s="400"/>
      <c r="E624" s="400"/>
      <c r="F624" s="400"/>
      <c r="G624" s="400"/>
      <c r="H624" s="400"/>
      <c r="I624" s="400"/>
      <c r="J624" s="400"/>
    </row>
    <row r="625" spans="1:10">
      <c r="A625" s="400"/>
      <c r="B625" s="400"/>
      <c r="C625" s="401"/>
      <c r="D625" s="400"/>
      <c r="E625" s="400"/>
      <c r="F625" s="400"/>
      <c r="G625" s="400"/>
      <c r="H625" s="400"/>
      <c r="I625" s="400"/>
      <c r="J625" s="400"/>
    </row>
    <row r="626" spans="1:10">
      <c r="A626" s="400"/>
      <c r="B626" s="400"/>
      <c r="C626" s="401"/>
      <c r="D626" s="400"/>
      <c r="E626" s="400"/>
      <c r="F626" s="400"/>
      <c r="G626" s="400"/>
      <c r="H626" s="400"/>
      <c r="I626" s="400"/>
      <c r="J626" s="400"/>
    </row>
    <row r="627" spans="1:10">
      <c r="A627" s="400"/>
      <c r="B627" s="400"/>
      <c r="C627" s="401"/>
      <c r="D627" s="400"/>
      <c r="E627" s="400"/>
      <c r="F627" s="400"/>
      <c r="G627" s="400"/>
      <c r="H627" s="400"/>
      <c r="I627" s="400"/>
      <c r="J627" s="400"/>
    </row>
    <row r="628" spans="1:10">
      <c r="A628" s="400"/>
      <c r="B628" s="400"/>
      <c r="C628" s="401"/>
      <c r="D628" s="400"/>
      <c r="E628" s="400"/>
      <c r="F628" s="400"/>
      <c r="G628" s="400"/>
      <c r="H628" s="400"/>
      <c r="I628" s="400"/>
      <c r="J628" s="400"/>
    </row>
    <row r="629" spans="1:10">
      <c r="A629" s="400"/>
      <c r="B629" s="400"/>
      <c r="C629" s="401"/>
      <c r="D629" s="400"/>
      <c r="E629" s="400"/>
      <c r="F629" s="400"/>
      <c r="G629" s="400"/>
      <c r="H629" s="400"/>
      <c r="I629" s="400"/>
      <c r="J629" s="400"/>
    </row>
    <row r="630" spans="1:10">
      <c r="A630" s="400"/>
      <c r="B630" s="400"/>
      <c r="C630" s="401"/>
      <c r="D630" s="400"/>
      <c r="E630" s="400"/>
      <c r="F630" s="400"/>
      <c r="G630" s="400"/>
      <c r="H630" s="400"/>
      <c r="I630" s="400"/>
      <c r="J630" s="400"/>
    </row>
    <row r="631" spans="1:10">
      <c r="A631" s="400"/>
      <c r="B631" s="400"/>
      <c r="C631" s="401"/>
      <c r="D631" s="400"/>
      <c r="E631" s="400"/>
      <c r="F631" s="400"/>
      <c r="G631" s="400"/>
      <c r="H631" s="400"/>
      <c r="I631" s="400"/>
      <c r="J631" s="400"/>
    </row>
    <row r="632" spans="1:10">
      <c r="A632" s="400"/>
      <c r="B632" s="400"/>
      <c r="C632" s="401"/>
      <c r="D632" s="400"/>
      <c r="E632" s="400"/>
      <c r="F632" s="400"/>
      <c r="G632" s="400"/>
      <c r="H632" s="400"/>
      <c r="I632" s="400"/>
      <c r="J632" s="400"/>
    </row>
    <row r="633" spans="1:10">
      <c r="A633" s="400"/>
      <c r="B633" s="400"/>
      <c r="C633" s="401"/>
      <c r="D633" s="400"/>
      <c r="E633" s="400"/>
      <c r="F633" s="400"/>
      <c r="G633" s="400"/>
      <c r="H633" s="400"/>
      <c r="I633" s="400"/>
      <c r="J633" s="400"/>
    </row>
    <row r="634" spans="1:10">
      <c r="A634" s="400"/>
      <c r="B634" s="400"/>
      <c r="C634" s="401"/>
      <c r="D634" s="400"/>
      <c r="E634" s="400"/>
      <c r="F634" s="400"/>
      <c r="G634" s="400"/>
      <c r="H634" s="400"/>
      <c r="I634" s="400"/>
      <c r="J634" s="400"/>
    </row>
    <row r="635" spans="1:10">
      <c r="A635" s="400"/>
      <c r="B635" s="400"/>
      <c r="C635" s="401"/>
      <c r="D635" s="400"/>
      <c r="E635" s="400"/>
      <c r="F635" s="400"/>
      <c r="G635" s="400"/>
      <c r="H635" s="400"/>
      <c r="I635" s="400"/>
      <c r="J635" s="400"/>
    </row>
    <row r="636" spans="1:10">
      <c r="A636" s="400"/>
      <c r="B636" s="400"/>
      <c r="C636" s="401"/>
      <c r="D636" s="400"/>
      <c r="E636" s="400"/>
      <c r="F636" s="400"/>
      <c r="G636" s="400"/>
      <c r="H636" s="400"/>
      <c r="I636" s="400"/>
      <c r="J636" s="400"/>
    </row>
    <row r="637" spans="1:10">
      <c r="A637" s="400"/>
      <c r="B637" s="400"/>
      <c r="C637" s="401"/>
      <c r="D637" s="400"/>
      <c r="E637" s="400"/>
      <c r="F637" s="400"/>
      <c r="G637" s="400"/>
      <c r="H637" s="400"/>
      <c r="I637" s="400"/>
      <c r="J637" s="400"/>
    </row>
    <row r="638" spans="1:10">
      <c r="A638" s="400"/>
      <c r="B638" s="400"/>
      <c r="C638" s="401"/>
      <c r="D638" s="400"/>
      <c r="E638" s="400"/>
      <c r="F638" s="400"/>
      <c r="G638" s="400"/>
      <c r="H638" s="400"/>
      <c r="I638" s="400"/>
      <c r="J638" s="400"/>
    </row>
  </sheetData>
  <mergeCells count="13">
    <mergeCell ref="A62:J62"/>
    <mergeCell ref="B26:J26"/>
    <mergeCell ref="B34:J34"/>
    <mergeCell ref="B36:J36"/>
    <mergeCell ref="B43:J43"/>
    <mergeCell ref="B51:J51"/>
    <mergeCell ref="A61:J61"/>
    <mergeCell ref="B19:J19"/>
    <mergeCell ref="A8:A9"/>
    <mergeCell ref="B8:E8"/>
    <mergeCell ref="G8:J8"/>
    <mergeCell ref="B11:J11"/>
    <mergeCell ref="B13:J13"/>
  </mergeCells>
  <pageMargins left="0.59055118110236227" right="0.59055118110236227" top="0.78740157480314965" bottom="0.78740157480314965" header="0" footer="0"/>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5"/>
  <sheetViews>
    <sheetView zoomScaleNormal="100" workbookViewId="0">
      <selection activeCell="W27" sqref="W27"/>
    </sheetView>
  </sheetViews>
  <sheetFormatPr defaultColWidth="9.140625" defaultRowHeight="9"/>
  <cols>
    <col min="1" max="1" width="9" style="19" customWidth="1"/>
    <col min="2" max="2" width="6.7109375" style="19" customWidth="1"/>
    <col min="3" max="3" width="5.7109375" style="19" customWidth="1"/>
    <col min="4" max="4" width="0.5703125" style="19" customWidth="1"/>
    <col min="5" max="6" width="5.5703125" style="19" customWidth="1"/>
    <col min="7" max="7" width="0.5703125" style="19" customWidth="1"/>
    <col min="8" max="8" width="5.5703125" style="19" customWidth="1"/>
    <col min="9" max="9" width="6.28515625" style="19" customWidth="1"/>
    <col min="10" max="10" width="0.5703125" style="19" customWidth="1"/>
    <col min="11" max="12" width="5.5703125" style="19" customWidth="1"/>
    <col min="13" max="13" width="0.5703125" style="19" customWidth="1"/>
    <col min="14" max="15" width="5" style="19" customWidth="1"/>
    <col min="16" max="16" width="10" style="19" customWidth="1"/>
    <col min="17" max="17" width="7.140625" style="19" customWidth="1"/>
    <col min="18" max="18" width="0.5703125" style="19" customWidth="1"/>
    <col min="19" max="19" width="5.42578125" style="19" customWidth="1"/>
    <col min="20" max="38" width="9.140625" style="168"/>
    <col min="39" max="16384" width="9.140625" style="19"/>
  </cols>
  <sheetData>
    <row r="1" spans="1:38" s="79" customFormat="1" ht="12.75" customHeight="1">
      <c r="B1" s="116"/>
      <c r="C1" s="116"/>
      <c r="E1" s="116"/>
      <c r="H1" s="142"/>
    </row>
    <row r="2" spans="1:38" s="79" customFormat="1" ht="12.75" customHeight="1">
      <c r="H2" s="142"/>
    </row>
    <row r="3" spans="1:38" s="82" customFormat="1" ht="12.75" customHeight="1">
      <c r="A3" s="80"/>
      <c r="F3" s="117"/>
      <c r="H3" s="143"/>
      <c r="K3" s="117"/>
      <c r="P3" s="118"/>
      <c r="T3" s="79"/>
      <c r="U3" s="79"/>
      <c r="V3" s="79"/>
      <c r="W3" s="79"/>
      <c r="X3" s="79"/>
      <c r="Y3" s="79"/>
      <c r="Z3" s="79"/>
      <c r="AA3" s="79"/>
      <c r="AB3" s="79"/>
      <c r="AC3" s="79"/>
      <c r="AD3" s="79"/>
      <c r="AE3" s="79"/>
      <c r="AF3" s="79"/>
      <c r="AG3" s="79"/>
      <c r="AH3" s="79"/>
      <c r="AI3" s="79"/>
      <c r="AJ3" s="79"/>
      <c r="AK3" s="79"/>
      <c r="AL3" s="79"/>
    </row>
    <row r="4" spans="1:38" s="84" customFormat="1" ht="12" customHeight="1">
      <c r="A4" s="83" t="s">
        <v>64</v>
      </c>
      <c r="B4" s="119"/>
      <c r="C4" s="119"/>
      <c r="D4" s="83"/>
      <c r="E4" s="119"/>
      <c r="F4" s="83"/>
      <c r="G4" s="83"/>
      <c r="H4" s="83"/>
      <c r="I4" s="83"/>
      <c r="J4" s="83"/>
      <c r="K4" s="83"/>
      <c r="T4" s="207"/>
      <c r="U4" s="207"/>
      <c r="V4" s="207"/>
      <c r="W4" s="207"/>
      <c r="X4" s="207"/>
      <c r="Y4" s="207"/>
      <c r="Z4" s="207"/>
      <c r="AA4" s="207"/>
      <c r="AB4" s="207"/>
      <c r="AC4" s="207"/>
      <c r="AD4" s="207"/>
      <c r="AE4" s="207"/>
      <c r="AF4" s="207"/>
      <c r="AG4" s="207"/>
      <c r="AH4" s="207"/>
      <c r="AI4" s="207"/>
      <c r="AJ4" s="207"/>
      <c r="AK4" s="207"/>
      <c r="AL4" s="207"/>
    </row>
    <row r="5" spans="1:38" s="84" customFormat="1" ht="24" customHeight="1">
      <c r="A5" s="926" t="s">
        <v>154</v>
      </c>
      <c r="B5" s="941"/>
      <c r="C5" s="941"/>
      <c r="D5" s="941"/>
      <c r="E5" s="941"/>
      <c r="F5" s="941"/>
      <c r="G5" s="941"/>
      <c r="H5" s="941"/>
      <c r="I5" s="941"/>
      <c r="J5" s="941"/>
      <c r="K5" s="941"/>
      <c r="L5" s="941"/>
      <c r="M5" s="941"/>
      <c r="N5" s="941"/>
      <c r="O5" s="941"/>
      <c r="P5" s="941"/>
      <c r="Q5" s="941"/>
      <c r="R5" s="941"/>
      <c r="S5" s="941"/>
      <c r="T5" s="207"/>
      <c r="U5" s="207"/>
      <c r="V5" s="207"/>
      <c r="W5" s="207"/>
      <c r="X5" s="207"/>
      <c r="Y5" s="207"/>
      <c r="Z5" s="207"/>
      <c r="AA5" s="207"/>
      <c r="AB5" s="207"/>
      <c r="AC5" s="207"/>
      <c r="AD5" s="207"/>
      <c r="AE5" s="207"/>
      <c r="AF5" s="207"/>
      <c r="AG5" s="207"/>
      <c r="AH5" s="207"/>
      <c r="AI5" s="207"/>
      <c r="AJ5" s="207"/>
      <c r="AK5" s="207"/>
      <c r="AL5" s="207"/>
    </row>
    <row r="6" spans="1:38" s="84" customFormat="1" ht="12" customHeight="1">
      <c r="A6" s="88" t="s">
        <v>140</v>
      </c>
      <c r="C6" s="120"/>
      <c r="S6" s="120"/>
      <c r="T6" s="207"/>
      <c r="U6" s="207"/>
      <c r="V6" s="207"/>
      <c r="W6" s="207"/>
      <c r="X6" s="207"/>
      <c r="Y6" s="207"/>
      <c r="Z6" s="207"/>
      <c r="AA6" s="207"/>
      <c r="AB6" s="207"/>
      <c r="AC6" s="207"/>
      <c r="AD6" s="207"/>
      <c r="AE6" s="207"/>
      <c r="AF6" s="207"/>
      <c r="AG6" s="207"/>
      <c r="AH6" s="207"/>
      <c r="AI6" s="207"/>
      <c r="AJ6" s="207"/>
      <c r="AK6" s="207"/>
      <c r="AL6" s="207"/>
    </row>
    <row r="7" spans="1:38" s="79" customFormat="1" ht="6" customHeight="1">
      <c r="A7" s="85"/>
      <c r="B7" s="86"/>
      <c r="C7" s="86"/>
      <c r="D7" s="86"/>
      <c r="E7" s="86"/>
      <c r="F7" s="86"/>
      <c r="G7" s="86"/>
      <c r="H7" s="86"/>
      <c r="I7" s="86"/>
      <c r="J7" s="86"/>
      <c r="K7" s="86"/>
      <c r="L7" s="86"/>
      <c r="M7" s="86"/>
      <c r="N7" s="86"/>
      <c r="O7" s="86"/>
      <c r="P7" s="86"/>
      <c r="Q7" s="86"/>
      <c r="R7" s="86"/>
      <c r="S7" s="86"/>
    </row>
    <row r="8" spans="1:38" ht="12" customHeight="1">
      <c r="A8" s="942" t="s">
        <v>2</v>
      </c>
      <c r="B8" s="945" t="s">
        <v>35</v>
      </c>
      <c r="C8" s="945"/>
      <c r="D8" s="17"/>
      <c r="E8" s="946" t="s">
        <v>109</v>
      </c>
      <c r="F8" s="946"/>
      <c r="G8" s="946"/>
      <c r="H8" s="946"/>
      <c r="I8" s="946"/>
      <c r="J8" s="946"/>
      <c r="K8" s="946"/>
      <c r="L8" s="946"/>
      <c r="M8" s="946"/>
      <c r="N8" s="946"/>
      <c r="O8" s="946"/>
      <c r="P8" s="946"/>
      <c r="Q8" s="946"/>
      <c r="R8" s="18"/>
      <c r="S8" s="947" t="s">
        <v>36</v>
      </c>
      <c r="T8" s="937"/>
      <c r="U8" s="937"/>
      <c r="V8" s="89"/>
      <c r="W8" s="938"/>
      <c r="X8" s="938"/>
      <c r="Y8" s="938"/>
      <c r="Z8" s="938"/>
      <c r="AA8" s="938"/>
      <c r="AB8" s="938"/>
      <c r="AC8" s="938"/>
      <c r="AD8" s="938"/>
      <c r="AE8" s="938"/>
      <c r="AF8" s="938"/>
      <c r="AG8" s="938"/>
      <c r="AH8" s="938"/>
      <c r="AI8" s="938"/>
      <c r="AJ8" s="90"/>
      <c r="AK8" s="936"/>
    </row>
    <row r="9" spans="1:38" ht="12" customHeight="1">
      <c r="A9" s="943"/>
      <c r="B9" s="949" t="s">
        <v>0</v>
      </c>
      <c r="C9" s="947" t="s">
        <v>118</v>
      </c>
      <c r="D9" s="89"/>
      <c r="E9" s="951" t="s">
        <v>29</v>
      </c>
      <c r="F9" s="951"/>
      <c r="G9" s="90"/>
      <c r="H9" s="951" t="s">
        <v>110</v>
      </c>
      <c r="I9" s="951"/>
      <c r="J9" s="91"/>
      <c r="K9" s="951" t="s">
        <v>111</v>
      </c>
      <c r="L9" s="951"/>
      <c r="M9" s="951"/>
      <c r="N9" s="951"/>
      <c r="O9" s="951"/>
      <c r="P9" s="951"/>
      <c r="Q9" s="951"/>
      <c r="R9" s="90"/>
      <c r="S9" s="936"/>
      <c r="T9" s="939"/>
      <c r="U9" s="936"/>
      <c r="V9" s="89"/>
      <c r="W9" s="938"/>
      <c r="X9" s="938"/>
      <c r="Y9" s="90"/>
      <c r="Z9" s="938"/>
      <c r="AA9" s="938"/>
      <c r="AB9" s="91"/>
      <c r="AC9" s="938"/>
      <c r="AD9" s="938"/>
      <c r="AE9" s="938"/>
      <c r="AF9" s="938"/>
      <c r="AG9" s="938"/>
      <c r="AH9" s="938"/>
      <c r="AI9" s="938"/>
      <c r="AJ9" s="90"/>
      <c r="AK9" s="936"/>
    </row>
    <row r="10" spans="1:38" ht="12" customHeight="1">
      <c r="A10" s="943"/>
      <c r="B10" s="939"/>
      <c r="C10" s="936"/>
      <c r="D10" s="149"/>
      <c r="E10" s="949" t="s">
        <v>0</v>
      </c>
      <c r="F10" s="947" t="s">
        <v>118</v>
      </c>
      <c r="G10" s="149"/>
      <c r="H10" s="949" t="s">
        <v>0</v>
      </c>
      <c r="I10" s="947" t="s">
        <v>118</v>
      </c>
      <c r="J10" s="149"/>
      <c r="K10" s="946" t="s">
        <v>0</v>
      </c>
      <c r="L10" s="946"/>
      <c r="M10" s="153"/>
      <c r="N10" s="945" t="s">
        <v>109</v>
      </c>
      <c r="O10" s="945"/>
      <c r="P10" s="945"/>
      <c r="Q10" s="945"/>
      <c r="R10" s="92"/>
      <c r="S10" s="936"/>
      <c r="T10" s="939"/>
      <c r="U10" s="936"/>
      <c r="V10" s="205"/>
      <c r="W10" s="939"/>
      <c r="X10" s="936"/>
      <c r="Y10" s="205"/>
      <c r="Z10" s="939"/>
      <c r="AA10" s="936"/>
      <c r="AB10" s="205"/>
      <c r="AC10" s="938"/>
      <c r="AD10" s="938"/>
      <c r="AE10" s="206"/>
      <c r="AF10" s="937"/>
      <c r="AG10" s="937"/>
      <c r="AH10" s="937"/>
      <c r="AI10" s="937"/>
      <c r="AJ10" s="92"/>
      <c r="AK10" s="936"/>
    </row>
    <row r="11" spans="1:38" ht="9.9499999999999993" customHeight="1">
      <c r="A11" s="943"/>
      <c r="B11" s="939"/>
      <c r="C11" s="936"/>
      <c r="D11" s="149"/>
      <c r="E11" s="939"/>
      <c r="F11" s="936"/>
      <c r="G11" s="149"/>
      <c r="H11" s="939"/>
      <c r="I11" s="936"/>
      <c r="J11" s="149"/>
      <c r="K11" s="955" t="s">
        <v>119</v>
      </c>
      <c r="L11" s="955" t="s">
        <v>120</v>
      </c>
      <c r="M11" s="151"/>
      <c r="N11" s="947" t="s">
        <v>115</v>
      </c>
      <c r="O11" s="947" t="s">
        <v>114</v>
      </c>
      <c r="P11" s="947" t="s">
        <v>113</v>
      </c>
      <c r="Q11" s="947" t="s">
        <v>112</v>
      </c>
      <c r="R11" s="150"/>
      <c r="S11" s="936"/>
      <c r="T11" s="939"/>
      <c r="U11" s="936"/>
      <c r="V11" s="205"/>
      <c r="W11" s="939"/>
      <c r="X11" s="936"/>
      <c r="Y11" s="205"/>
      <c r="Z11" s="939"/>
      <c r="AA11" s="936"/>
      <c r="AB11" s="205"/>
      <c r="AC11" s="940"/>
      <c r="AD11" s="940"/>
      <c r="AE11" s="206"/>
      <c r="AF11" s="936"/>
      <c r="AG11" s="936"/>
      <c r="AH11" s="936"/>
      <c r="AI11" s="936"/>
      <c r="AJ11" s="204"/>
      <c r="AK11" s="936"/>
    </row>
    <row r="12" spans="1:38" ht="9.9499999999999993" customHeight="1">
      <c r="A12" s="943"/>
      <c r="B12" s="939"/>
      <c r="C12" s="936"/>
      <c r="D12" s="149"/>
      <c r="E12" s="939"/>
      <c r="F12" s="940"/>
      <c r="G12" s="149"/>
      <c r="H12" s="939"/>
      <c r="I12" s="940"/>
      <c r="J12" s="149"/>
      <c r="K12" s="940"/>
      <c r="L12" s="940"/>
      <c r="M12" s="151"/>
      <c r="N12" s="936"/>
      <c r="O12" s="936"/>
      <c r="P12" s="936"/>
      <c r="Q12" s="936"/>
      <c r="R12" s="150"/>
      <c r="S12" s="936"/>
      <c r="T12" s="939"/>
      <c r="U12" s="936"/>
      <c r="V12" s="205"/>
      <c r="W12" s="939"/>
      <c r="X12" s="940"/>
      <c r="Y12" s="205"/>
      <c r="Z12" s="939"/>
      <c r="AA12" s="940"/>
      <c r="AB12" s="205"/>
      <c r="AC12" s="940"/>
      <c r="AD12" s="940"/>
      <c r="AE12" s="206"/>
      <c r="AF12" s="936"/>
      <c r="AG12" s="936"/>
      <c r="AH12" s="936"/>
      <c r="AI12" s="936"/>
      <c r="AJ12" s="204"/>
      <c r="AK12" s="936"/>
    </row>
    <row r="13" spans="1:38" ht="39.950000000000003" customHeight="1">
      <c r="A13" s="944"/>
      <c r="B13" s="950"/>
      <c r="C13" s="948"/>
      <c r="D13" s="121"/>
      <c r="E13" s="950"/>
      <c r="F13" s="954"/>
      <c r="G13" s="121"/>
      <c r="H13" s="950"/>
      <c r="I13" s="954"/>
      <c r="J13" s="121"/>
      <c r="K13" s="954"/>
      <c r="L13" s="954"/>
      <c r="M13" s="152"/>
      <c r="N13" s="948"/>
      <c r="O13" s="948"/>
      <c r="P13" s="948"/>
      <c r="Q13" s="948"/>
      <c r="R13" s="155"/>
      <c r="S13" s="948"/>
      <c r="T13" s="939"/>
      <c r="U13" s="936"/>
      <c r="V13" s="215"/>
      <c r="W13" s="939"/>
      <c r="X13" s="940"/>
      <c r="Y13" s="215"/>
      <c r="Z13" s="939"/>
      <c r="AA13" s="940"/>
      <c r="AB13" s="215"/>
      <c r="AC13" s="940"/>
      <c r="AD13" s="940"/>
      <c r="AE13" s="206"/>
      <c r="AF13" s="936"/>
      <c r="AG13" s="936"/>
      <c r="AH13" s="936"/>
      <c r="AI13" s="936"/>
      <c r="AJ13" s="204"/>
      <c r="AK13" s="936"/>
    </row>
    <row r="14" spans="1:38" ht="3" customHeight="1">
      <c r="Q14" s="20"/>
      <c r="R14" s="20"/>
      <c r="S14" s="20"/>
    </row>
    <row r="15" spans="1:38" ht="9.9499999999999993" customHeight="1">
      <c r="A15" s="123" t="s">
        <v>102</v>
      </c>
      <c r="B15" s="69">
        <v>53623</v>
      </c>
      <c r="C15" s="70">
        <v>4.2966637450347793</v>
      </c>
      <c r="D15" s="69"/>
      <c r="E15" s="69">
        <v>17462</v>
      </c>
      <c r="F15" s="70">
        <v>4.9707937235139159</v>
      </c>
      <c r="G15" s="69"/>
      <c r="H15" s="144">
        <v>13205</v>
      </c>
      <c r="I15" s="70">
        <v>2.9004165088981444</v>
      </c>
      <c r="J15" s="69"/>
      <c r="K15" s="69">
        <v>14550</v>
      </c>
      <c r="L15" s="70">
        <v>27.133879119034741</v>
      </c>
      <c r="M15" s="70"/>
      <c r="N15" s="70">
        <v>6.0618556701030926</v>
      </c>
      <c r="O15" s="70">
        <v>35.168384879725082</v>
      </c>
      <c r="P15" s="70">
        <v>15.972508591065292</v>
      </c>
      <c r="Q15" s="70">
        <v>12.591065292096221</v>
      </c>
      <c r="R15" s="70"/>
      <c r="S15" s="70">
        <v>108.03465296665659</v>
      </c>
    </row>
    <row r="16" spans="1:38" ht="9.9499999999999993" customHeight="1">
      <c r="A16" s="32" t="s">
        <v>122</v>
      </c>
      <c r="B16" s="69">
        <v>52164</v>
      </c>
      <c r="C16" s="70">
        <v>4.0391841116478799</v>
      </c>
      <c r="D16" s="69"/>
      <c r="E16" s="69">
        <v>17340</v>
      </c>
      <c r="F16" s="70">
        <v>4.5501730103806235</v>
      </c>
      <c r="G16" s="69"/>
      <c r="H16" s="144">
        <v>13465</v>
      </c>
      <c r="I16" s="70">
        <v>3.7430375046416637</v>
      </c>
      <c r="J16" s="69"/>
      <c r="K16" s="69">
        <v>15524</v>
      </c>
      <c r="L16" s="70">
        <v>29.759987731002223</v>
      </c>
      <c r="M16" s="70"/>
      <c r="N16" s="70">
        <v>5.552692604998712</v>
      </c>
      <c r="O16" s="70">
        <v>34.701107961865496</v>
      </c>
      <c r="P16" s="70">
        <v>15.356866786910588</v>
      </c>
      <c r="Q16" s="70">
        <v>13.611182684875031</v>
      </c>
      <c r="R16" s="70"/>
      <c r="S16" s="70">
        <v>105.18632037425391</v>
      </c>
    </row>
    <row r="17" spans="1:38" ht="9.9499999999999993" customHeight="1">
      <c r="A17" s="32" t="s">
        <v>125</v>
      </c>
      <c r="B17" s="69">
        <v>54653</v>
      </c>
      <c r="C17" s="70">
        <v>4.1809232796003872</v>
      </c>
      <c r="D17" s="69"/>
      <c r="E17" s="69">
        <v>18621</v>
      </c>
      <c r="F17" s="70">
        <v>4.6077009827613988</v>
      </c>
      <c r="G17" s="69"/>
      <c r="H17" s="144">
        <v>14157</v>
      </c>
      <c r="I17" s="70">
        <v>3.8496856678674862</v>
      </c>
      <c r="J17" s="69"/>
      <c r="K17" s="69">
        <v>16251</v>
      </c>
      <c r="L17" s="70">
        <v>29.734872742575885</v>
      </c>
      <c r="M17" s="70"/>
      <c r="N17" s="70">
        <v>5.4212048489323736</v>
      </c>
      <c r="O17" s="70">
        <v>33.05027382930281</v>
      </c>
      <c r="P17" s="70">
        <v>17.051258384099441</v>
      </c>
      <c r="Q17" s="70">
        <v>15.672881668820379</v>
      </c>
      <c r="R17" s="70"/>
      <c r="S17" s="70">
        <v>108.80982718802261</v>
      </c>
    </row>
    <row r="18" spans="1:38" ht="9.9499999999999993" customHeight="1">
      <c r="A18" s="32" t="s">
        <v>133</v>
      </c>
      <c r="B18" s="69">
        <v>57608</v>
      </c>
      <c r="C18" s="70">
        <v>4.2025413137064298</v>
      </c>
      <c r="D18" s="69"/>
      <c r="E18" s="69">
        <v>19745</v>
      </c>
      <c r="F18" s="70">
        <v>4.5631805520384905</v>
      </c>
      <c r="G18" s="69"/>
      <c r="H18" s="144">
        <v>14706</v>
      </c>
      <c r="I18" s="70">
        <v>3.8555691554467564</v>
      </c>
      <c r="J18" s="69"/>
      <c r="K18" s="69">
        <v>18404</v>
      </c>
      <c r="L18" s="70">
        <v>31.946951812248297</v>
      </c>
      <c r="M18" s="70"/>
      <c r="N18" s="70">
        <v>5.4499021951749622</v>
      </c>
      <c r="O18" s="70">
        <v>35.041295370571611</v>
      </c>
      <c r="P18" s="70">
        <v>13.475331449684852</v>
      </c>
      <c r="Q18" s="70">
        <v>12.763529667463594</v>
      </c>
      <c r="R18" s="70"/>
      <c r="S18" s="70">
        <v>114.07750648527694</v>
      </c>
    </row>
    <row r="19" spans="1:38" ht="3" customHeight="1"/>
    <row r="20" spans="1:38" s="23" customFormat="1" ht="9.9499999999999993" customHeight="1">
      <c r="A20" s="22"/>
      <c r="B20" s="956" t="s">
        <v>145</v>
      </c>
      <c r="C20" s="957"/>
      <c r="D20" s="957"/>
      <c r="E20" s="957"/>
      <c r="F20" s="957"/>
      <c r="G20" s="957"/>
      <c r="H20" s="957"/>
      <c r="I20" s="957"/>
      <c r="J20" s="957"/>
      <c r="K20" s="957"/>
      <c r="L20" s="957"/>
      <c r="M20" s="957"/>
      <c r="N20" s="957"/>
      <c r="O20" s="957"/>
      <c r="P20" s="957"/>
      <c r="Q20" s="957"/>
      <c r="R20" s="957"/>
      <c r="S20" s="957"/>
      <c r="T20" s="167"/>
      <c r="U20" s="167"/>
      <c r="V20" s="167"/>
      <c r="W20" s="167"/>
      <c r="X20" s="167"/>
      <c r="Y20" s="167"/>
      <c r="Z20" s="167"/>
      <c r="AA20" s="167"/>
      <c r="AB20" s="167"/>
      <c r="AC20" s="167"/>
      <c r="AD20" s="167"/>
      <c r="AE20" s="167"/>
      <c r="AF20" s="167"/>
      <c r="AG20" s="167"/>
      <c r="AH20" s="167"/>
      <c r="AI20" s="167"/>
      <c r="AJ20" s="167"/>
      <c r="AK20" s="167"/>
      <c r="AL20" s="167"/>
    </row>
    <row r="21" spans="1:38" ht="3" customHeight="1"/>
    <row r="22" spans="1:38" s="20" customFormat="1" ht="9.9499999999999993" customHeight="1">
      <c r="A22" s="126" t="s">
        <v>3</v>
      </c>
      <c r="B22" s="144">
        <v>4478</v>
      </c>
      <c r="C22" s="70">
        <v>3.6176864671728453</v>
      </c>
      <c r="D22" s="69"/>
      <c r="E22" s="144">
        <v>2089</v>
      </c>
      <c r="F22" s="70">
        <v>3.3508855911919579</v>
      </c>
      <c r="G22" s="69"/>
      <c r="H22" s="144">
        <v>838</v>
      </c>
      <c r="I22" s="70">
        <v>3.1026252983293556</v>
      </c>
      <c r="J22" s="69"/>
      <c r="K22" s="69">
        <v>1209</v>
      </c>
      <c r="L22" s="70">
        <v>26.998660116123268</v>
      </c>
      <c r="M22" s="70"/>
      <c r="N22" s="70">
        <v>3.6393713813068653</v>
      </c>
      <c r="O22" s="70">
        <v>46.732837055417704</v>
      </c>
      <c r="P22" s="70">
        <v>14.392059553349876</v>
      </c>
      <c r="Q22" s="70">
        <v>16.046319272125722</v>
      </c>
      <c r="R22" s="70"/>
      <c r="S22" s="70">
        <v>112.62575452716297</v>
      </c>
      <c r="T22" s="169"/>
      <c r="U22" s="169"/>
      <c r="V22" s="169"/>
      <c r="W22" s="169"/>
      <c r="X22" s="169"/>
      <c r="Y22" s="169"/>
      <c r="Z22" s="169"/>
      <c r="AA22" s="169"/>
      <c r="AB22" s="169"/>
      <c r="AC22" s="169"/>
      <c r="AD22" s="169"/>
      <c r="AE22" s="169"/>
      <c r="AF22" s="169"/>
      <c r="AG22" s="169"/>
      <c r="AH22" s="169"/>
      <c r="AI22" s="169"/>
      <c r="AJ22" s="169"/>
      <c r="AK22" s="169"/>
      <c r="AL22" s="169"/>
    </row>
    <row r="23" spans="1:38" s="20" customFormat="1" ht="20.100000000000001" customHeight="1">
      <c r="A23" s="127" t="s">
        <v>30</v>
      </c>
      <c r="B23" s="145">
        <v>221</v>
      </c>
      <c r="C23" s="21">
        <v>0</v>
      </c>
      <c r="D23" s="131"/>
      <c r="E23" s="145">
        <v>153</v>
      </c>
      <c r="F23" s="21">
        <v>0</v>
      </c>
      <c r="G23" s="131"/>
      <c r="H23" s="145">
        <v>11</v>
      </c>
      <c r="I23" s="21">
        <v>0</v>
      </c>
      <c r="J23" s="131"/>
      <c r="K23" s="131">
        <v>55</v>
      </c>
      <c r="L23" s="21">
        <v>24.886877828054299</v>
      </c>
      <c r="M23" s="21"/>
      <c r="N23" s="21">
        <v>0</v>
      </c>
      <c r="O23" s="21">
        <v>67.272727272727266</v>
      </c>
      <c r="P23" s="21">
        <v>16.363636363636363</v>
      </c>
      <c r="Q23" s="21">
        <v>5.4545454545454541</v>
      </c>
      <c r="R23" s="21"/>
      <c r="S23" s="21">
        <v>122.09944751381217</v>
      </c>
      <c r="T23" s="169"/>
      <c r="U23" s="169"/>
      <c r="V23" s="169"/>
      <c r="W23" s="169"/>
      <c r="X23" s="169"/>
      <c r="Y23" s="169"/>
      <c r="Z23" s="169"/>
      <c r="AA23" s="169"/>
      <c r="AB23" s="169"/>
      <c r="AC23" s="169"/>
      <c r="AD23" s="169"/>
      <c r="AE23" s="169"/>
      <c r="AF23" s="169"/>
      <c r="AG23" s="169"/>
      <c r="AH23" s="169"/>
      <c r="AI23" s="169"/>
      <c r="AJ23" s="169"/>
      <c r="AK23" s="169"/>
      <c r="AL23" s="169"/>
    </row>
    <row r="24" spans="1:38" s="20" customFormat="1" ht="9.9499999999999993" customHeight="1">
      <c r="A24" s="126" t="s">
        <v>4</v>
      </c>
      <c r="B24" s="144">
        <v>1474</v>
      </c>
      <c r="C24" s="70">
        <v>4.5454545454545459</v>
      </c>
      <c r="D24" s="69"/>
      <c r="E24" s="144">
        <v>788</v>
      </c>
      <c r="F24" s="70">
        <v>3.1725888324873095</v>
      </c>
      <c r="G24" s="69"/>
      <c r="H24" s="144">
        <v>633</v>
      </c>
      <c r="I24" s="70">
        <v>4.8973143759873619</v>
      </c>
      <c r="J24" s="69"/>
      <c r="K24" s="69">
        <v>382</v>
      </c>
      <c r="L24" s="70">
        <v>25.915875169606512</v>
      </c>
      <c r="M24" s="70"/>
      <c r="N24" s="70">
        <v>4.9738219895287958</v>
      </c>
      <c r="O24" s="70">
        <v>51.308900523560212</v>
      </c>
      <c r="P24" s="70">
        <v>25.130890052356019</v>
      </c>
      <c r="Q24" s="70">
        <v>17.801047120418847</v>
      </c>
      <c r="R24" s="70"/>
      <c r="S24" s="70">
        <v>130.67375886524823</v>
      </c>
      <c r="T24" s="169"/>
      <c r="U24" s="169"/>
      <c r="V24" s="169"/>
      <c r="W24" s="169"/>
      <c r="X24" s="169"/>
      <c r="Y24" s="169"/>
      <c r="Z24" s="169"/>
      <c r="AA24" s="169"/>
      <c r="AB24" s="169"/>
      <c r="AC24" s="169"/>
      <c r="AD24" s="169"/>
      <c r="AE24" s="169"/>
      <c r="AF24" s="169"/>
      <c r="AG24" s="169"/>
      <c r="AH24" s="169"/>
      <c r="AI24" s="169"/>
      <c r="AJ24" s="169"/>
      <c r="AK24" s="169"/>
      <c r="AL24" s="169"/>
    </row>
    <row r="25" spans="1:38" s="20" customFormat="1" ht="9.9499999999999993" customHeight="1">
      <c r="A25" s="126" t="s">
        <v>5</v>
      </c>
      <c r="B25" s="144">
        <v>8494</v>
      </c>
      <c r="C25" s="70">
        <v>5.4391335060042376</v>
      </c>
      <c r="D25" s="69"/>
      <c r="E25" s="144">
        <v>3698</v>
      </c>
      <c r="F25" s="70">
        <v>5.3001622498647922</v>
      </c>
      <c r="G25" s="69"/>
      <c r="H25" s="144">
        <v>3852</v>
      </c>
      <c r="I25" s="70">
        <v>4.1017653167185877</v>
      </c>
      <c r="J25" s="69"/>
      <c r="K25" s="69">
        <v>2345</v>
      </c>
      <c r="L25" s="70">
        <v>27.607723098657878</v>
      </c>
      <c r="M25" s="70"/>
      <c r="N25" s="70">
        <v>9.637526652452026</v>
      </c>
      <c r="O25" s="70">
        <v>41.705756929637531</v>
      </c>
      <c r="P25" s="70">
        <v>28.528784648187631</v>
      </c>
      <c r="Q25" s="70">
        <v>21.4498933901919</v>
      </c>
      <c r="R25" s="70"/>
      <c r="S25" s="70">
        <v>136.42788307099261</v>
      </c>
      <c r="T25" s="169"/>
      <c r="U25" s="169"/>
      <c r="V25" s="169"/>
      <c r="W25" s="169"/>
      <c r="X25" s="169"/>
      <c r="Y25" s="169"/>
      <c r="Z25" s="169"/>
      <c r="AA25" s="169"/>
      <c r="AB25" s="169"/>
      <c r="AC25" s="169"/>
      <c r="AD25" s="169"/>
      <c r="AE25" s="169"/>
      <c r="AF25" s="169"/>
      <c r="AG25" s="169"/>
      <c r="AH25" s="169"/>
      <c r="AI25" s="169"/>
      <c r="AJ25" s="169"/>
      <c r="AK25" s="169"/>
      <c r="AL25" s="169"/>
    </row>
    <row r="26" spans="1:38" s="20" customFormat="1" ht="20.100000000000001" customHeight="1">
      <c r="A26" s="100" t="s">
        <v>37</v>
      </c>
      <c r="B26" s="144">
        <v>400</v>
      </c>
      <c r="C26" s="70">
        <v>5.5</v>
      </c>
      <c r="D26" s="69"/>
      <c r="E26" s="144">
        <v>273</v>
      </c>
      <c r="F26" s="70">
        <v>4.7619047619047619</v>
      </c>
      <c r="G26" s="69"/>
      <c r="H26" s="144">
        <v>101</v>
      </c>
      <c r="I26" s="70">
        <v>5.9405940594059405</v>
      </c>
      <c r="J26" s="69"/>
      <c r="K26" s="69">
        <v>163</v>
      </c>
      <c r="L26" s="70">
        <v>40.75</v>
      </c>
      <c r="M26" s="70"/>
      <c r="N26" s="70">
        <v>7.3619631901840492</v>
      </c>
      <c r="O26" s="70">
        <v>84.662576687116569</v>
      </c>
      <c r="P26" s="70">
        <v>29.447852760736197</v>
      </c>
      <c r="Q26" s="70">
        <v>15.337423312883436</v>
      </c>
      <c r="R26" s="70"/>
      <c r="S26" s="70">
        <v>79.051383399209485</v>
      </c>
      <c r="T26" s="169"/>
      <c r="U26" s="169"/>
      <c r="V26" s="169"/>
      <c r="W26" s="169"/>
      <c r="X26" s="169"/>
      <c r="Y26" s="169"/>
      <c r="Z26" s="169"/>
      <c r="AA26" s="169"/>
      <c r="AB26" s="169"/>
      <c r="AC26" s="169"/>
      <c r="AD26" s="169"/>
      <c r="AE26" s="169"/>
      <c r="AF26" s="169"/>
      <c r="AG26" s="169"/>
      <c r="AH26" s="169"/>
      <c r="AI26" s="169"/>
      <c r="AJ26" s="169"/>
      <c r="AK26" s="169"/>
      <c r="AL26" s="169"/>
    </row>
    <row r="27" spans="1:38" s="20" customFormat="1" ht="9.9499999999999993" customHeight="1">
      <c r="A27" s="124" t="s">
        <v>31</v>
      </c>
      <c r="B27" s="146">
        <v>110</v>
      </c>
      <c r="C27" s="72">
        <v>0</v>
      </c>
      <c r="D27" s="71"/>
      <c r="E27" s="146">
        <v>82</v>
      </c>
      <c r="F27" s="72">
        <v>0</v>
      </c>
      <c r="G27" s="71"/>
      <c r="H27" s="146">
        <v>23</v>
      </c>
      <c r="I27" s="72">
        <v>0</v>
      </c>
      <c r="J27" s="71"/>
      <c r="K27" s="71">
        <v>76</v>
      </c>
      <c r="L27" s="72">
        <v>69.090909090909093</v>
      </c>
      <c r="M27" s="72"/>
      <c r="N27" s="72">
        <v>0</v>
      </c>
      <c r="O27" s="72">
        <v>89.473684210526315</v>
      </c>
      <c r="P27" s="72">
        <v>21.052631578947366</v>
      </c>
      <c r="Q27" s="72">
        <v>21.052631578947366</v>
      </c>
      <c r="R27" s="72"/>
      <c r="S27" s="72">
        <v>126.43678160919541</v>
      </c>
      <c r="T27" s="169"/>
      <c r="U27" s="169"/>
      <c r="V27" s="169"/>
      <c r="W27" s="169"/>
      <c r="X27" s="169"/>
      <c r="Y27" s="169"/>
      <c r="Z27" s="169"/>
      <c r="AA27" s="169"/>
      <c r="AB27" s="169"/>
      <c r="AC27" s="169"/>
      <c r="AD27" s="169"/>
      <c r="AE27" s="169"/>
      <c r="AF27" s="169"/>
      <c r="AG27" s="169"/>
      <c r="AH27" s="169"/>
      <c r="AI27" s="169"/>
      <c r="AJ27" s="169"/>
      <c r="AK27" s="169"/>
      <c r="AL27" s="169"/>
    </row>
    <row r="28" spans="1:38" s="20" customFormat="1" ht="9.9499999999999993" customHeight="1">
      <c r="A28" s="124" t="s">
        <v>1</v>
      </c>
      <c r="B28" s="146">
        <v>290</v>
      </c>
      <c r="C28" s="72">
        <v>7.5862068965517242</v>
      </c>
      <c r="D28" s="71"/>
      <c r="E28" s="146">
        <v>191</v>
      </c>
      <c r="F28" s="72">
        <v>6.8062827225130889</v>
      </c>
      <c r="G28" s="71"/>
      <c r="H28" s="146">
        <v>78</v>
      </c>
      <c r="I28" s="72">
        <v>7.6923076923076925</v>
      </c>
      <c r="J28" s="71"/>
      <c r="K28" s="71">
        <v>87</v>
      </c>
      <c r="L28" s="72">
        <v>30</v>
      </c>
      <c r="M28" s="72"/>
      <c r="N28" s="72">
        <v>13.793103448275861</v>
      </c>
      <c r="O28" s="72">
        <v>80.459770114942529</v>
      </c>
      <c r="P28" s="72">
        <v>36.781609195402297</v>
      </c>
      <c r="Q28" s="72">
        <v>10.344827586206897</v>
      </c>
      <c r="R28" s="72"/>
      <c r="S28" s="72">
        <v>69.212410501193318</v>
      </c>
      <c r="T28" s="169"/>
      <c r="U28" s="169"/>
      <c r="V28" s="169"/>
      <c r="W28" s="169"/>
      <c r="X28" s="169"/>
      <c r="Y28" s="169"/>
      <c r="Z28" s="169"/>
      <c r="AA28" s="169"/>
      <c r="AB28" s="169"/>
      <c r="AC28" s="169"/>
      <c r="AD28" s="169"/>
      <c r="AE28" s="169"/>
      <c r="AF28" s="169"/>
      <c r="AG28" s="169"/>
      <c r="AH28" s="169"/>
      <c r="AI28" s="169"/>
      <c r="AJ28" s="169"/>
      <c r="AK28" s="169"/>
      <c r="AL28" s="169"/>
    </row>
    <row r="29" spans="1:38" s="20" customFormat="1" ht="9.9499999999999993" customHeight="1">
      <c r="A29" s="126" t="s">
        <v>8</v>
      </c>
      <c r="B29" s="144">
        <v>2435</v>
      </c>
      <c r="C29" s="70">
        <v>5.9137577002053385</v>
      </c>
      <c r="D29" s="69"/>
      <c r="E29" s="144">
        <v>1407</v>
      </c>
      <c r="F29" s="70">
        <v>5.6147832267235254</v>
      </c>
      <c r="G29" s="69"/>
      <c r="H29" s="144">
        <v>826</v>
      </c>
      <c r="I29" s="70">
        <v>3.3898305084745761</v>
      </c>
      <c r="J29" s="69"/>
      <c r="K29" s="69">
        <v>875</v>
      </c>
      <c r="L29" s="70">
        <v>35.93429158110883</v>
      </c>
      <c r="M29" s="70"/>
      <c r="N29" s="70">
        <v>13.142857142857142</v>
      </c>
      <c r="O29" s="70">
        <v>55.771428571428572</v>
      </c>
      <c r="P29" s="70">
        <v>48.571428571428569</v>
      </c>
      <c r="Q29" s="70">
        <v>11.885714285714286</v>
      </c>
      <c r="R29" s="70"/>
      <c r="S29" s="70">
        <v>126.69094693028096</v>
      </c>
      <c r="T29" s="169"/>
      <c r="U29" s="169"/>
      <c r="V29" s="169"/>
      <c r="W29" s="169"/>
      <c r="X29" s="169"/>
      <c r="Y29" s="169"/>
      <c r="Z29" s="169"/>
      <c r="AA29" s="169"/>
      <c r="AB29" s="169"/>
      <c r="AC29" s="169"/>
      <c r="AD29" s="169"/>
      <c r="AE29" s="169"/>
      <c r="AF29" s="169"/>
      <c r="AG29" s="169"/>
      <c r="AH29" s="169"/>
      <c r="AI29" s="169"/>
      <c r="AJ29" s="169"/>
      <c r="AK29" s="169"/>
      <c r="AL29" s="169"/>
    </row>
    <row r="30" spans="1:38" s="20" customFormat="1" ht="20.100000000000001" customHeight="1">
      <c r="A30" s="125" t="s">
        <v>9</v>
      </c>
      <c r="B30" s="144">
        <v>641</v>
      </c>
      <c r="C30" s="70">
        <v>5.1482059282371297</v>
      </c>
      <c r="D30" s="69"/>
      <c r="E30" s="144">
        <v>268</v>
      </c>
      <c r="F30" s="70">
        <v>5.9701492537313428</v>
      </c>
      <c r="G30" s="69"/>
      <c r="H30" s="144">
        <v>153</v>
      </c>
      <c r="I30" s="70">
        <v>1.3071895424836601</v>
      </c>
      <c r="J30" s="69"/>
      <c r="K30" s="69">
        <v>150</v>
      </c>
      <c r="L30" s="70">
        <v>23.400936037441497</v>
      </c>
      <c r="M30" s="70"/>
      <c r="N30" s="70">
        <v>2.666666666666667</v>
      </c>
      <c r="O30" s="70">
        <v>37.333333333333336</v>
      </c>
      <c r="P30" s="70">
        <v>18</v>
      </c>
      <c r="Q30" s="70">
        <v>20.666666666666668</v>
      </c>
      <c r="R30" s="70"/>
      <c r="S30" s="70">
        <v>133.54166666666666</v>
      </c>
      <c r="T30" s="169"/>
      <c r="U30" s="169"/>
      <c r="V30" s="169"/>
      <c r="W30" s="169"/>
      <c r="X30" s="169"/>
      <c r="Y30" s="169"/>
      <c r="Z30" s="169"/>
      <c r="AA30" s="169"/>
      <c r="AB30" s="169"/>
      <c r="AC30" s="169"/>
      <c r="AD30" s="169"/>
      <c r="AE30" s="169"/>
      <c r="AF30" s="169"/>
      <c r="AG30" s="169"/>
      <c r="AH30" s="169"/>
      <c r="AI30" s="169"/>
      <c r="AJ30" s="169"/>
      <c r="AK30" s="169"/>
      <c r="AL30" s="169"/>
    </row>
    <row r="31" spans="1:38" s="20" customFormat="1" ht="20.100000000000001" customHeight="1">
      <c r="A31" s="127" t="s">
        <v>10</v>
      </c>
      <c r="B31" s="144">
        <v>3554</v>
      </c>
      <c r="C31" s="70">
        <v>4.108047270680923</v>
      </c>
      <c r="D31" s="69"/>
      <c r="E31" s="144">
        <v>1854</v>
      </c>
      <c r="F31" s="70">
        <v>3.0744336569579289</v>
      </c>
      <c r="G31" s="69"/>
      <c r="H31" s="144">
        <v>1318</v>
      </c>
      <c r="I31" s="70">
        <v>2.3520485584218513</v>
      </c>
      <c r="J31" s="69"/>
      <c r="K31" s="69">
        <v>1173</v>
      </c>
      <c r="L31" s="70">
        <v>33.00506471581317</v>
      </c>
      <c r="M31" s="70"/>
      <c r="N31" s="70">
        <v>3.7510656436487642</v>
      </c>
      <c r="O31" s="70">
        <v>53.53793691389599</v>
      </c>
      <c r="P31" s="70">
        <v>9.5481670929241265</v>
      </c>
      <c r="Q31" s="70">
        <v>10.656436487638533</v>
      </c>
      <c r="R31" s="70"/>
      <c r="S31" s="70">
        <v>126.70231729055259</v>
      </c>
      <c r="T31" s="169"/>
      <c r="U31" s="169"/>
      <c r="V31" s="169"/>
      <c r="W31" s="169"/>
      <c r="X31" s="169"/>
      <c r="Y31" s="169"/>
      <c r="Z31" s="169"/>
      <c r="AA31" s="169"/>
      <c r="AB31" s="169"/>
      <c r="AC31" s="169"/>
      <c r="AD31" s="169"/>
      <c r="AE31" s="169"/>
      <c r="AF31" s="169"/>
      <c r="AG31" s="169"/>
      <c r="AH31" s="169"/>
      <c r="AI31" s="169"/>
      <c r="AJ31" s="169"/>
      <c r="AK31" s="169"/>
      <c r="AL31" s="169"/>
    </row>
    <row r="32" spans="1:38" s="20" customFormat="1" ht="9.9499999999999993" customHeight="1">
      <c r="A32" s="126" t="s">
        <v>11</v>
      </c>
      <c r="B32" s="144">
        <v>3406</v>
      </c>
      <c r="C32" s="70">
        <v>3.3470346447445682</v>
      </c>
      <c r="D32" s="69"/>
      <c r="E32" s="144">
        <v>1687</v>
      </c>
      <c r="F32" s="70">
        <v>2.1339656194427978</v>
      </c>
      <c r="G32" s="69"/>
      <c r="H32" s="144">
        <v>1001</v>
      </c>
      <c r="I32" s="70">
        <v>3.796203796203796</v>
      </c>
      <c r="J32" s="69"/>
      <c r="K32" s="69">
        <v>1408</v>
      </c>
      <c r="L32" s="70">
        <v>41.338813857897826</v>
      </c>
      <c r="M32" s="70"/>
      <c r="N32" s="70">
        <v>3.5511363636363638</v>
      </c>
      <c r="O32" s="70">
        <v>43.252840909090914</v>
      </c>
      <c r="P32" s="70">
        <v>12.571022727272727</v>
      </c>
      <c r="Q32" s="70">
        <v>22.088068181818183</v>
      </c>
      <c r="R32" s="70"/>
      <c r="S32" s="70">
        <v>108.26446280991735</v>
      </c>
      <c r="T32" s="169"/>
      <c r="U32" s="169"/>
      <c r="V32" s="169"/>
      <c r="W32" s="169"/>
      <c r="X32" s="169"/>
      <c r="Y32" s="169"/>
      <c r="Z32" s="169"/>
      <c r="AA32" s="169"/>
      <c r="AB32" s="169"/>
      <c r="AC32" s="169"/>
      <c r="AD32" s="169"/>
      <c r="AE32" s="169"/>
      <c r="AF32" s="169"/>
      <c r="AG32" s="169"/>
      <c r="AH32" s="169"/>
      <c r="AI32" s="169"/>
      <c r="AJ32" s="169"/>
      <c r="AK32" s="169"/>
      <c r="AL32" s="169"/>
    </row>
    <row r="33" spans="1:38" s="20" customFormat="1" ht="9.9499999999999993" customHeight="1">
      <c r="A33" s="126" t="s">
        <v>12</v>
      </c>
      <c r="B33" s="144">
        <v>1431</v>
      </c>
      <c r="C33" s="70">
        <v>5.0314465408805038</v>
      </c>
      <c r="D33" s="69"/>
      <c r="E33" s="144">
        <v>584</v>
      </c>
      <c r="F33" s="70">
        <v>7.8767123287671232</v>
      </c>
      <c r="G33" s="69"/>
      <c r="H33" s="144">
        <v>173</v>
      </c>
      <c r="I33" s="70">
        <v>2.8901734104046244</v>
      </c>
      <c r="J33" s="69"/>
      <c r="K33" s="69">
        <v>490</v>
      </c>
      <c r="L33" s="70">
        <v>34.241788958770094</v>
      </c>
      <c r="M33" s="70"/>
      <c r="N33" s="70">
        <v>6.1224489795918364</v>
      </c>
      <c r="O33" s="70">
        <v>47.346938775510203</v>
      </c>
      <c r="P33" s="70">
        <v>4.4897959183673466</v>
      </c>
      <c r="Q33" s="70">
        <v>6.3265306122448974</v>
      </c>
      <c r="R33" s="70"/>
      <c r="S33" s="70">
        <v>107.27136431784108</v>
      </c>
      <c r="T33" s="169"/>
      <c r="U33" s="169"/>
      <c r="V33" s="169"/>
      <c r="W33" s="169"/>
      <c r="X33" s="169"/>
      <c r="Y33" s="169"/>
      <c r="Z33" s="169"/>
      <c r="AA33" s="169"/>
      <c r="AB33" s="169"/>
      <c r="AC33" s="169"/>
      <c r="AD33" s="169"/>
      <c r="AE33" s="169"/>
      <c r="AF33" s="169"/>
      <c r="AG33" s="169"/>
      <c r="AH33" s="169"/>
      <c r="AI33" s="169"/>
      <c r="AJ33" s="169"/>
      <c r="AK33" s="169"/>
      <c r="AL33" s="169"/>
    </row>
    <row r="34" spans="1:38" ht="9.9499999999999993" customHeight="1">
      <c r="A34" s="126" t="s">
        <v>13</v>
      </c>
      <c r="B34" s="144">
        <v>929</v>
      </c>
      <c r="C34" s="70">
        <v>2.3681377825618943</v>
      </c>
      <c r="D34" s="69"/>
      <c r="E34" s="144">
        <v>314</v>
      </c>
      <c r="F34" s="70">
        <v>1.5923566878980893</v>
      </c>
      <c r="G34" s="69"/>
      <c r="H34" s="144">
        <v>285</v>
      </c>
      <c r="I34" s="70">
        <v>2.4561403508771931</v>
      </c>
      <c r="J34" s="69"/>
      <c r="K34" s="69">
        <v>280</v>
      </c>
      <c r="L34" s="70">
        <v>30.139935414424112</v>
      </c>
      <c r="M34" s="70"/>
      <c r="N34" s="70">
        <v>3.5714285714285712</v>
      </c>
      <c r="O34" s="70">
        <v>30</v>
      </c>
      <c r="P34" s="70">
        <v>13.214285714285715</v>
      </c>
      <c r="Q34" s="70">
        <v>20.714285714285715</v>
      </c>
      <c r="R34" s="70"/>
      <c r="S34" s="70">
        <v>103.56744704570791</v>
      </c>
    </row>
    <row r="35" spans="1:38" s="20" customFormat="1" ht="9.9499999999999993" customHeight="1">
      <c r="A35" s="126" t="s">
        <v>14</v>
      </c>
      <c r="B35" s="144">
        <v>6534</v>
      </c>
      <c r="C35" s="70">
        <v>6.703397612488522</v>
      </c>
      <c r="D35" s="69"/>
      <c r="E35" s="144">
        <v>2624</v>
      </c>
      <c r="F35" s="70">
        <v>7.3932926829268286</v>
      </c>
      <c r="G35" s="69"/>
      <c r="H35" s="144">
        <v>2198</v>
      </c>
      <c r="I35" s="70">
        <v>8.7807097361237485</v>
      </c>
      <c r="J35" s="69"/>
      <c r="K35" s="69">
        <v>1763</v>
      </c>
      <c r="L35" s="70">
        <v>26.981940618304257</v>
      </c>
      <c r="M35" s="70"/>
      <c r="N35" s="70">
        <v>9.245604083947816</v>
      </c>
      <c r="O35" s="70">
        <v>43.108338060124787</v>
      </c>
      <c r="P35" s="70">
        <v>8.9052750992626208</v>
      </c>
      <c r="Q35" s="70">
        <v>8.7351106069200224</v>
      </c>
      <c r="R35" s="70"/>
      <c r="S35" s="70">
        <v>124.31506849315068</v>
      </c>
      <c r="T35" s="169"/>
      <c r="U35" s="169"/>
      <c r="V35" s="169"/>
      <c r="W35" s="169"/>
      <c r="X35" s="169"/>
      <c r="Y35" s="169"/>
      <c r="Z35" s="169"/>
      <c r="AA35" s="169"/>
      <c r="AB35" s="169"/>
      <c r="AC35" s="169"/>
      <c r="AD35" s="169"/>
      <c r="AE35" s="169"/>
      <c r="AF35" s="169"/>
      <c r="AG35" s="169"/>
      <c r="AH35" s="169"/>
      <c r="AI35" s="169"/>
      <c r="AJ35" s="169"/>
      <c r="AK35" s="169"/>
      <c r="AL35" s="169"/>
    </row>
    <row r="36" spans="1:38" s="20" customFormat="1" ht="9.9499999999999993" customHeight="1">
      <c r="A36" s="126" t="s">
        <v>15</v>
      </c>
      <c r="B36" s="144">
        <v>1973</v>
      </c>
      <c r="C36" s="70">
        <v>4.5615813482007095</v>
      </c>
      <c r="D36" s="69"/>
      <c r="E36" s="144">
        <v>349</v>
      </c>
      <c r="F36" s="70">
        <v>4.2979942693409736</v>
      </c>
      <c r="G36" s="69"/>
      <c r="H36" s="144">
        <v>375</v>
      </c>
      <c r="I36" s="70">
        <v>6.1333333333333329</v>
      </c>
      <c r="J36" s="69"/>
      <c r="K36" s="69">
        <v>670</v>
      </c>
      <c r="L36" s="70">
        <v>33.958438925494171</v>
      </c>
      <c r="M36" s="70"/>
      <c r="N36" s="70">
        <v>2.6865671641791042</v>
      </c>
      <c r="O36" s="70">
        <v>17.761194029850746</v>
      </c>
      <c r="P36" s="70">
        <v>5.2238805970149249</v>
      </c>
      <c r="Q36" s="70">
        <v>7.0149253731343286</v>
      </c>
      <c r="R36" s="70"/>
      <c r="S36" s="70">
        <v>120.30487804878049</v>
      </c>
      <c r="T36" s="169"/>
      <c r="U36" s="169"/>
      <c r="V36" s="169"/>
      <c r="W36" s="169"/>
      <c r="X36" s="169"/>
      <c r="Y36" s="169"/>
      <c r="Z36" s="169"/>
      <c r="AA36" s="169"/>
      <c r="AB36" s="169"/>
      <c r="AC36" s="169"/>
      <c r="AD36" s="169"/>
      <c r="AE36" s="169"/>
      <c r="AF36" s="169"/>
      <c r="AG36" s="169"/>
      <c r="AH36" s="169"/>
      <c r="AI36" s="169"/>
      <c r="AJ36" s="169"/>
      <c r="AK36" s="169"/>
      <c r="AL36" s="169"/>
    </row>
    <row r="37" spans="1:38" s="20" customFormat="1" ht="9.9499999999999993" customHeight="1">
      <c r="A37" s="126" t="s">
        <v>16</v>
      </c>
      <c r="B37" s="144">
        <v>387</v>
      </c>
      <c r="C37" s="70">
        <v>0</v>
      </c>
      <c r="D37" s="69"/>
      <c r="E37" s="144">
        <v>128</v>
      </c>
      <c r="F37" s="70">
        <v>0</v>
      </c>
      <c r="G37" s="69"/>
      <c r="H37" s="144">
        <v>137</v>
      </c>
      <c r="I37" s="70">
        <v>0</v>
      </c>
      <c r="J37" s="69"/>
      <c r="K37" s="69">
        <v>198</v>
      </c>
      <c r="L37" s="70">
        <v>51.162790697674424</v>
      </c>
      <c r="M37" s="70"/>
      <c r="N37" s="70">
        <v>0</v>
      </c>
      <c r="O37" s="70">
        <v>26.767676767676768</v>
      </c>
      <c r="P37" s="70">
        <v>7.5757575757575761</v>
      </c>
      <c r="Q37" s="70">
        <v>13.636363636363635</v>
      </c>
      <c r="R37" s="70"/>
      <c r="S37" s="70">
        <v>143.33333333333334</v>
      </c>
      <c r="T37" s="169"/>
      <c r="U37" s="169"/>
      <c r="V37" s="169"/>
      <c r="W37" s="169"/>
      <c r="X37" s="169"/>
      <c r="Y37" s="169"/>
      <c r="Z37" s="169"/>
      <c r="AA37" s="169"/>
      <c r="AB37" s="169"/>
      <c r="AC37" s="169"/>
      <c r="AD37" s="169"/>
      <c r="AE37" s="169"/>
      <c r="AF37" s="169"/>
      <c r="AG37" s="169"/>
      <c r="AH37" s="169"/>
      <c r="AI37" s="169"/>
      <c r="AJ37" s="169"/>
      <c r="AK37" s="169"/>
      <c r="AL37" s="169"/>
    </row>
    <row r="38" spans="1:38" s="20" customFormat="1" ht="9.9499999999999993" customHeight="1">
      <c r="A38" s="126" t="s">
        <v>17</v>
      </c>
      <c r="B38" s="144">
        <v>7660</v>
      </c>
      <c r="C38" s="70">
        <v>4.9608355091383807</v>
      </c>
      <c r="D38" s="69"/>
      <c r="E38" s="144">
        <v>1008</v>
      </c>
      <c r="F38" s="70">
        <v>8.4325396825396837</v>
      </c>
      <c r="G38" s="69"/>
      <c r="H38" s="144">
        <v>1561</v>
      </c>
      <c r="I38" s="70">
        <v>2.4343369634849452</v>
      </c>
      <c r="J38" s="69"/>
      <c r="K38" s="69">
        <v>1744</v>
      </c>
      <c r="L38" s="70">
        <v>22.767624020887727</v>
      </c>
      <c r="M38" s="70"/>
      <c r="N38" s="70">
        <v>8.0275229357798175</v>
      </c>
      <c r="O38" s="70">
        <v>15.481651376146788</v>
      </c>
      <c r="P38" s="70">
        <v>3.2110091743119269</v>
      </c>
      <c r="Q38" s="70">
        <v>6.5940366972477058</v>
      </c>
      <c r="R38" s="70"/>
      <c r="S38" s="70">
        <v>124.71507652230545</v>
      </c>
      <c r="T38" s="169"/>
      <c r="U38" s="169"/>
      <c r="V38" s="169"/>
      <c r="W38" s="169"/>
      <c r="X38" s="169"/>
      <c r="Y38" s="169"/>
      <c r="Z38" s="169"/>
      <c r="AA38" s="169"/>
      <c r="AB38" s="169"/>
      <c r="AC38" s="169"/>
      <c r="AD38" s="169"/>
      <c r="AE38" s="169"/>
      <c r="AF38" s="169"/>
      <c r="AG38" s="169"/>
      <c r="AH38" s="169"/>
      <c r="AI38" s="169"/>
      <c r="AJ38" s="169"/>
      <c r="AK38" s="169"/>
      <c r="AL38" s="169"/>
    </row>
    <row r="39" spans="1:38" s="20" customFormat="1" ht="9.9499999999999993" customHeight="1">
      <c r="A39" s="126" t="s">
        <v>18</v>
      </c>
      <c r="B39" s="144">
        <v>3646</v>
      </c>
      <c r="C39" s="70">
        <v>4.3060888645090509</v>
      </c>
      <c r="D39" s="69"/>
      <c r="E39" s="144">
        <v>517</v>
      </c>
      <c r="F39" s="70">
        <v>8.7040618955512574</v>
      </c>
      <c r="G39" s="69"/>
      <c r="H39" s="144">
        <v>998</v>
      </c>
      <c r="I39" s="70">
        <v>2.1042084168336674</v>
      </c>
      <c r="J39" s="69"/>
      <c r="K39" s="69">
        <v>1050</v>
      </c>
      <c r="L39" s="70">
        <v>28.798683488754801</v>
      </c>
      <c r="M39" s="70"/>
      <c r="N39" s="70">
        <v>6.666666666666667</v>
      </c>
      <c r="O39" s="70">
        <v>11.619047619047619</v>
      </c>
      <c r="P39" s="70">
        <v>11.047619047619047</v>
      </c>
      <c r="Q39" s="70">
        <v>12.380952380952381</v>
      </c>
      <c r="R39" s="70"/>
      <c r="S39" s="70">
        <v>157.01981050818262</v>
      </c>
      <c r="T39" s="169"/>
      <c r="U39" s="169"/>
      <c r="V39" s="169"/>
      <c r="W39" s="169"/>
      <c r="X39" s="169"/>
      <c r="Y39" s="169"/>
      <c r="Z39" s="169"/>
      <c r="AA39" s="169"/>
      <c r="AB39" s="169"/>
      <c r="AC39" s="169"/>
      <c r="AD39" s="169"/>
      <c r="AE39" s="169"/>
      <c r="AF39" s="169"/>
      <c r="AG39" s="169"/>
      <c r="AH39" s="169"/>
      <c r="AI39" s="169"/>
      <c r="AJ39" s="169"/>
      <c r="AK39" s="169"/>
      <c r="AL39" s="169"/>
    </row>
    <row r="40" spans="1:38" s="20" customFormat="1" ht="9.9499999999999993" customHeight="1">
      <c r="A40" s="126" t="s">
        <v>19</v>
      </c>
      <c r="B40" s="144">
        <v>559</v>
      </c>
      <c r="C40" s="70">
        <v>2.6833631484794274</v>
      </c>
      <c r="D40" s="69"/>
      <c r="E40" s="144">
        <v>72</v>
      </c>
      <c r="F40" s="70">
        <v>9.7222222222222232</v>
      </c>
      <c r="G40" s="69"/>
      <c r="H40" s="144">
        <v>87</v>
      </c>
      <c r="I40" s="70">
        <v>0</v>
      </c>
      <c r="J40" s="69"/>
      <c r="K40" s="69">
        <v>151</v>
      </c>
      <c r="L40" s="70">
        <v>27.012522361359569</v>
      </c>
      <c r="M40" s="70"/>
      <c r="N40" s="70">
        <v>3.9735099337748347</v>
      </c>
      <c r="O40" s="70">
        <v>15.231788079470199</v>
      </c>
      <c r="P40" s="70">
        <v>0.66225165562913912</v>
      </c>
      <c r="Q40" s="70">
        <v>11.258278145695364</v>
      </c>
      <c r="R40" s="70"/>
      <c r="S40" s="70">
        <v>135.3510895883777</v>
      </c>
      <c r="T40" s="169"/>
      <c r="U40" s="169"/>
      <c r="V40" s="169"/>
      <c r="W40" s="169"/>
      <c r="X40" s="169"/>
      <c r="Y40" s="169"/>
      <c r="Z40" s="169"/>
      <c r="AA40" s="169"/>
      <c r="AB40" s="169"/>
      <c r="AC40" s="169"/>
      <c r="AD40" s="169"/>
      <c r="AE40" s="169"/>
      <c r="AF40" s="169"/>
      <c r="AG40" s="169"/>
      <c r="AH40" s="169"/>
      <c r="AI40" s="169"/>
      <c r="AJ40" s="169"/>
      <c r="AK40" s="169"/>
      <c r="AL40" s="169"/>
    </row>
    <row r="41" spans="1:38" s="20" customFormat="1" ht="9.9499999999999993" customHeight="1">
      <c r="A41" s="126" t="s">
        <v>20</v>
      </c>
      <c r="B41" s="144">
        <v>2805</v>
      </c>
      <c r="C41" s="70">
        <v>1.9964349376114083</v>
      </c>
      <c r="D41" s="69"/>
      <c r="E41" s="144">
        <v>613</v>
      </c>
      <c r="F41" s="70">
        <v>1.957585644371941</v>
      </c>
      <c r="G41" s="69"/>
      <c r="H41" s="144">
        <v>239</v>
      </c>
      <c r="I41" s="70">
        <v>2.0920502092050208</v>
      </c>
      <c r="J41" s="69"/>
      <c r="K41" s="69">
        <v>759</v>
      </c>
      <c r="L41" s="70">
        <v>27.058823529411764</v>
      </c>
      <c r="M41" s="70"/>
      <c r="N41" s="70">
        <v>1.8445322793148879</v>
      </c>
      <c r="O41" s="70">
        <v>26.48221343873518</v>
      </c>
      <c r="P41" s="70">
        <v>6.5876152832674579</v>
      </c>
      <c r="Q41" s="70">
        <v>13.570487483530963</v>
      </c>
      <c r="R41" s="70"/>
      <c r="S41" s="70">
        <v>102.59692757863937</v>
      </c>
      <c r="T41" s="169"/>
      <c r="U41" s="169"/>
      <c r="V41" s="169"/>
      <c r="W41" s="169"/>
      <c r="X41" s="169"/>
      <c r="Y41" s="169"/>
      <c r="Z41" s="169"/>
      <c r="AA41" s="169"/>
      <c r="AB41" s="169"/>
      <c r="AC41" s="169"/>
      <c r="AD41" s="169"/>
      <c r="AE41" s="169"/>
      <c r="AF41" s="169"/>
      <c r="AG41" s="169"/>
      <c r="AH41" s="169"/>
      <c r="AI41" s="169"/>
      <c r="AJ41" s="169"/>
      <c r="AK41" s="169"/>
      <c r="AL41" s="169"/>
    </row>
    <row r="42" spans="1:38" s="20" customFormat="1" ht="9.9499999999999993" customHeight="1">
      <c r="A42" s="126" t="s">
        <v>21</v>
      </c>
      <c r="B42" s="144">
        <v>6469</v>
      </c>
      <c r="C42" s="70">
        <v>2.504251043437935</v>
      </c>
      <c r="D42" s="69"/>
      <c r="E42" s="144">
        <v>1135</v>
      </c>
      <c r="F42" s="70">
        <v>4.4052863436123353</v>
      </c>
      <c r="G42" s="69"/>
      <c r="H42" s="144">
        <v>1331</v>
      </c>
      <c r="I42" s="70">
        <v>0.90157776108189325</v>
      </c>
      <c r="J42" s="69"/>
      <c r="K42" s="69">
        <v>1830</v>
      </c>
      <c r="L42" s="70">
        <v>28.288761786984079</v>
      </c>
      <c r="M42" s="70"/>
      <c r="N42" s="70">
        <v>2.5136612021857925</v>
      </c>
      <c r="O42" s="70">
        <v>23.825136612021858</v>
      </c>
      <c r="P42" s="70">
        <v>5.7923497267759565</v>
      </c>
      <c r="Q42" s="70">
        <v>10.218579234972678</v>
      </c>
      <c r="R42" s="70"/>
      <c r="S42" s="70">
        <v>99.569031860858857</v>
      </c>
      <c r="T42" s="169"/>
      <c r="U42" s="169"/>
      <c r="V42" s="169"/>
      <c r="W42" s="169"/>
      <c r="X42" s="169"/>
      <c r="Y42" s="169"/>
      <c r="Z42" s="169"/>
      <c r="AA42" s="169"/>
      <c r="AB42" s="169"/>
      <c r="AC42" s="169"/>
      <c r="AD42" s="169"/>
      <c r="AE42" s="169"/>
      <c r="AF42" s="169"/>
      <c r="AG42" s="169"/>
      <c r="AH42" s="169"/>
      <c r="AI42" s="169"/>
      <c r="AJ42" s="169"/>
      <c r="AK42" s="169"/>
      <c r="AL42" s="169"/>
    </row>
    <row r="43" spans="1:38" s="20" customFormat="1" ht="9.9499999999999993" customHeight="1">
      <c r="A43" s="126" t="s">
        <v>22</v>
      </c>
      <c r="B43" s="144">
        <v>2159</v>
      </c>
      <c r="C43" s="70">
        <v>1.5748031496062991</v>
      </c>
      <c r="D43" s="69"/>
      <c r="E43" s="144">
        <v>694</v>
      </c>
      <c r="F43" s="70">
        <v>1.5850144092219021</v>
      </c>
      <c r="G43" s="69"/>
      <c r="H43" s="144">
        <v>552</v>
      </c>
      <c r="I43" s="70">
        <v>1.6304347826086956</v>
      </c>
      <c r="J43" s="69"/>
      <c r="K43" s="69">
        <v>919</v>
      </c>
      <c r="L43" s="70">
        <v>42.566002779064384</v>
      </c>
      <c r="M43" s="70"/>
      <c r="N43" s="70">
        <v>2.0674646354733408</v>
      </c>
      <c r="O43" s="70">
        <v>41.131664853101199</v>
      </c>
      <c r="P43" s="70">
        <v>5.8759521218715998</v>
      </c>
      <c r="Q43" s="70">
        <v>11.316648531011969</v>
      </c>
      <c r="R43" s="70"/>
      <c r="S43" s="70">
        <v>79.785661492978562</v>
      </c>
      <c r="T43" s="169"/>
      <c r="U43" s="169"/>
      <c r="V43" s="169"/>
      <c r="W43" s="169"/>
      <c r="X43" s="169"/>
      <c r="Y43" s="169"/>
      <c r="Z43" s="169"/>
      <c r="AA43" s="169"/>
      <c r="AB43" s="169"/>
      <c r="AC43" s="169"/>
      <c r="AD43" s="169"/>
      <c r="AE43" s="169"/>
      <c r="AF43" s="169"/>
      <c r="AG43" s="169"/>
      <c r="AH43" s="169"/>
      <c r="AI43" s="169"/>
      <c r="AJ43" s="169"/>
      <c r="AK43" s="169"/>
      <c r="AL43" s="169"/>
    </row>
    <row r="44" spans="1:38" s="95" customFormat="1" ht="9.9499999999999993" customHeight="1">
      <c r="A44" s="128" t="s">
        <v>23</v>
      </c>
      <c r="B44" s="147">
        <v>14667</v>
      </c>
      <c r="C44" s="74">
        <v>4.7112565623508562</v>
      </c>
      <c r="D44" s="73"/>
      <c r="E44" s="147">
        <v>6728</v>
      </c>
      <c r="F44" s="74">
        <v>4.325208085612366</v>
      </c>
      <c r="G44" s="73"/>
      <c r="H44" s="147">
        <v>5334</v>
      </c>
      <c r="I44" s="74">
        <v>4.0307461567304088</v>
      </c>
      <c r="J44" s="73"/>
      <c r="K44" s="73">
        <v>3991</v>
      </c>
      <c r="L44" s="74">
        <v>27.210745210336128</v>
      </c>
      <c r="M44" s="74"/>
      <c r="N44" s="74">
        <v>7.2412929090453524</v>
      </c>
      <c r="O44" s="74">
        <v>44.500125281884237</v>
      </c>
      <c r="P44" s="74">
        <v>23.753445251816586</v>
      </c>
      <c r="Q44" s="74">
        <v>19.243297419193183</v>
      </c>
      <c r="R44" s="74"/>
      <c r="S44" s="74">
        <v>127.41725306228824</v>
      </c>
      <c r="T44" s="216"/>
      <c r="U44" s="227"/>
      <c r="V44" s="228"/>
      <c r="W44" s="227"/>
      <c r="X44" s="227"/>
      <c r="Y44" s="170"/>
      <c r="Z44" s="170"/>
      <c r="AA44" s="216"/>
      <c r="AB44" s="170"/>
      <c r="AC44" s="170"/>
      <c r="AD44" s="216"/>
      <c r="AE44" s="170"/>
      <c r="AF44" s="170"/>
      <c r="AG44" s="170"/>
      <c r="AH44" s="170"/>
      <c r="AI44" s="170"/>
      <c r="AJ44" s="170"/>
      <c r="AK44" s="170"/>
      <c r="AL44" s="170"/>
    </row>
    <row r="45" spans="1:38" s="95" customFormat="1" ht="9.9499999999999993" customHeight="1">
      <c r="A45" s="128" t="s">
        <v>24</v>
      </c>
      <c r="B45" s="147">
        <v>7030</v>
      </c>
      <c r="C45" s="74">
        <v>4.9075391180654337</v>
      </c>
      <c r="D45" s="73"/>
      <c r="E45" s="147">
        <v>3802</v>
      </c>
      <c r="F45" s="74">
        <v>4.3398211467648604</v>
      </c>
      <c r="G45" s="73"/>
      <c r="H45" s="147">
        <v>2398</v>
      </c>
      <c r="I45" s="74">
        <v>2.7939949958298582</v>
      </c>
      <c r="J45" s="73"/>
      <c r="K45" s="73">
        <v>2361</v>
      </c>
      <c r="L45" s="74">
        <v>33.584637268847793</v>
      </c>
      <c r="M45" s="74"/>
      <c r="N45" s="74">
        <v>7.4121135112240584</v>
      </c>
      <c r="O45" s="74">
        <v>55.484963998305801</v>
      </c>
      <c r="P45" s="74">
        <v>25.921219822109276</v>
      </c>
      <c r="Q45" s="74">
        <v>12.07115628970775</v>
      </c>
      <c r="R45" s="74"/>
      <c r="S45" s="74">
        <v>123.05268685454227</v>
      </c>
      <c r="T45" s="216"/>
      <c r="U45" s="227"/>
      <c r="V45" s="227"/>
      <c r="W45" s="170"/>
      <c r="X45" s="216"/>
      <c r="Y45" s="170"/>
      <c r="Z45" s="170"/>
      <c r="AA45" s="216"/>
      <c r="AB45" s="170"/>
      <c r="AC45" s="170"/>
      <c r="AD45" s="216"/>
      <c r="AE45" s="170"/>
      <c r="AF45" s="170"/>
      <c r="AG45" s="170"/>
      <c r="AH45" s="170"/>
      <c r="AI45" s="170"/>
      <c r="AJ45" s="170"/>
      <c r="AK45" s="170"/>
      <c r="AL45" s="170"/>
    </row>
    <row r="46" spans="1:38" s="95" customFormat="1" ht="9.9499999999999993" customHeight="1">
      <c r="A46" s="128" t="s">
        <v>25</v>
      </c>
      <c r="B46" s="147">
        <v>12300</v>
      </c>
      <c r="C46" s="74">
        <v>5.2520325203252032</v>
      </c>
      <c r="D46" s="73"/>
      <c r="E46" s="147">
        <v>5209</v>
      </c>
      <c r="F46" s="74">
        <v>5.3945095027836443</v>
      </c>
      <c r="G46" s="73"/>
      <c r="H46" s="147">
        <v>3657</v>
      </c>
      <c r="I46" s="74">
        <v>6.6447908121410997</v>
      </c>
      <c r="J46" s="73"/>
      <c r="K46" s="73">
        <v>3941</v>
      </c>
      <c r="L46" s="74">
        <v>32.040650406504071</v>
      </c>
      <c r="M46" s="74"/>
      <c r="N46" s="74">
        <v>6.4196904339000254</v>
      </c>
      <c r="O46" s="74">
        <v>42.755645775183964</v>
      </c>
      <c r="P46" s="74">
        <v>9.9720883024613052</v>
      </c>
      <c r="Q46" s="74">
        <v>14.057345851306774</v>
      </c>
      <c r="R46" s="74"/>
      <c r="S46" s="74">
        <v>115.67760744850936</v>
      </c>
      <c r="T46" s="216"/>
      <c r="U46" s="227"/>
      <c r="V46" s="227"/>
      <c r="W46" s="170"/>
      <c r="X46" s="216"/>
      <c r="Y46" s="170"/>
      <c r="Z46" s="170"/>
      <c r="AA46" s="216"/>
      <c r="AB46" s="170"/>
      <c r="AC46" s="170"/>
      <c r="AD46" s="216"/>
      <c r="AE46" s="170"/>
      <c r="AF46" s="170"/>
      <c r="AG46" s="170"/>
      <c r="AH46" s="170"/>
      <c r="AI46" s="170"/>
      <c r="AJ46" s="170"/>
      <c r="AK46" s="170"/>
      <c r="AL46" s="170"/>
    </row>
    <row r="47" spans="1:38" s="95" customFormat="1" ht="9.9499999999999993" customHeight="1">
      <c r="A47" s="128" t="s">
        <v>26</v>
      </c>
      <c r="B47" s="147">
        <v>17030</v>
      </c>
      <c r="C47" s="74">
        <v>4.0986494421608928</v>
      </c>
      <c r="D47" s="73"/>
      <c r="E47" s="147">
        <v>2687</v>
      </c>
      <c r="F47" s="74">
        <v>6.1034611090435433</v>
      </c>
      <c r="G47" s="73"/>
      <c r="H47" s="147">
        <v>3397</v>
      </c>
      <c r="I47" s="74">
        <v>2.5610833088018841</v>
      </c>
      <c r="J47" s="73"/>
      <c r="K47" s="73">
        <v>4572</v>
      </c>
      <c r="L47" s="74">
        <v>26.84674104521433</v>
      </c>
      <c r="M47" s="74"/>
      <c r="N47" s="74">
        <v>5.4243219597550301</v>
      </c>
      <c r="O47" s="74">
        <v>17.235345581802274</v>
      </c>
      <c r="P47" s="74">
        <v>5.9711286089238849</v>
      </c>
      <c r="Q47" s="74">
        <v>9.6019247594050743</v>
      </c>
      <c r="R47" s="74"/>
      <c r="S47" s="74">
        <v>125.95222246875231</v>
      </c>
      <c r="T47" s="216"/>
      <c r="U47" s="227"/>
      <c r="V47" s="227"/>
      <c r="W47" s="170"/>
      <c r="X47" s="216"/>
      <c r="Y47" s="170"/>
      <c r="Z47" s="170"/>
      <c r="AA47" s="216"/>
      <c r="AB47" s="170"/>
      <c r="AC47" s="170"/>
      <c r="AD47" s="216"/>
      <c r="AE47" s="170"/>
      <c r="AF47" s="170"/>
      <c r="AG47" s="170"/>
      <c r="AH47" s="170"/>
      <c r="AI47" s="170"/>
      <c r="AJ47" s="170"/>
      <c r="AK47" s="170"/>
      <c r="AL47" s="170"/>
    </row>
    <row r="48" spans="1:38" s="95" customFormat="1" ht="9.9499999999999993" customHeight="1">
      <c r="A48" s="129" t="s">
        <v>27</v>
      </c>
      <c r="B48" s="147">
        <v>8628</v>
      </c>
      <c r="C48" s="74">
        <v>2.2716736207695871</v>
      </c>
      <c r="D48" s="73"/>
      <c r="E48" s="147">
        <v>1829</v>
      </c>
      <c r="F48" s="74">
        <v>3.3351558228540181</v>
      </c>
      <c r="G48" s="73"/>
      <c r="H48" s="147">
        <v>1883</v>
      </c>
      <c r="I48" s="74">
        <v>1.1152416356877324</v>
      </c>
      <c r="J48" s="73"/>
      <c r="K48" s="73">
        <v>2749</v>
      </c>
      <c r="L48" s="74">
        <v>31.861381548446914</v>
      </c>
      <c r="M48" s="74"/>
      <c r="N48" s="74">
        <v>2.364496180429247</v>
      </c>
      <c r="O48" s="74">
        <v>29.610767551837032</v>
      </c>
      <c r="P48" s="74">
        <v>5.8202982902873766</v>
      </c>
      <c r="Q48" s="74">
        <v>10.585667515460168</v>
      </c>
      <c r="R48" s="74"/>
      <c r="S48" s="74">
        <v>93.752037379115507</v>
      </c>
      <c r="T48" s="216"/>
      <c r="U48" s="227"/>
      <c r="V48" s="227"/>
      <c r="W48" s="216"/>
      <c r="X48" s="227"/>
      <c r="Y48" s="170"/>
      <c r="Z48" s="170"/>
      <c r="AA48" s="216"/>
      <c r="AB48" s="170"/>
      <c r="AC48" s="170"/>
      <c r="AD48" s="216"/>
      <c r="AE48" s="170"/>
      <c r="AF48" s="170"/>
      <c r="AG48" s="170"/>
      <c r="AH48" s="170"/>
      <c r="AI48" s="170"/>
      <c r="AJ48" s="170"/>
      <c r="AK48" s="170"/>
      <c r="AL48" s="170"/>
    </row>
    <row r="49" spans="1:38" s="26" customFormat="1" ht="9.9499999999999993" customHeight="1">
      <c r="A49" s="130" t="s">
        <v>28</v>
      </c>
      <c r="B49" s="147">
        <v>59655</v>
      </c>
      <c r="C49" s="74">
        <v>4.318162769256559</v>
      </c>
      <c r="D49" s="73"/>
      <c r="E49" s="147">
        <v>20255</v>
      </c>
      <c r="F49" s="74">
        <v>4.7494445815847941</v>
      </c>
      <c r="G49" s="73"/>
      <c r="H49" s="147">
        <v>16669</v>
      </c>
      <c r="I49" s="74">
        <v>3.79746835443038</v>
      </c>
      <c r="J49" s="73"/>
      <c r="K49" s="73">
        <v>17614</v>
      </c>
      <c r="L49" s="74">
        <v>29.526443718045424</v>
      </c>
      <c r="M49" s="74"/>
      <c r="N49" s="74">
        <v>5.8476212104008178</v>
      </c>
      <c r="O49" s="74">
        <v>36.181446576586808</v>
      </c>
      <c r="P49" s="74">
        <v>13.546042920404226</v>
      </c>
      <c r="Q49" s="74">
        <v>13.267855115249233</v>
      </c>
      <c r="R49" s="74"/>
      <c r="S49" s="74">
        <v>117.9395425159645</v>
      </c>
      <c r="T49" s="216"/>
      <c r="U49" s="227"/>
      <c r="V49" s="227"/>
      <c r="W49" s="217"/>
      <c r="X49" s="216"/>
      <c r="Y49" s="217"/>
      <c r="Z49" s="217"/>
      <c r="AA49" s="216"/>
      <c r="AB49" s="217"/>
      <c r="AC49" s="217"/>
      <c r="AD49" s="216"/>
      <c r="AE49" s="217"/>
      <c r="AF49" s="217"/>
      <c r="AG49" s="217"/>
      <c r="AH49" s="217"/>
      <c r="AI49" s="217"/>
      <c r="AJ49" s="217"/>
      <c r="AK49" s="217"/>
      <c r="AL49" s="217"/>
    </row>
    <row r="50" spans="1:38" ht="3" customHeight="1">
      <c r="A50" s="27"/>
      <c r="B50" s="28"/>
      <c r="C50" s="29"/>
      <c r="D50" s="29"/>
      <c r="E50" s="29"/>
      <c r="F50" s="29"/>
      <c r="G50" s="29"/>
      <c r="H50" s="27"/>
      <c r="I50" s="29"/>
      <c r="J50" s="29"/>
      <c r="K50" s="29"/>
      <c r="L50" s="29"/>
      <c r="M50" s="29"/>
      <c r="N50" s="29"/>
      <c r="O50" s="29"/>
      <c r="P50" s="29"/>
      <c r="Q50" s="27"/>
      <c r="R50" s="27"/>
      <c r="S50" s="29"/>
      <c r="AD50" s="216"/>
    </row>
    <row r="51" spans="1:38" ht="3" customHeight="1"/>
    <row r="52" spans="1:38" ht="9.9499999999999993" customHeight="1">
      <c r="A52" s="30" t="s">
        <v>38</v>
      </c>
      <c r="B52" s="31"/>
      <c r="C52" s="31"/>
      <c r="D52" s="31"/>
      <c r="E52" s="31"/>
      <c r="F52" s="31"/>
      <c r="G52" s="31"/>
      <c r="H52" s="31"/>
      <c r="I52" s="31"/>
      <c r="J52" s="31"/>
      <c r="K52" s="31"/>
      <c r="L52" s="31"/>
      <c r="M52" s="31"/>
      <c r="N52" s="31"/>
      <c r="O52" s="31"/>
      <c r="P52" s="31"/>
      <c r="Q52" s="31"/>
      <c r="R52" s="31"/>
      <c r="S52" s="31"/>
    </row>
    <row r="53" spans="1:38" ht="20.100000000000001" customHeight="1">
      <c r="A53" s="952" t="s">
        <v>96</v>
      </c>
      <c r="B53" s="952"/>
      <c r="C53" s="952"/>
      <c r="D53" s="952"/>
      <c r="E53" s="952"/>
      <c r="F53" s="952"/>
      <c r="G53" s="952"/>
      <c r="H53" s="952"/>
      <c r="I53" s="952"/>
      <c r="J53" s="952"/>
      <c r="K53" s="952"/>
      <c r="L53" s="952"/>
      <c r="M53" s="952"/>
      <c r="N53" s="952"/>
      <c r="O53" s="952"/>
      <c r="P53" s="952"/>
      <c r="Q53" s="952"/>
      <c r="R53" s="952"/>
      <c r="S53" s="953"/>
    </row>
    <row r="54" spans="1:38" ht="20.100000000000001" customHeight="1">
      <c r="A54" s="952" t="s">
        <v>124</v>
      </c>
      <c r="B54" s="952"/>
      <c r="C54" s="952"/>
      <c r="D54" s="952"/>
      <c r="E54" s="952"/>
      <c r="F54" s="952"/>
      <c r="G54" s="952"/>
      <c r="H54" s="952"/>
      <c r="I54" s="952"/>
      <c r="J54" s="952"/>
      <c r="K54" s="952"/>
      <c r="L54" s="952"/>
      <c r="M54" s="952"/>
      <c r="N54" s="952"/>
      <c r="O54" s="952"/>
      <c r="P54" s="952"/>
      <c r="Q54" s="952"/>
      <c r="R54" s="952"/>
      <c r="S54" s="953"/>
    </row>
    <row r="55" spans="1:38" ht="9.9499999999999993" customHeight="1">
      <c r="A55" s="32" t="s">
        <v>39</v>
      </c>
      <c r="B55" s="31"/>
      <c r="C55" s="31"/>
      <c r="D55" s="31"/>
      <c r="E55" s="31"/>
      <c r="F55" s="31"/>
      <c r="G55" s="31"/>
      <c r="H55" s="140"/>
      <c r="I55" s="31"/>
      <c r="J55" s="31"/>
      <c r="K55" s="31"/>
      <c r="L55" s="31"/>
      <c r="M55" s="31"/>
      <c r="N55" s="31"/>
      <c r="O55" s="31"/>
      <c r="P55" s="31"/>
      <c r="Q55" s="31"/>
      <c r="R55" s="31"/>
      <c r="S55" s="31"/>
    </row>
  </sheetData>
  <mergeCells count="45">
    <mergeCell ref="A54:S54"/>
    <mergeCell ref="E10:E13"/>
    <mergeCell ref="F10:F13"/>
    <mergeCell ref="H10:H13"/>
    <mergeCell ref="I10:I13"/>
    <mergeCell ref="K10:L10"/>
    <mergeCell ref="N10:Q10"/>
    <mergeCell ref="K11:K13"/>
    <mergeCell ref="L11:L13"/>
    <mergeCell ref="N11:N13"/>
    <mergeCell ref="O11:O13"/>
    <mergeCell ref="B20:S20"/>
    <mergeCell ref="A53:S53"/>
    <mergeCell ref="AC11:AC13"/>
    <mergeCell ref="AD11:AD13"/>
    <mergeCell ref="AF11:AF13"/>
    <mergeCell ref="AG11:AG13"/>
    <mergeCell ref="A5:S5"/>
    <mergeCell ref="A8:A13"/>
    <mergeCell ref="B8:C8"/>
    <mergeCell ref="E8:Q8"/>
    <mergeCell ref="S8:S13"/>
    <mergeCell ref="B9:B13"/>
    <mergeCell ref="C9:C13"/>
    <mergeCell ref="E9:F9"/>
    <mergeCell ref="H9:I9"/>
    <mergeCell ref="K9:Q9"/>
    <mergeCell ref="P11:P13"/>
    <mergeCell ref="Q11:Q13"/>
    <mergeCell ref="AH11:AH13"/>
    <mergeCell ref="AI11:AI13"/>
    <mergeCell ref="T8:U8"/>
    <mergeCell ref="W8:AI8"/>
    <mergeCell ref="AK8:AK13"/>
    <mergeCell ref="T9:T13"/>
    <mergeCell ref="U9:U13"/>
    <mergeCell ref="W9:X9"/>
    <mergeCell ref="Z9:AA9"/>
    <mergeCell ref="AC9:AI9"/>
    <mergeCell ref="W10:W13"/>
    <mergeCell ref="X10:X13"/>
    <mergeCell ref="Z10:Z13"/>
    <mergeCell ref="AA10:AA13"/>
    <mergeCell ref="AC10:AD10"/>
    <mergeCell ref="AF10:AI10"/>
  </mergeCells>
  <pageMargins left="0.59055118110236227" right="0.59055118110236227" top="0.78740157480314965" bottom="0.78740157480314965" header="0" footer="0"/>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16"/>
  <sheetViews>
    <sheetView zoomScaleNormal="100" workbookViewId="0">
      <selection activeCell="V23" sqref="V23"/>
    </sheetView>
  </sheetViews>
  <sheetFormatPr defaultColWidth="9.140625" defaultRowHeight="9"/>
  <cols>
    <col min="1" max="1" width="25.140625" style="34" customWidth="1"/>
    <col min="2" max="2" width="5.5703125" style="34" customWidth="1"/>
    <col min="3" max="3" width="4.42578125" style="34" customWidth="1"/>
    <col min="4" max="4" width="0.85546875" style="34" customWidth="1"/>
    <col min="5" max="5" width="6.42578125" style="34" customWidth="1"/>
    <col min="6" max="6" width="4.42578125" style="34" customWidth="1"/>
    <col min="7" max="7" width="0.85546875" style="34" customWidth="1"/>
    <col min="8" max="8" width="5.7109375" style="34" customWidth="1"/>
    <col min="9" max="9" width="4.140625" style="34" customWidth="1"/>
    <col min="10" max="10" width="0.85546875" style="34" customWidth="1"/>
    <col min="11" max="11" width="5.7109375" style="34" customWidth="1"/>
    <col min="12" max="12" width="4.42578125" style="34" customWidth="1"/>
    <col min="13" max="13" width="0.85546875" style="34" customWidth="1"/>
    <col min="14" max="14" width="5.7109375" style="34" customWidth="1"/>
    <col min="15" max="15" width="4.42578125" style="34" customWidth="1"/>
    <col min="16" max="16" width="0.85546875" style="34" customWidth="1"/>
    <col min="17" max="17" width="5.7109375" style="34" customWidth="1"/>
    <col min="18" max="18" width="4" style="34" customWidth="1"/>
    <col min="19" max="16384" width="9.140625" style="34"/>
  </cols>
  <sheetData>
    <row r="1" spans="1:23" s="79" customFormat="1" ht="12.75" customHeight="1"/>
    <row r="2" spans="1:23" s="79" customFormat="1" ht="12.75" customHeight="1"/>
    <row r="3" spans="1:23" s="82" customFormat="1" ht="12.75" customHeight="1">
      <c r="A3" s="80"/>
      <c r="B3" s="81"/>
      <c r="C3" s="81"/>
      <c r="D3" s="81"/>
      <c r="E3" s="81"/>
      <c r="F3" s="81"/>
      <c r="G3" s="81"/>
      <c r="H3" s="81"/>
      <c r="I3" s="81"/>
      <c r="J3" s="81"/>
      <c r="K3" s="81"/>
      <c r="L3" s="81"/>
      <c r="M3" s="81"/>
      <c r="N3" s="81"/>
      <c r="O3" s="81"/>
      <c r="P3" s="81"/>
      <c r="Q3" s="81"/>
      <c r="R3" s="81"/>
    </row>
    <row r="4" spans="1:23" s="84" customFormat="1" ht="12" customHeight="1">
      <c r="A4" s="83" t="s">
        <v>70</v>
      </c>
      <c r="B4" s="83"/>
      <c r="C4" s="83"/>
      <c r="D4" s="83"/>
      <c r="E4" s="83"/>
      <c r="F4" s="83"/>
      <c r="G4" s="83"/>
      <c r="H4" s="83"/>
      <c r="I4" s="83"/>
      <c r="J4" s="83"/>
      <c r="K4" s="83"/>
      <c r="L4" s="83"/>
      <c r="M4" s="83"/>
      <c r="P4" s="83"/>
    </row>
    <row r="5" spans="1:23" s="84" customFormat="1" ht="24" customHeight="1">
      <c r="A5" s="926" t="s">
        <v>153</v>
      </c>
      <c r="B5" s="876"/>
      <c r="C5" s="876"/>
      <c r="D5" s="876"/>
      <c r="E5" s="876"/>
      <c r="F5" s="876"/>
      <c r="G5" s="876"/>
      <c r="H5" s="876"/>
      <c r="I5" s="876"/>
      <c r="J5" s="876"/>
      <c r="K5" s="876"/>
      <c r="L5" s="876"/>
      <c r="M5" s="876"/>
      <c r="N5" s="876"/>
      <c r="O5" s="876"/>
      <c r="P5" s="876"/>
      <c r="Q5" s="876"/>
      <c r="R5" s="876"/>
    </row>
    <row r="6" spans="1:23" s="84" customFormat="1" ht="12" customHeight="1">
      <c r="A6" s="88">
        <v>2018</v>
      </c>
    </row>
    <row r="7" spans="1:23" s="79" customFormat="1" ht="6" customHeight="1">
      <c r="A7" s="85"/>
      <c r="B7" s="86"/>
      <c r="C7" s="86"/>
      <c r="D7" s="86"/>
      <c r="E7" s="86"/>
      <c r="F7" s="86"/>
      <c r="G7" s="86"/>
      <c r="H7" s="86"/>
      <c r="I7" s="86"/>
      <c r="J7" s="86"/>
      <c r="K7" s="86"/>
      <c r="L7" s="86"/>
      <c r="M7" s="86"/>
      <c r="N7" s="86"/>
      <c r="O7" s="86"/>
      <c r="P7" s="86"/>
      <c r="Q7" s="86"/>
      <c r="R7" s="86"/>
    </row>
    <row r="8" spans="1:23" ht="12" customHeight="1">
      <c r="A8" s="961" t="s">
        <v>101</v>
      </c>
      <c r="B8" s="960" t="s">
        <v>41</v>
      </c>
      <c r="C8" s="960"/>
      <c r="D8" s="960"/>
      <c r="E8" s="960"/>
      <c r="F8" s="960"/>
      <c r="G8" s="33"/>
      <c r="H8" s="960" t="s">
        <v>29</v>
      </c>
      <c r="I8" s="960"/>
      <c r="J8" s="960"/>
      <c r="K8" s="960"/>
      <c r="L8" s="960"/>
      <c r="M8" s="33"/>
      <c r="N8" s="960" t="s">
        <v>0</v>
      </c>
      <c r="O8" s="960"/>
      <c r="P8" s="960"/>
      <c r="Q8" s="960"/>
      <c r="R8" s="960"/>
    </row>
    <row r="9" spans="1:23" ht="12" customHeight="1">
      <c r="A9" s="962"/>
      <c r="B9" s="958" t="s">
        <v>42</v>
      </c>
      <c r="C9" s="958" t="s">
        <v>43</v>
      </c>
      <c r="D9" s="93"/>
      <c r="E9" s="960" t="s">
        <v>116</v>
      </c>
      <c r="F9" s="960"/>
      <c r="G9" s="35"/>
      <c r="H9" s="958" t="s">
        <v>42</v>
      </c>
      <c r="I9" s="958" t="s">
        <v>43</v>
      </c>
      <c r="J9" s="35"/>
      <c r="K9" s="960" t="s">
        <v>116</v>
      </c>
      <c r="L9" s="960"/>
      <c r="M9" s="35"/>
      <c r="N9" s="958" t="s">
        <v>42</v>
      </c>
      <c r="O9" s="958" t="s">
        <v>43</v>
      </c>
      <c r="P9" s="35"/>
      <c r="Q9" s="960" t="s">
        <v>116</v>
      </c>
      <c r="R9" s="960"/>
    </row>
    <row r="10" spans="1:23" ht="12" customHeight="1">
      <c r="A10" s="963"/>
      <c r="B10" s="959"/>
      <c r="C10" s="959"/>
      <c r="D10" s="156"/>
      <c r="E10" s="156" t="s">
        <v>0</v>
      </c>
      <c r="F10" s="156" t="s">
        <v>43</v>
      </c>
      <c r="G10" s="36"/>
      <c r="H10" s="959"/>
      <c r="I10" s="959"/>
      <c r="J10" s="36"/>
      <c r="K10" s="156" t="s">
        <v>0</v>
      </c>
      <c r="L10" s="156" t="s">
        <v>43</v>
      </c>
      <c r="M10" s="36"/>
      <c r="N10" s="959"/>
      <c r="O10" s="959"/>
      <c r="P10" s="36"/>
      <c r="Q10" s="156" t="s">
        <v>0</v>
      </c>
      <c r="R10" s="156" t="s">
        <v>43</v>
      </c>
    </row>
    <row r="11" spans="1:23" ht="3" customHeight="1">
      <c r="A11" s="37"/>
      <c r="B11" s="38"/>
      <c r="C11" s="38"/>
      <c r="D11" s="38"/>
      <c r="E11" s="38"/>
      <c r="F11" s="38"/>
      <c r="G11" s="38"/>
      <c r="H11" s="38"/>
      <c r="I11" s="38"/>
      <c r="J11" s="38"/>
      <c r="K11" s="38"/>
      <c r="L11" s="38"/>
      <c r="M11" s="38"/>
      <c r="N11" s="38"/>
      <c r="O11" s="38"/>
      <c r="P11" s="38"/>
      <c r="Q11" s="38"/>
      <c r="R11" s="38"/>
      <c r="U11" s="39"/>
    </row>
    <row r="12" spans="1:23" s="19" customFormat="1" ht="9.9499999999999993" customHeight="1">
      <c r="A12" s="101">
        <v>2014</v>
      </c>
      <c r="B12" s="39">
        <v>36161</v>
      </c>
      <c r="C12" s="40">
        <v>67.435615314324082</v>
      </c>
      <c r="D12" s="40"/>
      <c r="E12" s="39">
        <v>1436</v>
      </c>
      <c r="F12" s="40">
        <v>3.9711291170045078</v>
      </c>
      <c r="G12" s="39"/>
      <c r="H12" s="39">
        <v>17462</v>
      </c>
      <c r="I12" s="40">
        <v>32.564384685675925</v>
      </c>
      <c r="J12" s="39"/>
      <c r="K12" s="39">
        <v>868</v>
      </c>
      <c r="L12" s="40">
        <v>4.9707937235139159</v>
      </c>
      <c r="M12" s="39"/>
      <c r="N12" s="39">
        <v>53623</v>
      </c>
      <c r="O12" s="40">
        <v>100</v>
      </c>
      <c r="P12" s="39"/>
      <c r="Q12" s="39">
        <v>2304</v>
      </c>
      <c r="R12" s="40">
        <v>4.2966637450347802</v>
      </c>
      <c r="S12" s="42"/>
      <c r="T12" s="42"/>
      <c r="U12" s="42"/>
      <c r="V12" s="42"/>
      <c r="W12" s="42"/>
    </row>
    <row r="13" spans="1:23" s="19" customFormat="1" ht="9.9499999999999993" customHeight="1">
      <c r="A13" s="101">
        <v>2015</v>
      </c>
      <c r="B13" s="39">
        <v>34824</v>
      </c>
      <c r="C13" s="40">
        <v>66.758684149988497</v>
      </c>
      <c r="D13" s="40"/>
      <c r="E13" s="39">
        <v>1318</v>
      </c>
      <c r="F13" s="40">
        <v>3.7847461520790255</v>
      </c>
      <c r="G13" s="39"/>
      <c r="H13" s="39">
        <v>17340</v>
      </c>
      <c r="I13" s="40">
        <v>33.241315850011503</v>
      </c>
      <c r="J13" s="39"/>
      <c r="K13" s="39">
        <v>789</v>
      </c>
      <c r="L13" s="40">
        <v>4.5501730103806235</v>
      </c>
      <c r="M13" s="39"/>
      <c r="N13" s="39">
        <v>52164</v>
      </c>
      <c r="O13" s="40">
        <v>100</v>
      </c>
      <c r="P13" s="39"/>
      <c r="Q13" s="39">
        <v>2107</v>
      </c>
      <c r="R13" s="40">
        <v>4.0391841116478799</v>
      </c>
      <c r="S13" s="42"/>
      <c r="T13" s="42"/>
      <c r="U13" s="42"/>
      <c r="V13" s="42"/>
      <c r="W13" s="42"/>
    </row>
    <row r="14" spans="1:23" s="19" customFormat="1" ht="9.9499999999999993" customHeight="1">
      <c r="A14" s="101">
        <v>2016</v>
      </c>
      <c r="B14" s="39">
        <v>36032</v>
      </c>
      <c r="C14" s="40">
        <v>65.928677291274042</v>
      </c>
      <c r="D14" s="40"/>
      <c r="E14" s="39">
        <v>1427</v>
      </c>
      <c r="F14" s="40">
        <v>3.9603685612788633</v>
      </c>
      <c r="G14" s="39"/>
      <c r="H14" s="39">
        <v>18621</v>
      </c>
      <c r="I14" s="40">
        <v>34.071322708725958</v>
      </c>
      <c r="J14" s="39"/>
      <c r="K14" s="39">
        <v>858</v>
      </c>
      <c r="L14" s="40">
        <v>4.6077009827613988</v>
      </c>
      <c r="M14" s="39"/>
      <c r="N14" s="39">
        <v>54653</v>
      </c>
      <c r="O14" s="40">
        <v>100</v>
      </c>
      <c r="P14" s="39"/>
      <c r="Q14" s="39">
        <v>2285</v>
      </c>
      <c r="R14" s="40">
        <v>4.1809232796003872</v>
      </c>
      <c r="S14" s="42"/>
      <c r="T14" s="42"/>
      <c r="U14" s="42"/>
      <c r="V14" s="42"/>
      <c r="W14" s="42"/>
    </row>
    <row r="15" spans="1:23" s="19" customFormat="1" ht="9.9499999999999993" customHeight="1">
      <c r="A15" s="101">
        <v>2017</v>
      </c>
      <c r="B15" s="39">
        <v>37863</v>
      </c>
      <c r="C15" s="40">
        <v>65.725246493542571</v>
      </c>
      <c r="D15" s="40"/>
      <c r="E15" s="39">
        <v>1520</v>
      </c>
      <c r="F15" s="40">
        <v>4.0144732324432821</v>
      </c>
      <c r="G15" s="39"/>
      <c r="H15" s="39">
        <v>19745</v>
      </c>
      <c r="I15" s="40">
        <v>34.274753506457436</v>
      </c>
      <c r="J15" s="39"/>
      <c r="K15" s="39">
        <v>901</v>
      </c>
      <c r="L15" s="40">
        <v>4.5631805520384905</v>
      </c>
      <c r="M15" s="39"/>
      <c r="N15" s="39">
        <v>57608</v>
      </c>
      <c r="O15" s="40">
        <v>100</v>
      </c>
      <c r="P15" s="39"/>
      <c r="Q15" s="39">
        <v>2421</v>
      </c>
      <c r="R15" s="40">
        <v>4.2025413137064298</v>
      </c>
      <c r="S15" s="42"/>
      <c r="T15" s="42"/>
      <c r="U15" s="42"/>
      <c r="V15" s="42"/>
      <c r="W15" s="42"/>
    </row>
    <row r="16" spans="1:23" s="19" customFormat="1" ht="3" customHeight="1">
      <c r="S16" s="42"/>
      <c r="T16" s="42"/>
      <c r="U16" s="42"/>
      <c r="V16" s="42"/>
      <c r="W16" s="42"/>
    </row>
    <row r="17" spans="1:23" s="19" customFormat="1" ht="9.9499999999999993" customHeight="1">
      <c r="A17" s="41"/>
      <c r="B17" s="956" t="s">
        <v>142</v>
      </c>
      <c r="C17" s="956"/>
      <c r="D17" s="956"/>
      <c r="E17" s="956"/>
      <c r="F17" s="956"/>
      <c r="G17" s="956"/>
      <c r="H17" s="956"/>
      <c r="I17" s="956"/>
      <c r="J17" s="956"/>
      <c r="K17" s="956"/>
      <c r="L17" s="956"/>
      <c r="M17" s="956"/>
      <c r="N17" s="956"/>
      <c r="O17" s="956"/>
      <c r="P17" s="956"/>
      <c r="Q17" s="956"/>
      <c r="R17" s="956"/>
      <c r="S17" s="42"/>
      <c r="T17" s="42"/>
      <c r="U17" s="42"/>
      <c r="V17" s="42"/>
      <c r="W17" s="42"/>
    </row>
    <row r="18" spans="1:23" s="19" customFormat="1" ht="3" customHeight="1">
      <c r="S18" s="42"/>
      <c r="T18" s="42"/>
      <c r="U18" s="42"/>
      <c r="V18" s="42"/>
      <c r="W18" s="42"/>
    </row>
    <row r="19" spans="1:23" s="19" customFormat="1" ht="9.9499999999999993" customHeight="1">
      <c r="A19" s="41"/>
      <c r="B19" s="956" t="s">
        <v>97</v>
      </c>
      <c r="C19" s="956"/>
      <c r="D19" s="956"/>
      <c r="E19" s="956"/>
      <c r="F19" s="956"/>
      <c r="G19" s="956"/>
      <c r="H19" s="956"/>
      <c r="I19" s="956"/>
      <c r="J19" s="956"/>
      <c r="K19" s="956"/>
      <c r="L19" s="956"/>
      <c r="M19" s="956"/>
      <c r="N19" s="956"/>
      <c r="O19" s="956"/>
      <c r="P19" s="956"/>
      <c r="Q19" s="956"/>
      <c r="R19" s="956"/>
      <c r="S19" s="42"/>
      <c r="T19" s="42"/>
      <c r="U19" s="42"/>
      <c r="V19" s="42"/>
      <c r="W19" s="42"/>
    </row>
    <row r="20" spans="1:23" s="19" customFormat="1" ht="3" customHeight="1">
      <c r="S20" s="42"/>
      <c r="T20" s="42"/>
      <c r="U20" s="42"/>
      <c r="V20" s="42"/>
      <c r="W20" s="42"/>
    </row>
    <row r="21" spans="1:23" s="20" customFormat="1" ht="9.9499999999999993" customHeight="1">
      <c r="A21" s="25" t="s">
        <v>44</v>
      </c>
      <c r="B21" s="42">
        <v>16473</v>
      </c>
      <c r="C21" s="43">
        <v>68.864177918983316</v>
      </c>
      <c r="D21" s="43"/>
      <c r="E21" s="42">
        <v>516</v>
      </c>
      <c r="F21" s="43">
        <v>3.1323984702240031</v>
      </c>
      <c r="G21" s="42"/>
      <c r="H21" s="42">
        <v>7448</v>
      </c>
      <c r="I21" s="43">
        <v>31.135822081016677</v>
      </c>
      <c r="J21" s="42"/>
      <c r="K21" s="42">
        <v>316</v>
      </c>
      <c r="L21" s="43">
        <v>4.2427497314715357</v>
      </c>
      <c r="M21" s="42"/>
      <c r="N21" s="42">
        <v>23921</v>
      </c>
      <c r="O21" s="43">
        <v>100</v>
      </c>
      <c r="P21" s="42"/>
      <c r="Q21" s="42">
        <v>832</v>
      </c>
      <c r="R21" s="43">
        <v>3.4781154634003593</v>
      </c>
      <c r="S21" s="43"/>
      <c r="T21" s="42"/>
      <c r="U21" s="42"/>
      <c r="V21" s="42"/>
      <c r="W21" s="42"/>
    </row>
    <row r="22" spans="1:23" s="20" customFormat="1" ht="9.9499999999999993" customHeight="1">
      <c r="A22" s="25" t="s">
        <v>45</v>
      </c>
      <c r="B22" s="42">
        <v>2305</v>
      </c>
      <c r="C22" s="43">
        <v>73.760000000000005</v>
      </c>
      <c r="D22" s="43"/>
      <c r="E22" s="42">
        <v>64</v>
      </c>
      <c r="F22" s="43">
        <v>2.7765726681127982</v>
      </c>
      <c r="G22" s="42"/>
      <c r="H22" s="42">
        <v>820</v>
      </c>
      <c r="I22" s="43">
        <v>26.240000000000002</v>
      </c>
      <c r="J22" s="42"/>
      <c r="K22" s="42">
        <v>32</v>
      </c>
      <c r="L22" s="43">
        <v>3.9024390243902438</v>
      </c>
      <c r="M22" s="42"/>
      <c r="N22" s="42">
        <v>3125</v>
      </c>
      <c r="O22" s="43">
        <v>100</v>
      </c>
      <c r="P22" s="42"/>
      <c r="Q22" s="42">
        <v>96</v>
      </c>
      <c r="R22" s="43">
        <v>3.0720000000000001</v>
      </c>
      <c r="S22" s="42"/>
      <c r="T22" s="42"/>
      <c r="U22" s="42"/>
      <c r="V22" s="42"/>
      <c r="W22" s="42"/>
    </row>
    <row r="23" spans="1:23" s="20" customFormat="1" ht="20.100000000000001" customHeight="1">
      <c r="A23" s="25" t="s">
        <v>136</v>
      </c>
      <c r="B23" s="42">
        <v>59</v>
      </c>
      <c r="C23" s="43">
        <v>57.843137254901968</v>
      </c>
      <c r="D23" s="43"/>
      <c r="E23" s="42">
        <v>1</v>
      </c>
      <c r="F23" s="43">
        <v>1.6949152542372881</v>
      </c>
      <c r="G23" s="42"/>
      <c r="H23" s="42">
        <v>43</v>
      </c>
      <c r="I23" s="43">
        <v>42.156862745098039</v>
      </c>
      <c r="J23" s="42"/>
      <c r="K23" s="42">
        <v>1</v>
      </c>
      <c r="L23" s="43">
        <v>2.3255813953488373</v>
      </c>
      <c r="M23" s="42"/>
      <c r="N23" s="42">
        <v>102</v>
      </c>
      <c r="O23" s="43">
        <v>100</v>
      </c>
      <c r="P23" s="42"/>
      <c r="Q23" s="42">
        <v>2</v>
      </c>
      <c r="R23" s="43">
        <v>1.9607843137254901</v>
      </c>
      <c r="S23" s="42"/>
      <c r="T23" s="42"/>
      <c r="U23" s="42"/>
      <c r="V23" s="42"/>
      <c r="W23" s="42"/>
    </row>
    <row r="24" spans="1:23" s="20" customFormat="1" ht="20.100000000000001" customHeight="1">
      <c r="A24" s="25" t="s">
        <v>46</v>
      </c>
      <c r="B24" s="42">
        <v>159</v>
      </c>
      <c r="C24" s="43">
        <v>24.613003095975234</v>
      </c>
      <c r="D24" s="43"/>
      <c r="E24" s="42">
        <v>14</v>
      </c>
      <c r="F24" s="43">
        <v>8.8050314465408803</v>
      </c>
      <c r="G24" s="42"/>
      <c r="H24" s="42">
        <v>487</v>
      </c>
      <c r="I24" s="43">
        <v>75.38699690402477</v>
      </c>
      <c r="J24" s="42"/>
      <c r="K24" s="42">
        <v>96</v>
      </c>
      <c r="L24" s="43">
        <v>19.71252566735113</v>
      </c>
      <c r="M24" s="42"/>
      <c r="N24" s="42">
        <v>646</v>
      </c>
      <c r="O24" s="43">
        <v>100</v>
      </c>
      <c r="P24" s="42"/>
      <c r="Q24" s="42">
        <v>110</v>
      </c>
      <c r="R24" s="43">
        <v>17.027863777089784</v>
      </c>
      <c r="S24" s="42"/>
      <c r="T24" s="42"/>
      <c r="U24" s="42"/>
      <c r="V24" s="42"/>
      <c r="W24" s="42"/>
    </row>
    <row r="25" spans="1:23" s="20" customFormat="1" ht="9.9499999999999993" customHeight="1">
      <c r="A25" s="25" t="s">
        <v>47</v>
      </c>
      <c r="B25" s="42">
        <v>23860</v>
      </c>
      <c r="C25" s="43">
        <v>72.004104173582391</v>
      </c>
      <c r="D25" s="43"/>
      <c r="E25" s="42">
        <v>882</v>
      </c>
      <c r="F25" s="43">
        <v>3.6965632858340323</v>
      </c>
      <c r="G25" s="42"/>
      <c r="H25" s="42">
        <v>9277</v>
      </c>
      <c r="I25" s="43">
        <v>27.995895826417598</v>
      </c>
      <c r="J25" s="42"/>
      <c r="K25" s="42">
        <v>425</v>
      </c>
      <c r="L25" s="43">
        <v>4.5812223779238979</v>
      </c>
      <c r="M25" s="42"/>
      <c r="N25" s="42">
        <v>33137</v>
      </c>
      <c r="O25" s="43">
        <v>100</v>
      </c>
      <c r="P25" s="42"/>
      <c r="Q25" s="42">
        <v>1307</v>
      </c>
      <c r="R25" s="43">
        <v>3.9442315236744423</v>
      </c>
      <c r="S25" s="42"/>
      <c r="T25" s="42"/>
      <c r="U25" s="42"/>
      <c r="V25" s="42"/>
      <c r="W25" s="42"/>
    </row>
    <row r="26" spans="1:23" s="20" customFormat="1" ht="9.9499999999999993" customHeight="1">
      <c r="A26" s="25" t="s">
        <v>48</v>
      </c>
      <c r="B26" s="42">
        <v>827</v>
      </c>
      <c r="C26" s="43">
        <v>96.951934349355213</v>
      </c>
      <c r="D26" s="43"/>
      <c r="E26" s="42">
        <v>16</v>
      </c>
      <c r="F26" s="43">
        <v>1.9347037484885126</v>
      </c>
      <c r="G26" s="42"/>
      <c r="H26" s="42">
        <v>26</v>
      </c>
      <c r="I26" s="43">
        <v>3.0480656506447832</v>
      </c>
      <c r="J26" s="42"/>
      <c r="K26" s="42">
        <v>2</v>
      </c>
      <c r="L26" s="43">
        <v>7.6923076923076925</v>
      </c>
      <c r="M26" s="42"/>
      <c r="N26" s="42">
        <v>853</v>
      </c>
      <c r="O26" s="43">
        <v>100</v>
      </c>
      <c r="P26" s="42"/>
      <c r="Q26" s="42">
        <v>18</v>
      </c>
      <c r="R26" s="43">
        <v>2.1101992966002343</v>
      </c>
      <c r="S26" s="42"/>
      <c r="T26" s="42"/>
      <c r="U26" s="42"/>
      <c r="V26" s="42"/>
      <c r="W26" s="42"/>
    </row>
    <row r="27" spans="1:23" s="20" customFormat="1" ht="9.9499999999999993" customHeight="1">
      <c r="A27" s="25" t="s">
        <v>49</v>
      </c>
      <c r="B27" s="42">
        <v>1407</v>
      </c>
      <c r="C27" s="43">
        <v>89.276649746192888</v>
      </c>
      <c r="D27" s="43"/>
      <c r="E27" s="42">
        <v>24</v>
      </c>
      <c r="F27" s="43">
        <v>1.7057569296375266</v>
      </c>
      <c r="G27" s="42"/>
      <c r="H27" s="42">
        <v>169</v>
      </c>
      <c r="I27" s="43">
        <v>10.723350253807107</v>
      </c>
      <c r="J27" s="42"/>
      <c r="K27" s="42">
        <v>4</v>
      </c>
      <c r="L27" s="43">
        <v>2.3668639053254439</v>
      </c>
      <c r="M27" s="42"/>
      <c r="N27" s="42">
        <v>1576</v>
      </c>
      <c r="O27" s="43">
        <v>100</v>
      </c>
      <c r="P27" s="42"/>
      <c r="Q27" s="42">
        <v>28</v>
      </c>
      <c r="R27" s="43">
        <v>1.7766497461928936</v>
      </c>
      <c r="S27" s="42"/>
      <c r="T27" s="42"/>
      <c r="U27" s="42"/>
      <c r="V27" s="42"/>
      <c r="W27" s="42"/>
    </row>
    <row r="28" spans="1:23" s="20" customFormat="1" ht="20.100000000000001" customHeight="1">
      <c r="A28" s="25" t="s">
        <v>50</v>
      </c>
      <c r="B28" s="42">
        <v>13194</v>
      </c>
      <c r="C28" s="43">
        <v>62.590132827324474</v>
      </c>
      <c r="D28" s="43"/>
      <c r="E28" s="42">
        <v>533</v>
      </c>
      <c r="F28" s="43">
        <v>4.0397150219796876</v>
      </c>
      <c r="G28" s="42"/>
      <c r="H28" s="42">
        <v>7886</v>
      </c>
      <c r="I28" s="43">
        <v>37.409867172675519</v>
      </c>
      <c r="J28" s="42"/>
      <c r="K28" s="42">
        <v>287</v>
      </c>
      <c r="L28" s="43">
        <v>3.6393608927212782</v>
      </c>
      <c r="M28" s="42"/>
      <c r="N28" s="42">
        <v>21080</v>
      </c>
      <c r="O28" s="43">
        <v>100</v>
      </c>
      <c r="P28" s="42"/>
      <c r="Q28" s="42">
        <v>820</v>
      </c>
      <c r="R28" s="43">
        <v>3.8899430740037952</v>
      </c>
      <c r="S28" s="43"/>
      <c r="T28" s="42"/>
      <c r="U28" s="42"/>
      <c r="V28" s="42"/>
      <c r="W28" s="42"/>
    </row>
    <row r="29" spans="1:23" s="20" customFormat="1" ht="9.9499999999999993" customHeight="1">
      <c r="A29" s="25" t="s">
        <v>51</v>
      </c>
      <c r="B29" s="42">
        <v>3035</v>
      </c>
      <c r="C29" s="43">
        <v>65.128755364806864</v>
      </c>
      <c r="D29" s="43"/>
      <c r="E29" s="42">
        <v>137</v>
      </c>
      <c r="F29" s="43">
        <v>4.5140032948929161</v>
      </c>
      <c r="G29" s="42"/>
      <c r="H29" s="42">
        <v>1625</v>
      </c>
      <c r="I29" s="43">
        <v>34.871244635193136</v>
      </c>
      <c r="J29" s="42"/>
      <c r="K29" s="42">
        <v>57</v>
      </c>
      <c r="L29" s="43">
        <v>3.5076923076923077</v>
      </c>
      <c r="M29" s="42"/>
      <c r="N29" s="42">
        <v>4660</v>
      </c>
      <c r="O29" s="43">
        <v>100</v>
      </c>
      <c r="P29" s="42"/>
      <c r="Q29" s="42">
        <v>194</v>
      </c>
      <c r="R29" s="43">
        <v>4.1630901287553641</v>
      </c>
      <c r="S29" s="42"/>
      <c r="T29" s="42"/>
      <c r="U29" s="42"/>
      <c r="V29" s="42"/>
      <c r="W29" s="42"/>
    </row>
    <row r="30" spans="1:23" s="20" customFormat="1" ht="9.9499999999999993" customHeight="1">
      <c r="A30" s="25" t="s">
        <v>52</v>
      </c>
      <c r="B30" s="42">
        <v>85</v>
      </c>
      <c r="C30" s="43">
        <v>57.04697986577181</v>
      </c>
      <c r="D30" s="43"/>
      <c r="E30" s="42">
        <v>10</v>
      </c>
      <c r="F30" s="43">
        <v>11.76470588235294</v>
      </c>
      <c r="G30" s="42"/>
      <c r="H30" s="42">
        <v>64</v>
      </c>
      <c r="I30" s="43">
        <v>42.95302013422819</v>
      </c>
      <c r="J30" s="42"/>
      <c r="K30" s="42">
        <v>1</v>
      </c>
      <c r="L30" s="43">
        <v>1.5625</v>
      </c>
      <c r="M30" s="42"/>
      <c r="N30" s="42">
        <v>149</v>
      </c>
      <c r="O30" s="43">
        <v>100</v>
      </c>
      <c r="P30" s="42"/>
      <c r="Q30" s="42">
        <v>11</v>
      </c>
      <c r="R30" s="43">
        <v>7.3825503355704702</v>
      </c>
      <c r="S30" s="42"/>
      <c r="T30" s="42"/>
      <c r="U30" s="42"/>
      <c r="V30" s="42"/>
      <c r="W30" s="42"/>
    </row>
    <row r="31" spans="1:23" s="20" customFormat="1" ht="9.9499999999999993" customHeight="1">
      <c r="A31" s="25" t="s">
        <v>53</v>
      </c>
      <c r="B31" s="42">
        <v>5195</v>
      </c>
      <c r="C31" s="43">
        <v>60.981335837539618</v>
      </c>
      <c r="D31" s="43"/>
      <c r="E31" s="42">
        <v>140</v>
      </c>
      <c r="F31" s="43">
        <v>2.6948989412897015</v>
      </c>
      <c r="G31" s="42"/>
      <c r="H31" s="42">
        <v>3324</v>
      </c>
      <c r="I31" s="43">
        <v>39.018664162460382</v>
      </c>
      <c r="J31" s="42"/>
      <c r="K31" s="42">
        <v>69</v>
      </c>
      <c r="L31" s="43">
        <v>2.0758122743682312</v>
      </c>
      <c r="M31" s="42"/>
      <c r="N31" s="42">
        <v>8519</v>
      </c>
      <c r="O31" s="43">
        <v>100</v>
      </c>
      <c r="P31" s="42"/>
      <c r="Q31" s="42">
        <v>209</v>
      </c>
      <c r="R31" s="43">
        <v>2.4533395938490434</v>
      </c>
      <c r="S31" s="42"/>
      <c r="T31" s="42"/>
      <c r="U31" s="42"/>
      <c r="V31" s="42"/>
      <c r="W31" s="42"/>
    </row>
    <row r="32" spans="1:23" s="20" customFormat="1" ht="9.9499999999999993" customHeight="1">
      <c r="A32" s="25" t="s">
        <v>54</v>
      </c>
      <c r="B32" s="42">
        <v>5684</v>
      </c>
      <c r="C32" s="43">
        <v>82.712456344586727</v>
      </c>
      <c r="D32" s="43"/>
      <c r="E32" s="42">
        <v>239</v>
      </c>
      <c r="F32" s="43">
        <v>4.2047853624208305</v>
      </c>
      <c r="G32" s="42"/>
      <c r="H32" s="42">
        <v>1188</v>
      </c>
      <c r="I32" s="43">
        <v>17.28754365541327</v>
      </c>
      <c r="J32" s="42"/>
      <c r="K32" s="42">
        <v>72</v>
      </c>
      <c r="L32" s="43">
        <v>6.0606060606060606</v>
      </c>
      <c r="M32" s="42"/>
      <c r="N32" s="42">
        <v>6872</v>
      </c>
      <c r="O32" s="43">
        <v>100</v>
      </c>
      <c r="P32" s="42"/>
      <c r="Q32" s="42">
        <v>311</v>
      </c>
      <c r="R32" s="43">
        <v>4.5256111757857971</v>
      </c>
      <c r="S32" s="42"/>
      <c r="T32" s="42"/>
      <c r="U32" s="42"/>
      <c r="V32" s="42"/>
      <c r="W32" s="42"/>
    </row>
    <row r="33" spans="1:23" s="20" customFormat="1" ht="9.9499999999999993" customHeight="1">
      <c r="A33" s="25" t="s">
        <v>55</v>
      </c>
      <c r="B33" s="42">
        <v>955</v>
      </c>
      <c r="C33" s="43">
        <v>89.92467043314501</v>
      </c>
      <c r="D33" s="43"/>
      <c r="E33" s="42">
        <v>29</v>
      </c>
      <c r="F33" s="43">
        <v>3.0366492146596857</v>
      </c>
      <c r="G33" s="42"/>
      <c r="H33" s="42">
        <v>107</v>
      </c>
      <c r="I33" s="43">
        <v>10.07532956685499</v>
      </c>
      <c r="J33" s="42"/>
      <c r="K33" s="42">
        <v>9</v>
      </c>
      <c r="L33" s="43">
        <v>8.4112149532710276</v>
      </c>
      <c r="M33" s="42"/>
      <c r="N33" s="42">
        <v>1062</v>
      </c>
      <c r="O33" s="43">
        <v>100</v>
      </c>
      <c r="P33" s="42"/>
      <c r="Q33" s="42">
        <v>38</v>
      </c>
      <c r="R33" s="43">
        <v>3.5781544256120528</v>
      </c>
      <c r="S33" s="42"/>
      <c r="T33" s="42"/>
      <c r="U33" s="42"/>
      <c r="V33" s="42"/>
      <c r="W33" s="42"/>
    </row>
    <row r="34" spans="1:23" s="20" customFormat="1" ht="9.9499999999999993" customHeight="1">
      <c r="A34" s="25" t="s">
        <v>106</v>
      </c>
      <c r="B34" s="42">
        <v>2239</v>
      </c>
      <c r="C34" s="43">
        <v>73.845646437994731</v>
      </c>
      <c r="D34" s="43"/>
      <c r="E34" s="42">
        <v>48</v>
      </c>
      <c r="F34" s="43">
        <v>2.1438142027690934</v>
      </c>
      <c r="G34" s="42"/>
      <c r="H34" s="42">
        <v>793</v>
      </c>
      <c r="I34" s="43">
        <v>26.154353562005277</v>
      </c>
      <c r="J34" s="42"/>
      <c r="K34" s="42">
        <v>61</v>
      </c>
      <c r="L34" s="43">
        <v>7.6923076923076925</v>
      </c>
      <c r="M34" s="42"/>
      <c r="N34" s="42">
        <v>3032</v>
      </c>
      <c r="O34" s="43">
        <v>100</v>
      </c>
      <c r="P34" s="42"/>
      <c r="Q34" s="42">
        <v>109</v>
      </c>
      <c r="R34" s="43">
        <v>3.5949868073878628</v>
      </c>
      <c r="S34" s="42"/>
      <c r="T34" s="42"/>
      <c r="U34" s="42"/>
      <c r="V34" s="42"/>
      <c r="W34" s="42"/>
    </row>
    <row r="35" spans="1:23" s="20" customFormat="1" ht="9.9499999999999993" customHeight="1">
      <c r="A35" s="25" t="s">
        <v>137</v>
      </c>
      <c r="B35" s="42">
        <v>7203</v>
      </c>
      <c r="C35" s="43">
        <v>98.52277390233894</v>
      </c>
      <c r="D35" s="43"/>
      <c r="E35" s="42">
        <v>131</v>
      </c>
      <c r="F35" s="43">
        <v>1.818686658336804</v>
      </c>
      <c r="G35" s="42"/>
      <c r="H35" s="42">
        <v>108</v>
      </c>
      <c r="I35" s="43">
        <v>1.4772260976610587</v>
      </c>
      <c r="J35" s="42"/>
      <c r="K35" s="42">
        <v>6</v>
      </c>
      <c r="L35" s="43">
        <v>5.5555555555555554</v>
      </c>
      <c r="M35" s="42"/>
      <c r="N35" s="42">
        <v>7311</v>
      </c>
      <c r="O35" s="43">
        <v>100</v>
      </c>
      <c r="P35" s="42"/>
      <c r="Q35" s="42">
        <v>137</v>
      </c>
      <c r="R35" s="43">
        <v>1.8738886609218983</v>
      </c>
      <c r="S35" s="42"/>
      <c r="T35" s="42"/>
      <c r="U35" s="42"/>
      <c r="V35" s="42"/>
      <c r="W35" s="42"/>
    </row>
    <row r="36" spans="1:23" s="20" customFormat="1" ht="20.100000000000001" customHeight="1">
      <c r="A36" s="25" t="s">
        <v>56</v>
      </c>
      <c r="B36" s="42">
        <v>9307</v>
      </c>
      <c r="C36" s="43">
        <v>91.406403457081126</v>
      </c>
      <c r="D36" s="43"/>
      <c r="E36" s="42">
        <v>109</v>
      </c>
      <c r="F36" s="43">
        <v>1.1711614913505963</v>
      </c>
      <c r="G36" s="42"/>
      <c r="H36" s="42">
        <v>875</v>
      </c>
      <c r="I36" s="43">
        <v>8.5935965429188776</v>
      </c>
      <c r="J36" s="42"/>
      <c r="K36" s="42">
        <v>12</v>
      </c>
      <c r="L36" s="43">
        <v>1.3714285714285714</v>
      </c>
      <c r="M36" s="42"/>
      <c r="N36" s="42">
        <v>10182</v>
      </c>
      <c r="O36" s="43">
        <v>100</v>
      </c>
      <c r="P36" s="42"/>
      <c r="Q36" s="42">
        <v>121</v>
      </c>
      <c r="R36" s="43">
        <v>1.1883716362207819</v>
      </c>
      <c r="S36" s="42"/>
      <c r="T36" s="42"/>
      <c r="U36" s="42"/>
      <c r="V36" s="42"/>
      <c r="W36" s="42"/>
    </row>
    <row r="37" spans="1:23" s="20" customFormat="1" ht="9.9499999999999993" customHeight="1">
      <c r="A37" s="25" t="s">
        <v>57</v>
      </c>
      <c r="B37" s="42">
        <v>133</v>
      </c>
      <c r="C37" s="43">
        <v>8.7442472057856673</v>
      </c>
      <c r="D37" s="43"/>
      <c r="E37" s="42">
        <v>6</v>
      </c>
      <c r="F37" s="43">
        <v>4.5112781954887211</v>
      </c>
      <c r="G37" s="42"/>
      <c r="H37" s="42">
        <v>1388</v>
      </c>
      <c r="I37" s="43">
        <v>91.255752794214331</v>
      </c>
      <c r="J37" s="42"/>
      <c r="K37" s="42">
        <v>70</v>
      </c>
      <c r="L37" s="43">
        <v>5.043227665706052</v>
      </c>
      <c r="M37" s="42"/>
      <c r="N37" s="42">
        <v>1521</v>
      </c>
      <c r="O37" s="43">
        <v>100</v>
      </c>
      <c r="P37" s="42"/>
      <c r="Q37" s="42">
        <v>76</v>
      </c>
      <c r="R37" s="43">
        <v>4.9967126890203817</v>
      </c>
      <c r="S37" s="42"/>
      <c r="T37" s="42"/>
      <c r="U37" s="42"/>
      <c r="V37" s="42"/>
      <c r="W37" s="42"/>
    </row>
    <row r="38" spans="1:23" s="20" customFormat="1" ht="9.9499999999999993" customHeight="1">
      <c r="A38" s="25" t="s">
        <v>58</v>
      </c>
      <c r="B38" s="42">
        <v>2510</v>
      </c>
      <c r="C38" s="43">
        <v>92.997406446832159</v>
      </c>
      <c r="D38" s="43"/>
      <c r="E38" s="42">
        <v>61</v>
      </c>
      <c r="F38" s="43">
        <v>2.4302788844621515</v>
      </c>
      <c r="G38" s="42"/>
      <c r="H38" s="42">
        <v>189</v>
      </c>
      <c r="I38" s="43">
        <v>7.0025935531678396</v>
      </c>
      <c r="J38" s="42"/>
      <c r="K38" s="42">
        <v>18</v>
      </c>
      <c r="L38" s="43">
        <v>9.5238095238095237</v>
      </c>
      <c r="M38" s="42"/>
      <c r="N38" s="42">
        <v>2699</v>
      </c>
      <c r="O38" s="43">
        <v>100</v>
      </c>
      <c r="P38" s="42"/>
      <c r="Q38" s="42">
        <v>79</v>
      </c>
      <c r="R38" s="43">
        <v>2.9270100037050759</v>
      </c>
      <c r="S38" s="42"/>
      <c r="T38" s="42"/>
      <c r="U38" s="42"/>
      <c r="V38" s="42"/>
      <c r="W38" s="42"/>
    </row>
    <row r="39" spans="1:23" s="20" customFormat="1" ht="9.9499999999999993" customHeight="1">
      <c r="A39" s="25" t="s">
        <v>59</v>
      </c>
      <c r="B39" s="42">
        <v>3299</v>
      </c>
      <c r="C39" s="43">
        <v>82.24881575666916</v>
      </c>
      <c r="D39" s="43"/>
      <c r="E39" s="42">
        <v>59</v>
      </c>
      <c r="F39" s="43">
        <v>1.7884207335556228</v>
      </c>
      <c r="G39" s="42"/>
      <c r="H39" s="42">
        <v>712</v>
      </c>
      <c r="I39" s="43">
        <v>17.75118424333084</v>
      </c>
      <c r="J39" s="42"/>
      <c r="K39" s="42">
        <v>19</v>
      </c>
      <c r="L39" s="43">
        <v>2.6685393258426964</v>
      </c>
      <c r="M39" s="42"/>
      <c r="N39" s="42">
        <v>4011</v>
      </c>
      <c r="O39" s="43">
        <v>100</v>
      </c>
      <c r="P39" s="42"/>
      <c r="Q39" s="42">
        <v>78</v>
      </c>
      <c r="R39" s="43">
        <v>1.9446522064323111</v>
      </c>
      <c r="S39" s="42"/>
      <c r="T39" s="42"/>
      <c r="U39" s="42"/>
      <c r="V39" s="42"/>
      <c r="W39" s="42"/>
    </row>
    <row r="40" spans="1:23" s="20" customFormat="1" ht="3" customHeight="1">
      <c r="A40" s="154"/>
      <c r="B40" s="157"/>
      <c r="C40" s="157"/>
      <c r="D40" s="157"/>
      <c r="E40" s="157"/>
      <c r="F40" s="157"/>
      <c r="G40" s="157"/>
      <c r="H40" s="157"/>
      <c r="I40" s="157"/>
      <c r="J40" s="157"/>
      <c r="K40" s="157"/>
      <c r="L40" s="157"/>
      <c r="M40" s="157"/>
      <c r="N40" s="157"/>
      <c r="O40" s="157"/>
      <c r="P40" s="157"/>
      <c r="Q40" s="157"/>
      <c r="R40" s="157"/>
      <c r="S40" s="42"/>
      <c r="T40" s="42"/>
      <c r="U40" s="42"/>
      <c r="V40" s="42"/>
      <c r="W40" s="42"/>
    </row>
    <row r="41" spans="1:23" s="20" customFormat="1" ht="9.9499999999999993" customHeight="1">
      <c r="A41" s="41"/>
      <c r="B41" s="956" t="s">
        <v>98</v>
      </c>
      <c r="C41" s="956"/>
      <c r="D41" s="956"/>
      <c r="E41" s="956"/>
      <c r="F41" s="956"/>
      <c r="G41" s="956"/>
      <c r="H41" s="956"/>
      <c r="I41" s="956"/>
      <c r="J41" s="956"/>
      <c r="K41" s="956"/>
      <c r="L41" s="956"/>
      <c r="M41" s="956"/>
      <c r="N41" s="956"/>
      <c r="O41" s="956"/>
      <c r="P41" s="956"/>
      <c r="Q41" s="956"/>
      <c r="R41" s="956"/>
      <c r="S41" s="42"/>
      <c r="T41" s="42"/>
      <c r="U41" s="42"/>
      <c r="V41" s="42"/>
      <c r="W41" s="42"/>
    </row>
    <row r="42" spans="1:23" s="20" customFormat="1" ht="3" customHeight="1">
      <c r="A42" s="154"/>
      <c r="B42" s="157"/>
      <c r="C42" s="157"/>
      <c r="D42" s="157"/>
      <c r="E42" s="157"/>
      <c r="F42" s="157"/>
      <c r="G42" s="157"/>
      <c r="H42" s="157"/>
      <c r="I42" s="157"/>
      <c r="J42" s="157"/>
      <c r="K42" s="157"/>
      <c r="L42" s="157"/>
      <c r="M42" s="157"/>
      <c r="N42" s="157"/>
      <c r="O42" s="157"/>
      <c r="P42" s="157"/>
      <c r="Q42" s="157"/>
      <c r="R42" s="157"/>
      <c r="S42" s="42"/>
      <c r="T42" s="42"/>
      <c r="U42" s="42"/>
      <c r="V42" s="42"/>
      <c r="W42" s="42"/>
    </row>
    <row r="43" spans="1:23" s="20" customFormat="1" ht="9.9499999999999993" customHeight="1">
      <c r="A43" s="45" t="s">
        <v>126</v>
      </c>
      <c r="B43" s="44">
        <v>6006</v>
      </c>
      <c r="C43" s="40">
        <v>60.912778904665309</v>
      </c>
      <c r="D43" s="40"/>
      <c r="E43" s="44">
        <v>238</v>
      </c>
      <c r="F43" s="40">
        <v>3.9627039627039626</v>
      </c>
      <c r="G43" s="44"/>
      <c r="H43" s="44">
        <v>3854</v>
      </c>
      <c r="I43" s="40">
        <v>39.087221095334684</v>
      </c>
      <c r="J43" s="44"/>
      <c r="K43" s="44">
        <v>220</v>
      </c>
      <c r="L43" s="40">
        <v>5.7083549558899849</v>
      </c>
      <c r="M43" s="44"/>
      <c r="N43" s="44">
        <v>9860</v>
      </c>
      <c r="O43" s="40">
        <v>100</v>
      </c>
      <c r="P43" s="44"/>
      <c r="Q43" s="44">
        <v>458</v>
      </c>
      <c r="R43" s="40">
        <v>4.6450304259634887</v>
      </c>
      <c r="S43" s="43"/>
      <c r="T43" s="42"/>
      <c r="U43" s="42"/>
      <c r="V43" s="42"/>
      <c r="W43" s="42"/>
    </row>
    <row r="44" spans="1:23" s="20" customFormat="1" ht="9.9499999999999993" customHeight="1">
      <c r="A44" s="45" t="s">
        <v>60</v>
      </c>
      <c r="B44" s="44">
        <v>2972</v>
      </c>
      <c r="C44" s="40">
        <v>58.228840125391848</v>
      </c>
      <c r="D44" s="40"/>
      <c r="E44" s="44">
        <v>111</v>
      </c>
      <c r="F44" s="40">
        <v>3.7348586810228803</v>
      </c>
      <c r="G44" s="44"/>
      <c r="H44" s="44">
        <v>2132</v>
      </c>
      <c r="I44" s="40">
        <v>41.771159874608152</v>
      </c>
      <c r="J44" s="44"/>
      <c r="K44" s="44">
        <v>102</v>
      </c>
      <c r="L44" s="40">
        <v>4.784240150093809</v>
      </c>
      <c r="M44" s="44"/>
      <c r="N44" s="44">
        <v>5104</v>
      </c>
      <c r="O44" s="40">
        <v>100</v>
      </c>
      <c r="P44" s="44"/>
      <c r="Q44" s="44">
        <v>213</v>
      </c>
      <c r="R44" s="40">
        <v>4.1731974921630099</v>
      </c>
      <c r="S44" s="43"/>
      <c r="T44" s="43"/>
      <c r="U44" s="43"/>
      <c r="V44" s="43"/>
      <c r="W44" s="42"/>
    </row>
    <row r="45" spans="1:23" s="20" customFormat="1" ht="9.9499999999999993" customHeight="1">
      <c r="A45" s="45" t="s">
        <v>61</v>
      </c>
      <c r="B45" s="44">
        <v>1917</v>
      </c>
      <c r="C45" s="40">
        <v>56.465390279823268</v>
      </c>
      <c r="D45" s="40"/>
      <c r="E45" s="44">
        <v>86</v>
      </c>
      <c r="F45" s="40">
        <v>4.4861763171622329</v>
      </c>
      <c r="G45" s="44"/>
      <c r="H45" s="44">
        <v>1478</v>
      </c>
      <c r="I45" s="40">
        <v>43.534609720176732</v>
      </c>
      <c r="J45" s="44"/>
      <c r="K45" s="44">
        <v>59</v>
      </c>
      <c r="L45" s="40">
        <v>3.9918809201623815</v>
      </c>
      <c r="M45" s="44"/>
      <c r="N45" s="44">
        <v>3395</v>
      </c>
      <c r="O45" s="40">
        <v>100</v>
      </c>
      <c r="P45" s="44"/>
      <c r="Q45" s="44">
        <v>145</v>
      </c>
      <c r="R45" s="40">
        <v>4.2709867452135493</v>
      </c>
      <c r="S45" s="43"/>
      <c r="T45" s="42"/>
      <c r="U45" s="43"/>
      <c r="V45" s="43"/>
      <c r="W45" s="42"/>
    </row>
    <row r="46" spans="1:23" s="20" customFormat="1" ht="9.9499999999999993" customHeight="1">
      <c r="A46" s="32" t="s">
        <v>127</v>
      </c>
      <c r="B46" s="44">
        <v>988</v>
      </c>
      <c r="C46" s="40">
        <v>80.45602605863192</v>
      </c>
      <c r="D46" s="40"/>
      <c r="E46" s="44">
        <v>18</v>
      </c>
      <c r="F46" s="40">
        <v>1.8218623481781375</v>
      </c>
      <c r="G46" s="44"/>
      <c r="H46" s="44">
        <v>240</v>
      </c>
      <c r="I46" s="40">
        <v>19.54397394136808</v>
      </c>
      <c r="J46" s="44"/>
      <c r="K46" s="44">
        <v>7</v>
      </c>
      <c r="L46" s="40">
        <v>2.9166666666666665</v>
      </c>
      <c r="M46" s="44"/>
      <c r="N46" s="44">
        <v>1228</v>
      </c>
      <c r="O46" s="40">
        <v>100</v>
      </c>
      <c r="P46" s="44"/>
      <c r="Q46" s="44">
        <v>25</v>
      </c>
      <c r="R46" s="40">
        <v>2.0358306188925082</v>
      </c>
      <c r="S46" s="43"/>
      <c r="T46" s="42"/>
      <c r="U46" s="43"/>
      <c r="V46" s="43"/>
      <c r="W46" s="42"/>
    </row>
    <row r="47" spans="1:23" s="20" customFormat="1" ht="9.9499999999999993" customHeight="1">
      <c r="A47" s="24" t="s">
        <v>62</v>
      </c>
      <c r="B47" s="44">
        <v>27253</v>
      </c>
      <c r="C47" s="40">
        <v>68.581710201821934</v>
      </c>
      <c r="D47" s="40"/>
      <c r="E47" s="44">
        <v>1155</v>
      </c>
      <c r="F47" s="40">
        <v>4.2380655340696443</v>
      </c>
      <c r="G47" s="44"/>
      <c r="H47" s="44">
        <v>12485</v>
      </c>
      <c r="I47" s="40">
        <v>31.418289798178066</v>
      </c>
      <c r="J47" s="44"/>
      <c r="K47" s="44">
        <v>574</v>
      </c>
      <c r="L47" s="40">
        <v>4.5975170204245099</v>
      </c>
      <c r="M47" s="44"/>
      <c r="N47" s="44">
        <v>39738</v>
      </c>
      <c r="O47" s="40">
        <v>100</v>
      </c>
      <c r="P47" s="44"/>
      <c r="Q47" s="44">
        <v>1729</v>
      </c>
      <c r="R47" s="40">
        <v>4.3509990437364738</v>
      </c>
      <c r="S47" s="43"/>
      <c r="T47" s="43"/>
      <c r="U47" s="43"/>
      <c r="V47" s="43"/>
      <c r="W47" s="42"/>
    </row>
    <row r="48" spans="1:23" s="20" customFormat="1" ht="9.9499999999999993" customHeight="1">
      <c r="A48" s="25" t="s">
        <v>63</v>
      </c>
      <c r="B48" s="44">
        <v>264</v>
      </c>
      <c r="C48" s="40">
        <v>80</v>
      </c>
      <c r="D48" s="40"/>
      <c r="E48" s="44">
        <v>6</v>
      </c>
      <c r="F48" s="40">
        <v>2.2727272727272729</v>
      </c>
      <c r="G48" s="44"/>
      <c r="H48" s="44">
        <v>66</v>
      </c>
      <c r="I48" s="40">
        <v>20</v>
      </c>
      <c r="J48" s="44"/>
      <c r="K48" s="44">
        <v>0</v>
      </c>
      <c r="L48" s="40">
        <v>0</v>
      </c>
      <c r="M48" s="44"/>
      <c r="N48" s="44">
        <v>330</v>
      </c>
      <c r="O48" s="40">
        <v>100</v>
      </c>
      <c r="P48" s="44"/>
      <c r="Q48" s="44">
        <v>6</v>
      </c>
      <c r="R48" s="40">
        <v>1.8181818181818181</v>
      </c>
      <c r="S48" s="43"/>
      <c r="T48" s="42"/>
      <c r="U48" s="43"/>
      <c r="V48" s="43"/>
      <c r="W48" s="42"/>
    </row>
    <row r="49" spans="1:36" s="47" customFormat="1" ht="9.9499999999999993" customHeight="1">
      <c r="A49" s="37" t="s">
        <v>0</v>
      </c>
      <c r="B49" s="96">
        <v>39400</v>
      </c>
      <c r="C49" s="46">
        <v>66.046433660212884</v>
      </c>
      <c r="D49" s="46"/>
      <c r="E49" s="96">
        <v>1614</v>
      </c>
      <c r="F49" s="46">
        <v>4.0964467005076148</v>
      </c>
      <c r="G49" s="96"/>
      <c r="H49" s="96">
        <v>20255</v>
      </c>
      <c r="I49" s="46">
        <v>33.953566339787109</v>
      </c>
      <c r="J49" s="96"/>
      <c r="K49" s="96">
        <v>962</v>
      </c>
      <c r="L49" s="46">
        <v>4.7494445815847941</v>
      </c>
      <c r="M49" s="96"/>
      <c r="N49" s="96">
        <v>59655</v>
      </c>
      <c r="O49" s="46">
        <v>100</v>
      </c>
      <c r="P49" s="96"/>
      <c r="Q49" s="96">
        <v>2576</v>
      </c>
      <c r="R49" s="46">
        <v>4.318162769256559</v>
      </c>
      <c r="S49" s="43"/>
      <c r="T49" s="42"/>
      <c r="U49" s="42"/>
      <c r="V49" s="42"/>
      <c r="W49" s="42"/>
      <c r="X49" s="44"/>
      <c r="Y49" s="44"/>
      <c r="Z49" s="44"/>
      <c r="AA49" s="44"/>
      <c r="AB49" s="44"/>
      <c r="AC49" s="44"/>
      <c r="AD49" s="44"/>
      <c r="AE49" s="44"/>
      <c r="AF49" s="44"/>
      <c r="AG49" s="44"/>
      <c r="AH49" s="44"/>
      <c r="AI49" s="44"/>
      <c r="AJ49" s="44"/>
    </row>
    <row r="50" spans="1:36" ht="3" customHeight="1">
      <c r="A50" s="48"/>
      <c r="B50" s="48"/>
      <c r="C50" s="48"/>
      <c r="D50" s="48"/>
      <c r="E50" s="48"/>
      <c r="F50" s="49"/>
      <c r="G50" s="48"/>
      <c r="H50" s="48"/>
      <c r="I50" s="48"/>
      <c r="J50" s="48"/>
      <c r="K50" s="48"/>
      <c r="L50" s="48"/>
      <c r="M50" s="48"/>
      <c r="N50" s="48"/>
      <c r="O50" s="50"/>
      <c r="P50" s="48"/>
      <c r="Q50" s="50"/>
      <c r="R50" s="50"/>
      <c r="V50" s="39"/>
    </row>
    <row r="51" spans="1:36" ht="3" customHeight="1">
      <c r="V51" s="39"/>
    </row>
    <row r="52" spans="1:36" ht="9.9499999999999993" customHeight="1">
      <c r="A52" s="30" t="s">
        <v>38</v>
      </c>
      <c r="B52" s="51"/>
      <c r="C52" s="51"/>
      <c r="D52" s="51"/>
      <c r="E52" s="51"/>
      <c r="F52" s="51"/>
      <c r="G52" s="51"/>
      <c r="H52" s="51"/>
      <c r="I52" s="51"/>
      <c r="J52" s="51"/>
      <c r="K52" s="51"/>
      <c r="L52" s="51"/>
      <c r="M52" s="51"/>
      <c r="N52" s="51"/>
      <c r="O52" s="51"/>
      <c r="P52" s="51"/>
      <c r="Q52" s="51"/>
      <c r="R52" s="51"/>
    </row>
    <row r="53" spans="1:36" ht="30" customHeight="1">
      <c r="A53" s="952" t="s">
        <v>104</v>
      </c>
      <c r="B53" s="952"/>
      <c r="C53" s="952"/>
      <c r="D53" s="952"/>
      <c r="E53" s="952"/>
      <c r="F53" s="952"/>
      <c r="G53" s="952"/>
      <c r="H53" s="952"/>
      <c r="I53" s="952"/>
      <c r="J53" s="952"/>
      <c r="K53" s="952"/>
      <c r="L53" s="952"/>
      <c r="M53" s="952"/>
      <c r="N53" s="952"/>
      <c r="O53" s="952"/>
      <c r="P53" s="952"/>
      <c r="Q53" s="952"/>
      <c r="R53" s="952"/>
    </row>
    <row r="54" spans="1:36" ht="9.9499999999999993" customHeight="1">
      <c r="A54" s="964" t="s">
        <v>121</v>
      </c>
      <c r="B54" s="964"/>
      <c r="C54" s="964"/>
      <c r="D54" s="964"/>
      <c r="E54" s="964"/>
      <c r="F54" s="964"/>
      <c r="G54" s="964"/>
      <c r="H54" s="964"/>
      <c r="I54" s="964"/>
      <c r="J54" s="964"/>
      <c r="K54" s="964"/>
      <c r="L54" s="964"/>
      <c r="M54" s="964"/>
      <c r="N54" s="964"/>
      <c r="O54" s="964"/>
      <c r="P54" s="964"/>
      <c r="Q54" s="964"/>
      <c r="R54" s="964"/>
    </row>
    <row r="55" spans="1:36" ht="20.100000000000001" customHeight="1">
      <c r="A55" s="952" t="s">
        <v>128</v>
      </c>
      <c r="B55" s="952"/>
      <c r="C55" s="952"/>
      <c r="D55" s="952"/>
      <c r="E55" s="952"/>
      <c r="F55" s="952"/>
      <c r="G55" s="952"/>
      <c r="H55" s="952"/>
      <c r="I55" s="952"/>
      <c r="J55" s="952"/>
      <c r="K55" s="952"/>
      <c r="L55" s="952"/>
      <c r="M55" s="952"/>
      <c r="N55" s="952"/>
      <c r="O55" s="952"/>
      <c r="P55" s="952"/>
      <c r="Q55" s="952"/>
      <c r="R55" s="952"/>
    </row>
    <row r="56" spans="1:36" ht="20.100000000000001" customHeight="1">
      <c r="A56" s="952" t="s">
        <v>129</v>
      </c>
      <c r="B56" s="952"/>
      <c r="C56" s="952"/>
      <c r="D56" s="952"/>
      <c r="E56" s="952"/>
      <c r="F56" s="952"/>
      <c r="G56" s="952"/>
      <c r="H56" s="952"/>
      <c r="I56" s="952"/>
      <c r="J56" s="952"/>
      <c r="K56" s="952"/>
      <c r="L56" s="952"/>
      <c r="M56" s="952"/>
      <c r="N56" s="952"/>
      <c r="O56" s="952"/>
      <c r="P56" s="952"/>
      <c r="Q56" s="952"/>
      <c r="R56" s="952"/>
    </row>
    <row r="57" spans="1:36">
      <c r="B57" s="44"/>
      <c r="C57" s="44"/>
      <c r="D57" s="44"/>
      <c r="E57" s="44"/>
      <c r="F57" s="44"/>
      <c r="G57" s="44"/>
      <c r="H57" s="44"/>
      <c r="I57" s="44"/>
      <c r="J57" s="44"/>
      <c r="K57" s="44"/>
      <c r="L57" s="44"/>
      <c r="M57" s="44"/>
      <c r="N57" s="44"/>
      <c r="O57" s="44"/>
      <c r="P57" s="44"/>
      <c r="Q57" s="44"/>
      <c r="R57" s="44"/>
    </row>
    <row r="58" spans="1:36">
      <c r="B58" s="44"/>
      <c r="C58" s="44"/>
      <c r="D58" s="44"/>
      <c r="E58" s="44"/>
      <c r="F58" s="44"/>
      <c r="G58" s="44"/>
      <c r="H58" s="44"/>
      <c r="I58" s="44"/>
      <c r="J58" s="44"/>
      <c r="K58" s="44"/>
      <c r="L58" s="44"/>
      <c r="M58" s="44"/>
      <c r="N58" s="44"/>
      <c r="O58" s="44"/>
      <c r="P58" s="44"/>
      <c r="Q58" s="44"/>
      <c r="R58" s="44"/>
    </row>
    <row r="59" spans="1:36">
      <c r="B59" s="44"/>
      <c r="C59" s="44"/>
      <c r="D59" s="44"/>
      <c r="E59" s="44"/>
      <c r="F59" s="44"/>
      <c r="G59" s="44"/>
      <c r="H59" s="44"/>
      <c r="I59" s="44"/>
      <c r="J59" s="44"/>
      <c r="K59" s="44"/>
      <c r="L59" s="44"/>
      <c r="M59" s="44"/>
      <c r="N59" s="44"/>
      <c r="O59" s="44"/>
      <c r="P59" s="44"/>
      <c r="Q59" s="44"/>
      <c r="R59" s="44"/>
    </row>
    <row r="60" spans="1:36">
      <c r="B60" s="44"/>
      <c r="C60" s="44"/>
      <c r="D60" s="44"/>
      <c r="E60" s="44"/>
      <c r="F60" s="44"/>
      <c r="G60" s="44"/>
      <c r="H60" s="44"/>
      <c r="I60" s="44"/>
      <c r="J60" s="44"/>
      <c r="K60" s="44"/>
      <c r="L60" s="44"/>
      <c r="M60" s="44"/>
      <c r="N60" s="44"/>
      <c r="O60" s="44"/>
      <c r="P60" s="44"/>
      <c r="Q60" s="44"/>
      <c r="R60" s="44"/>
    </row>
    <row r="61" spans="1:36">
      <c r="B61" s="44"/>
      <c r="C61" s="44"/>
      <c r="D61" s="44"/>
      <c r="E61" s="44"/>
      <c r="F61" s="44"/>
      <c r="G61" s="44"/>
      <c r="H61" s="44"/>
      <c r="I61" s="44"/>
      <c r="J61" s="44"/>
      <c r="K61" s="44"/>
      <c r="L61" s="44"/>
      <c r="M61" s="44"/>
      <c r="N61" s="44"/>
      <c r="O61" s="44"/>
      <c r="P61" s="44"/>
      <c r="Q61" s="44"/>
      <c r="R61" s="44"/>
    </row>
    <row r="62" spans="1:36">
      <c r="B62" s="44"/>
      <c r="C62" s="44"/>
      <c r="D62" s="44"/>
      <c r="E62" s="44"/>
      <c r="F62" s="44"/>
      <c r="G62" s="44"/>
      <c r="H62" s="44"/>
      <c r="I62" s="44"/>
      <c r="J62" s="44"/>
      <c r="K62" s="44"/>
      <c r="L62" s="44"/>
      <c r="M62" s="44"/>
      <c r="N62" s="44"/>
      <c r="O62" s="44"/>
      <c r="P62" s="44"/>
      <c r="Q62" s="44"/>
      <c r="R62" s="44"/>
    </row>
    <row r="63" spans="1:36">
      <c r="B63" s="44"/>
      <c r="C63" s="44"/>
      <c r="D63" s="44"/>
      <c r="E63" s="44"/>
      <c r="F63" s="44"/>
      <c r="G63" s="44"/>
      <c r="H63" s="44"/>
      <c r="I63" s="44"/>
      <c r="J63" s="44"/>
      <c r="K63" s="44"/>
      <c r="L63" s="44"/>
      <c r="M63" s="44"/>
      <c r="N63" s="44"/>
      <c r="O63" s="44"/>
      <c r="P63" s="44"/>
      <c r="Q63" s="44"/>
      <c r="R63" s="44"/>
    </row>
    <row r="64" spans="1:36">
      <c r="B64" s="44"/>
      <c r="C64" s="44"/>
      <c r="D64" s="44"/>
      <c r="E64" s="44"/>
      <c r="F64" s="44"/>
      <c r="G64" s="44"/>
      <c r="H64" s="44"/>
      <c r="I64" s="44"/>
      <c r="J64" s="44"/>
      <c r="K64" s="44"/>
      <c r="L64" s="44"/>
      <c r="M64" s="44"/>
      <c r="N64" s="44"/>
      <c r="O64" s="44"/>
      <c r="P64" s="44"/>
      <c r="Q64" s="44"/>
      <c r="R64" s="44"/>
    </row>
    <row r="65" spans="2:18">
      <c r="B65" s="44"/>
      <c r="C65" s="44"/>
      <c r="D65" s="44"/>
      <c r="E65" s="44"/>
      <c r="F65" s="44"/>
      <c r="G65" s="44"/>
      <c r="H65" s="44"/>
      <c r="I65" s="44"/>
      <c r="J65" s="44"/>
      <c r="K65" s="44"/>
      <c r="L65" s="44"/>
      <c r="M65" s="44"/>
      <c r="N65" s="44"/>
      <c r="O65" s="44"/>
      <c r="P65" s="44"/>
      <c r="Q65" s="44"/>
      <c r="R65" s="44"/>
    </row>
    <row r="66" spans="2:18">
      <c r="B66" s="44"/>
      <c r="C66" s="44"/>
      <c r="D66" s="44"/>
      <c r="E66" s="44"/>
      <c r="F66" s="44"/>
      <c r="G66" s="44"/>
      <c r="H66" s="44"/>
      <c r="I66" s="44"/>
      <c r="J66" s="44"/>
      <c r="K66" s="44"/>
      <c r="L66" s="44"/>
      <c r="M66" s="44"/>
      <c r="N66" s="44"/>
      <c r="O66" s="44"/>
      <c r="P66" s="44"/>
      <c r="Q66" s="44"/>
      <c r="R66" s="44"/>
    </row>
    <row r="67" spans="2:18">
      <c r="B67" s="44"/>
      <c r="C67" s="44"/>
      <c r="D67" s="44"/>
      <c r="E67" s="44"/>
      <c r="F67" s="44"/>
      <c r="G67" s="44"/>
      <c r="H67" s="44"/>
      <c r="I67" s="44"/>
      <c r="J67" s="44"/>
      <c r="K67" s="44"/>
      <c r="L67" s="44"/>
      <c r="M67" s="44"/>
      <c r="N67" s="44"/>
      <c r="O67" s="44"/>
      <c r="P67" s="44"/>
      <c r="Q67" s="44"/>
      <c r="R67" s="44"/>
    </row>
    <row r="68" spans="2:18">
      <c r="B68" s="44"/>
      <c r="C68" s="44"/>
      <c r="D68" s="44"/>
      <c r="E68" s="44"/>
      <c r="F68" s="44"/>
      <c r="G68" s="44"/>
      <c r="H68" s="44"/>
      <c r="I68" s="44"/>
      <c r="J68" s="44"/>
      <c r="K68" s="44"/>
      <c r="L68" s="44"/>
      <c r="M68" s="44"/>
      <c r="N68" s="44"/>
      <c r="O68" s="44"/>
      <c r="P68" s="44"/>
      <c r="Q68" s="44"/>
      <c r="R68" s="44"/>
    </row>
    <row r="69" spans="2:18">
      <c r="B69" s="44"/>
      <c r="C69" s="44"/>
      <c r="D69" s="44"/>
      <c r="E69" s="44"/>
      <c r="F69" s="44"/>
      <c r="G69" s="44"/>
      <c r="H69" s="44"/>
      <c r="I69" s="44"/>
      <c r="J69" s="44"/>
      <c r="K69" s="44"/>
      <c r="L69" s="44"/>
      <c r="M69" s="44"/>
      <c r="N69" s="44"/>
      <c r="O69" s="44"/>
      <c r="P69" s="44"/>
      <c r="Q69" s="44"/>
      <c r="R69" s="44"/>
    </row>
    <row r="70" spans="2:18">
      <c r="B70" s="44"/>
      <c r="C70" s="44"/>
      <c r="D70" s="44"/>
      <c r="E70" s="44"/>
      <c r="F70" s="44"/>
      <c r="G70" s="44"/>
      <c r="H70" s="44"/>
      <c r="I70" s="44"/>
      <c r="J70" s="44"/>
      <c r="K70" s="44"/>
      <c r="L70" s="44"/>
      <c r="M70" s="44"/>
      <c r="N70" s="44"/>
      <c r="O70" s="44"/>
      <c r="P70" s="44"/>
      <c r="Q70" s="44"/>
      <c r="R70" s="44"/>
    </row>
    <row r="71" spans="2:18">
      <c r="B71" s="44"/>
      <c r="C71" s="44"/>
      <c r="D71" s="44"/>
      <c r="E71" s="44"/>
      <c r="F71" s="44"/>
      <c r="G71" s="44"/>
      <c r="H71" s="44"/>
      <c r="I71" s="44"/>
      <c r="J71" s="44"/>
      <c r="K71" s="44"/>
      <c r="L71" s="44"/>
      <c r="M71" s="44"/>
      <c r="N71" s="44"/>
      <c r="O71" s="44"/>
      <c r="P71" s="44"/>
      <c r="Q71" s="44"/>
      <c r="R71" s="44"/>
    </row>
    <row r="72" spans="2:18">
      <c r="B72" s="44"/>
      <c r="C72" s="44"/>
      <c r="D72" s="44"/>
      <c r="E72" s="44"/>
      <c r="F72" s="44"/>
      <c r="G72" s="44"/>
      <c r="H72" s="44"/>
      <c r="I72" s="44"/>
      <c r="J72" s="44"/>
      <c r="K72" s="44"/>
      <c r="L72" s="44"/>
      <c r="M72" s="44"/>
      <c r="N72" s="44"/>
      <c r="O72" s="44"/>
      <c r="P72" s="44"/>
      <c r="Q72" s="44"/>
      <c r="R72" s="44"/>
    </row>
    <row r="73" spans="2:18">
      <c r="B73" s="44"/>
      <c r="C73" s="44"/>
      <c r="D73" s="44"/>
      <c r="E73" s="44"/>
      <c r="F73" s="44"/>
      <c r="G73" s="44"/>
      <c r="H73" s="44"/>
      <c r="I73" s="44"/>
      <c r="J73" s="44"/>
      <c r="K73" s="44"/>
      <c r="L73" s="44"/>
      <c r="M73" s="44"/>
      <c r="N73" s="44"/>
      <c r="O73" s="44"/>
      <c r="P73" s="44"/>
      <c r="Q73" s="44"/>
      <c r="R73" s="44"/>
    </row>
    <row r="74" spans="2:18">
      <c r="B74" s="44"/>
      <c r="C74" s="44"/>
      <c r="D74" s="44"/>
      <c r="E74" s="44"/>
      <c r="F74" s="44"/>
      <c r="G74" s="44"/>
      <c r="H74" s="44"/>
      <c r="I74" s="44"/>
      <c r="J74" s="44"/>
      <c r="K74" s="44"/>
      <c r="L74" s="44"/>
      <c r="M74" s="44"/>
      <c r="N74" s="44"/>
      <c r="O74" s="44"/>
      <c r="P74" s="44"/>
      <c r="Q74" s="44"/>
      <c r="R74" s="44"/>
    </row>
    <row r="75" spans="2:18">
      <c r="B75" s="44"/>
      <c r="C75" s="44"/>
      <c r="D75" s="44"/>
      <c r="E75" s="44"/>
      <c r="F75" s="44"/>
      <c r="G75" s="44"/>
      <c r="H75" s="44"/>
      <c r="I75" s="44"/>
      <c r="J75" s="44"/>
      <c r="K75" s="44"/>
      <c r="L75" s="44"/>
      <c r="M75" s="44"/>
      <c r="N75" s="44"/>
      <c r="O75" s="44"/>
      <c r="P75" s="44"/>
      <c r="Q75" s="44"/>
      <c r="R75" s="44"/>
    </row>
    <row r="76" spans="2:18">
      <c r="B76" s="44"/>
      <c r="C76" s="44"/>
      <c r="D76" s="44"/>
      <c r="E76" s="44"/>
      <c r="F76" s="44"/>
      <c r="G76" s="44"/>
      <c r="H76" s="44"/>
      <c r="I76" s="44"/>
      <c r="J76" s="44"/>
      <c r="K76" s="44"/>
      <c r="L76" s="44"/>
      <c r="M76" s="44"/>
      <c r="N76" s="44"/>
      <c r="O76" s="44"/>
      <c r="P76" s="44"/>
      <c r="Q76" s="44"/>
      <c r="R76" s="44"/>
    </row>
    <row r="77" spans="2:18">
      <c r="B77" s="44"/>
      <c r="C77" s="44"/>
      <c r="D77" s="44"/>
      <c r="E77" s="44"/>
      <c r="F77" s="44"/>
      <c r="G77" s="44"/>
      <c r="H77" s="44"/>
      <c r="I77" s="44"/>
      <c r="J77" s="44"/>
      <c r="K77" s="44"/>
      <c r="L77" s="44"/>
      <c r="M77" s="44"/>
      <c r="N77" s="44"/>
      <c r="O77" s="44"/>
      <c r="P77" s="44"/>
      <c r="Q77" s="44"/>
      <c r="R77" s="44"/>
    </row>
    <row r="78" spans="2:18">
      <c r="B78" s="44"/>
      <c r="C78" s="44"/>
      <c r="D78" s="44"/>
      <c r="E78" s="44"/>
      <c r="F78" s="44"/>
      <c r="G78" s="44"/>
      <c r="H78" s="44"/>
      <c r="I78" s="44"/>
      <c r="J78" s="44"/>
      <c r="K78" s="44"/>
      <c r="L78" s="44"/>
      <c r="M78" s="44"/>
      <c r="N78" s="44"/>
      <c r="O78" s="44"/>
      <c r="P78" s="44"/>
      <c r="Q78" s="44"/>
      <c r="R78" s="44"/>
    </row>
    <row r="79" spans="2:18">
      <c r="B79" s="44"/>
      <c r="C79" s="44"/>
      <c r="D79" s="44"/>
      <c r="E79" s="44"/>
      <c r="F79" s="44"/>
      <c r="G79" s="44"/>
      <c r="H79" s="44"/>
      <c r="I79" s="44"/>
      <c r="J79" s="44"/>
      <c r="K79" s="44"/>
      <c r="L79" s="44"/>
      <c r="M79" s="44"/>
      <c r="N79" s="44"/>
      <c r="O79" s="44"/>
      <c r="P79" s="44"/>
      <c r="Q79" s="44"/>
      <c r="R79" s="44"/>
    </row>
    <row r="80" spans="2:18">
      <c r="B80" s="44"/>
      <c r="C80" s="44"/>
      <c r="D80" s="44"/>
      <c r="E80" s="44"/>
      <c r="F80" s="44"/>
      <c r="G80" s="44"/>
      <c r="H80" s="44"/>
      <c r="I80" s="44"/>
      <c r="J80" s="44"/>
      <c r="K80" s="44"/>
      <c r="L80" s="44"/>
      <c r="M80" s="44"/>
      <c r="N80" s="44"/>
      <c r="O80" s="44"/>
      <c r="P80" s="44"/>
      <c r="Q80" s="44"/>
      <c r="R80" s="44"/>
    </row>
    <row r="81" spans="2:18">
      <c r="B81" s="44"/>
      <c r="C81" s="44"/>
      <c r="D81" s="44"/>
      <c r="E81" s="44"/>
      <c r="F81" s="44"/>
      <c r="G81" s="44"/>
      <c r="H81" s="44"/>
      <c r="I81" s="44"/>
      <c r="J81" s="44"/>
      <c r="K81" s="44"/>
      <c r="L81" s="44"/>
      <c r="M81" s="44"/>
      <c r="N81" s="44"/>
      <c r="O81" s="44"/>
      <c r="P81" s="44"/>
      <c r="Q81" s="44"/>
      <c r="R81" s="44"/>
    </row>
    <row r="82" spans="2:18">
      <c r="B82" s="44"/>
      <c r="C82" s="44"/>
      <c r="D82" s="44"/>
      <c r="E82" s="44"/>
      <c r="F82" s="44"/>
      <c r="G82" s="44"/>
      <c r="H82" s="44"/>
      <c r="I82" s="44"/>
      <c r="J82" s="44"/>
      <c r="K82" s="44"/>
      <c r="L82" s="44"/>
      <c r="M82" s="44"/>
      <c r="N82" s="44"/>
      <c r="O82" s="44"/>
      <c r="P82" s="44"/>
      <c r="Q82" s="44"/>
      <c r="R82" s="44"/>
    </row>
    <row r="83" spans="2:18">
      <c r="B83" s="44"/>
      <c r="C83" s="44"/>
      <c r="D83" s="44"/>
      <c r="E83" s="44"/>
      <c r="F83" s="44"/>
      <c r="G83" s="44"/>
      <c r="H83" s="44"/>
      <c r="I83" s="44"/>
      <c r="J83" s="44"/>
      <c r="K83" s="44"/>
      <c r="L83" s="44"/>
      <c r="M83" s="44"/>
      <c r="N83" s="44"/>
      <c r="O83" s="44"/>
      <c r="P83" s="44"/>
      <c r="Q83" s="44"/>
      <c r="R83" s="44"/>
    </row>
    <row r="84" spans="2:18">
      <c r="B84" s="44"/>
      <c r="C84" s="44"/>
      <c r="D84" s="44"/>
      <c r="E84" s="44"/>
      <c r="F84" s="44"/>
      <c r="G84" s="44"/>
      <c r="H84" s="44"/>
      <c r="I84" s="44"/>
      <c r="J84" s="44"/>
      <c r="K84" s="44"/>
      <c r="L84" s="44"/>
      <c r="M84" s="44"/>
      <c r="N84" s="44"/>
      <c r="O84" s="44"/>
      <c r="P84" s="44"/>
      <c r="Q84" s="44"/>
      <c r="R84" s="44"/>
    </row>
    <row r="85" spans="2:18">
      <c r="B85" s="44"/>
      <c r="C85" s="44"/>
      <c r="D85" s="44"/>
      <c r="E85" s="44"/>
      <c r="F85" s="44"/>
      <c r="G85" s="44"/>
      <c r="H85" s="44"/>
      <c r="I85" s="44"/>
      <c r="J85" s="44"/>
      <c r="K85" s="44"/>
      <c r="L85" s="44"/>
      <c r="M85" s="44"/>
      <c r="N85" s="44"/>
      <c r="O85" s="44"/>
      <c r="P85" s="44"/>
      <c r="Q85" s="44"/>
      <c r="R85" s="44"/>
    </row>
    <row r="86" spans="2:18">
      <c r="B86" s="44"/>
      <c r="C86" s="44"/>
      <c r="D86" s="44"/>
      <c r="E86" s="44"/>
      <c r="F86" s="44"/>
      <c r="G86" s="44"/>
      <c r="H86" s="44"/>
      <c r="I86" s="44"/>
      <c r="J86" s="44"/>
      <c r="K86" s="44"/>
      <c r="L86" s="44"/>
      <c r="M86" s="44"/>
      <c r="N86" s="44"/>
      <c r="O86" s="44"/>
      <c r="P86" s="44"/>
      <c r="Q86" s="44"/>
      <c r="R86" s="44"/>
    </row>
    <row r="87" spans="2:18">
      <c r="B87" s="44"/>
      <c r="C87" s="44"/>
      <c r="D87" s="44"/>
      <c r="E87" s="44"/>
      <c r="F87" s="44"/>
      <c r="G87" s="44"/>
      <c r="H87" s="44"/>
      <c r="I87" s="44"/>
      <c r="J87" s="44"/>
      <c r="K87" s="44"/>
      <c r="L87" s="44"/>
      <c r="M87" s="44"/>
      <c r="N87" s="44"/>
      <c r="O87" s="44"/>
      <c r="P87" s="44"/>
      <c r="Q87" s="44"/>
      <c r="R87" s="44"/>
    </row>
    <row r="88" spans="2:18">
      <c r="B88" s="44"/>
      <c r="C88" s="44"/>
      <c r="D88" s="44"/>
      <c r="E88" s="44"/>
      <c r="F88" s="44"/>
      <c r="G88" s="44"/>
      <c r="H88" s="44"/>
      <c r="I88" s="44"/>
      <c r="J88" s="44"/>
      <c r="K88" s="44"/>
      <c r="L88" s="44"/>
      <c r="M88" s="44"/>
      <c r="N88" s="44"/>
      <c r="O88" s="44"/>
      <c r="P88" s="44"/>
      <c r="Q88" s="44"/>
      <c r="R88" s="44"/>
    </row>
    <row r="89" spans="2:18">
      <c r="B89" s="44"/>
      <c r="C89" s="44"/>
      <c r="D89" s="44"/>
      <c r="E89" s="44"/>
      <c r="F89" s="44"/>
      <c r="G89" s="44"/>
      <c r="H89" s="44"/>
      <c r="I89" s="44"/>
      <c r="J89" s="44"/>
      <c r="K89" s="44"/>
      <c r="L89" s="44"/>
      <c r="M89" s="44"/>
      <c r="N89" s="44"/>
      <c r="O89" s="44"/>
      <c r="P89" s="44"/>
      <c r="Q89" s="44"/>
      <c r="R89" s="44"/>
    </row>
    <row r="90" spans="2:18">
      <c r="B90" s="44"/>
      <c r="C90" s="44"/>
      <c r="D90" s="44"/>
      <c r="E90" s="44"/>
      <c r="F90" s="44"/>
      <c r="G90" s="44"/>
      <c r="H90" s="44"/>
      <c r="I90" s="44"/>
      <c r="J90" s="44"/>
      <c r="K90" s="44"/>
      <c r="L90" s="44"/>
      <c r="M90" s="44"/>
      <c r="N90" s="44"/>
      <c r="O90" s="44"/>
      <c r="P90" s="44"/>
      <c r="Q90" s="44"/>
      <c r="R90" s="44"/>
    </row>
    <row r="91" spans="2:18">
      <c r="B91" s="44"/>
      <c r="C91" s="44"/>
      <c r="D91" s="44"/>
      <c r="E91" s="44"/>
      <c r="F91" s="44"/>
      <c r="G91" s="44"/>
      <c r="H91" s="44"/>
      <c r="I91" s="44"/>
      <c r="J91" s="44"/>
      <c r="K91" s="44"/>
      <c r="L91" s="44"/>
      <c r="M91" s="44"/>
      <c r="N91" s="44"/>
      <c r="O91" s="44"/>
      <c r="P91" s="44"/>
      <c r="Q91" s="44"/>
      <c r="R91" s="44"/>
    </row>
    <row r="92" spans="2:18">
      <c r="B92" s="44"/>
      <c r="C92" s="44"/>
      <c r="D92" s="44"/>
      <c r="E92" s="44"/>
      <c r="F92" s="44"/>
      <c r="G92" s="44"/>
      <c r="H92" s="44"/>
      <c r="I92" s="44"/>
      <c r="J92" s="44"/>
      <c r="K92" s="44"/>
      <c r="L92" s="44"/>
      <c r="M92" s="44"/>
      <c r="N92" s="44"/>
      <c r="O92" s="44"/>
      <c r="P92" s="44"/>
      <c r="Q92" s="44"/>
      <c r="R92" s="44"/>
    </row>
    <row r="93" spans="2:18">
      <c r="B93" s="44"/>
      <c r="C93" s="44"/>
      <c r="D93" s="44"/>
      <c r="E93" s="44"/>
      <c r="F93" s="44"/>
      <c r="G93" s="44"/>
      <c r="H93" s="44"/>
      <c r="I93" s="44"/>
      <c r="J93" s="44"/>
      <c r="K93" s="44"/>
      <c r="L93" s="44"/>
      <c r="M93" s="44"/>
      <c r="N93" s="44"/>
      <c r="O93" s="44"/>
      <c r="P93" s="44"/>
      <c r="Q93" s="44"/>
      <c r="R93" s="44"/>
    </row>
    <row r="94" spans="2:18">
      <c r="B94" s="44"/>
      <c r="C94" s="44"/>
      <c r="D94" s="44"/>
      <c r="E94" s="44"/>
      <c r="F94" s="44"/>
      <c r="G94" s="44"/>
      <c r="H94" s="44"/>
      <c r="I94" s="44"/>
      <c r="J94" s="44"/>
      <c r="K94" s="44"/>
      <c r="L94" s="44"/>
      <c r="M94" s="44"/>
      <c r="N94" s="44"/>
      <c r="O94" s="44"/>
      <c r="P94" s="44"/>
      <c r="Q94" s="44"/>
      <c r="R94" s="44"/>
    </row>
    <row r="95" spans="2:18">
      <c r="B95" s="44"/>
      <c r="C95" s="44"/>
      <c r="D95" s="44"/>
      <c r="E95" s="44"/>
      <c r="F95" s="44"/>
      <c r="G95" s="44"/>
      <c r="H95" s="44"/>
      <c r="I95" s="44"/>
      <c r="J95" s="44"/>
      <c r="K95" s="44"/>
      <c r="L95" s="44"/>
      <c r="M95" s="44"/>
      <c r="N95" s="44"/>
      <c r="O95" s="44"/>
      <c r="P95" s="44"/>
      <c r="Q95" s="44"/>
      <c r="R95" s="44"/>
    </row>
    <row r="96" spans="2:18">
      <c r="B96" s="44"/>
      <c r="C96" s="44"/>
      <c r="D96" s="44"/>
      <c r="E96" s="44"/>
      <c r="F96" s="44"/>
      <c r="G96" s="44"/>
      <c r="H96" s="44"/>
      <c r="I96" s="44"/>
      <c r="J96" s="44"/>
      <c r="K96" s="44"/>
      <c r="L96" s="44"/>
      <c r="M96" s="44"/>
      <c r="N96" s="44"/>
      <c r="O96" s="44"/>
      <c r="P96" s="44"/>
      <c r="Q96" s="44"/>
      <c r="R96" s="44"/>
    </row>
    <row r="97" spans="2:18">
      <c r="B97" s="44"/>
      <c r="C97" s="44"/>
      <c r="D97" s="44"/>
      <c r="E97" s="44"/>
      <c r="F97" s="44"/>
      <c r="G97" s="44"/>
      <c r="H97" s="44"/>
      <c r="I97" s="44"/>
      <c r="J97" s="44"/>
      <c r="K97" s="44"/>
      <c r="L97" s="44"/>
      <c r="M97" s="44"/>
      <c r="N97" s="44"/>
      <c r="O97" s="44"/>
      <c r="P97" s="44"/>
      <c r="Q97" s="44"/>
      <c r="R97" s="44"/>
    </row>
    <row r="98" spans="2:18">
      <c r="B98" s="44"/>
      <c r="C98" s="44"/>
      <c r="D98" s="44"/>
      <c r="E98" s="44"/>
      <c r="F98" s="44"/>
      <c r="G98" s="44"/>
      <c r="H98" s="44"/>
      <c r="I98" s="44"/>
      <c r="J98" s="44"/>
      <c r="K98" s="44"/>
      <c r="L98" s="44"/>
      <c r="M98" s="44"/>
      <c r="N98" s="44"/>
      <c r="O98" s="44"/>
      <c r="P98" s="44"/>
      <c r="Q98" s="44"/>
      <c r="R98" s="44"/>
    </row>
    <row r="99" spans="2:18">
      <c r="B99" s="44"/>
      <c r="C99" s="44"/>
      <c r="D99" s="44"/>
      <c r="E99" s="44"/>
      <c r="F99" s="44"/>
      <c r="G99" s="44"/>
      <c r="H99" s="44"/>
      <c r="I99" s="44"/>
      <c r="J99" s="44"/>
      <c r="K99" s="44"/>
      <c r="L99" s="44"/>
      <c r="M99" s="44"/>
      <c r="N99" s="44"/>
      <c r="O99" s="44"/>
      <c r="P99" s="44"/>
      <c r="Q99" s="44"/>
      <c r="R99" s="44"/>
    </row>
    <row r="100" spans="2:18">
      <c r="B100" s="44"/>
      <c r="C100" s="44"/>
      <c r="D100" s="44"/>
      <c r="E100" s="44"/>
      <c r="F100" s="44"/>
      <c r="G100" s="44"/>
      <c r="H100" s="44"/>
      <c r="I100" s="44"/>
      <c r="J100" s="44"/>
      <c r="K100" s="44"/>
      <c r="L100" s="44"/>
      <c r="M100" s="44"/>
      <c r="N100" s="44"/>
      <c r="O100" s="44"/>
      <c r="P100" s="44"/>
      <c r="Q100" s="44"/>
      <c r="R100" s="44"/>
    </row>
    <row r="101" spans="2:18">
      <c r="B101" s="44"/>
      <c r="C101" s="44"/>
      <c r="D101" s="44"/>
      <c r="E101" s="44"/>
      <c r="F101" s="44"/>
      <c r="G101" s="44"/>
      <c r="H101" s="44"/>
      <c r="I101" s="44"/>
      <c r="J101" s="44"/>
      <c r="K101" s="44"/>
      <c r="L101" s="44"/>
      <c r="M101" s="44"/>
      <c r="N101" s="44"/>
      <c r="O101" s="44"/>
      <c r="P101" s="44"/>
      <c r="Q101" s="44"/>
      <c r="R101" s="44"/>
    </row>
    <row r="102" spans="2:18">
      <c r="B102" s="44"/>
      <c r="C102" s="44"/>
      <c r="D102" s="44"/>
      <c r="E102" s="44"/>
      <c r="F102" s="44"/>
      <c r="G102" s="44"/>
      <c r="H102" s="44"/>
      <c r="I102" s="44"/>
      <c r="J102" s="44"/>
      <c r="K102" s="44"/>
      <c r="L102" s="44"/>
      <c r="M102" s="44"/>
      <c r="N102" s="44"/>
      <c r="O102" s="44"/>
      <c r="P102" s="44"/>
      <c r="Q102" s="44"/>
      <c r="R102" s="44"/>
    </row>
    <row r="103" spans="2:18">
      <c r="B103" s="44"/>
      <c r="C103" s="44"/>
      <c r="D103" s="44"/>
      <c r="E103" s="44"/>
      <c r="F103" s="44"/>
      <c r="G103" s="44"/>
      <c r="H103" s="44"/>
      <c r="I103" s="44"/>
      <c r="J103" s="44"/>
      <c r="K103" s="44"/>
      <c r="L103" s="44"/>
      <c r="M103" s="44"/>
      <c r="N103" s="44"/>
      <c r="O103" s="44"/>
      <c r="P103" s="44"/>
      <c r="Q103" s="44"/>
      <c r="R103" s="44"/>
    </row>
    <row r="104" spans="2:18">
      <c r="B104" s="44"/>
      <c r="C104" s="44"/>
      <c r="D104" s="44"/>
      <c r="E104" s="44"/>
      <c r="F104" s="44"/>
      <c r="G104" s="44"/>
      <c r="H104" s="44"/>
      <c r="I104" s="44"/>
      <c r="J104" s="44"/>
      <c r="K104" s="44"/>
      <c r="L104" s="44"/>
      <c r="M104" s="44"/>
      <c r="N104" s="44"/>
      <c r="O104" s="44"/>
      <c r="P104" s="44"/>
      <c r="Q104" s="44"/>
      <c r="R104" s="44"/>
    </row>
    <row r="105" spans="2:18">
      <c r="B105" s="44"/>
      <c r="C105" s="44"/>
      <c r="D105" s="44"/>
      <c r="E105" s="44"/>
      <c r="F105" s="44"/>
      <c r="G105" s="44"/>
      <c r="H105" s="44"/>
      <c r="I105" s="44"/>
      <c r="J105" s="44"/>
      <c r="K105" s="44"/>
      <c r="L105" s="44"/>
      <c r="M105" s="44"/>
      <c r="N105" s="44"/>
      <c r="O105" s="44"/>
      <c r="P105" s="44"/>
      <c r="Q105" s="44"/>
      <c r="R105" s="44"/>
    </row>
    <row r="106" spans="2:18">
      <c r="B106" s="44"/>
      <c r="C106" s="44"/>
      <c r="D106" s="44"/>
      <c r="E106" s="44"/>
      <c r="F106" s="44"/>
      <c r="G106" s="44"/>
      <c r="H106" s="44"/>
      <c r="I106" s="44"/>
      <c r="J106" s="44"/>
      <c r="K106" s="44"/>
      <c r="L106" s="44"/>
      <c r="M106" s="44"/>
      <c r="N106" s="44"/>
      <c r="O106" s="44"/>
      <c r="P106" s="44"/>
      <c r="Q106" s="44"/>
      <c r="R106" s="44"/>
    </row>
    <row r="107" spans="2:18">
      <c r="B107" s="44"/>
      <c r="C107" s="44"/>
      <c r="D107" s="44"/>
      <c r="E107" s="44"/>
      <c r="F107" s="44"/>
      <c r="G107" s="44"/>
      <c r="H107" s="44"/>
      <c r="I107" s="44"/>
      <c r="J107" s="44"/>
      <c r="K107" s="44"/>
      <c r="L107" s="44"/>
      <c r="M107" s="44"/>
      <c r="N107" s="44"/>
      <c r="O107" s="44"/>
      <c r="P107" s="44"/>
      <c r="Q107" s="44"/>
      <c r="R107" s="44"/>
    </row>
    <row r="108" spans="2:18">
      <c r="B108" s="44"/>
      <c r="C108" s="44"/>
      <c r="D108" s="44"/>
      <c r="E108" s="44"/>
      <c r="F108" s="44"/>
      <c r="G108" s="44"/>
      <c r="H108" s="44"/>
      <c r="I108" s="44"/>
      <c r="J108" s="44"/>
      <c r="K108" s="44"/>
      <c r="L108" s="44"/>
      <c r="M108" s="44"/>
      <c r="N108" s="44"/>
      <c r="O108" s="44"/>
      <c r="P108" s="44"/>
      <c r="Q108" s="44"/>
      <c r="R108" s="44"/>
    </row>
    <row r="109" spans="2:18">
      <c r="B109" s="44"/>
      <c r="C109" s="44"/>
      <c r="D109" s="44"/>
      <c r="E109" s="44"/>
      <c r="F109" s="44"/>
      <c r="G109" s="44"/>
      <c r="H109" s="44"/>
      <c r="I109" s="44"/>
      <c r="J109" s="44"/>
      <c r="K109" s="44"/>
      <c r="L109" s="44"/>
      <c r="M109" s="44"/>
      <c r="N109" s="44"/>
      <c r="O109" s="44"/>
      <c r="P109" s="44"/>
      <c r="Q109" s="44"/>
      <c r="R109" s="44"/>
    </row>
    <row r="110" spans="2:18">
      <c r="B110" s="44"/>
      <c r="C110" s="44"/>
      <c r="D110" s="44"/>
      <c r="E110" s="44"/>
      <c r="F110" s="44"/>
      <c r="G110" s="44"/>
      <c r="H110" s="44"/>
      <c r="I110" s="44"/>
      <c r="J110" s="44"/>
      <c r="K110" s="44"/>
      <c r="L110" s="44"/>
      <c r="M110" s="44"/>
      <c r="N110" s="44"/>
      <c r="O110" s="44"/>
      <c r="P110" s="44"/>
      <c r="Q110" s="44"/>
      <c r="R110" s="44"/>
    </row>
    <row r="111" spans="2:18">
      <c r="B111" s="44"/>
      <c r="C111" s="44"/>
      <c r="D111" s="44"/>
      <c r="E111" s="44"/>
      <c r="F111" s="44"/>
      <c r="G111" s="44"/>
      <c r="H111" s="44"/>
      <c r="I111" s="44"/>
      <c r="J111" s="44"/>
      <c r="K111" s="44"/>
      <c r="L111" s="44"/>
      <c r="M111" s="44"/>
      <c r="N111" s="44"/>
      <c r="O111" s="44"/>
      <c r="P111" s="44"/>
      <c r="Q111" s="44"/>
      <c r="R111" s="44"/>
    </row>
    <row r="112" spans="2:18">
      <c r="B112" s="44"/>
      <c r="C112" s="44"/>
      <c r="D112" s="44"/>
      <c r="E112" s="44"/>
      <c r="F112" s="44"/>
      <c r="G112" s="44"/>
      <c r="H112" s="44"/>
      <c r="I112" s="44"/>
      <c r="J112" s="44"/>
      <c r="K112" s="44"/>
      <c r="L112" s="44"/>
      <c r="M112" s="44"/>
      <c r="N112" s="44"/>
      <c r="O112" s="44"/>
      <c r="P112" s="44"/>
      <c r="Q112" s="44"/>
      <c r="R112" s="44"/>
    </row>
    <row r="113" spans="2:18">
      <c r="B113" s="44"/>
      <c r="C113" s="44"/>
      <c r="D113" s="44"/>
      <c r="E113" s="44"/>
      <c r="F113" s="44"/>
      <c r="G113" s="44"/>
      <c r="H113" s="44"/>
      <c r="I113" s="44"/>
      <c r="J113" s="44"/>
      <c r="K113" s="44"/>
      <c r="L113" s="44"/>
      <c r="M113" s="44"/>
      <c r="N113" s="44"/>
      <c r="O113" s="44"/>
      <c r="P113" s="44"/>
      <c r="Q113" s="44"/>
      <c r="R113" s="44"/>
    </row>
    <row r="114" spans="2:18">
      <c r="B114" s="44"/>
      <c r="C114" s="44"/>
      <c r="D114" s="44"/>
      <c r="E114" s="44"/>
      <c r="F114" s="44"/>
      <c r="G114" s="44"/>
      <c r="H114" s="44"/>
      <c r="I114" s="44"/>
      <c r="J114" s="44"/>
      <c r="K114" s="44"/>
      <c r="L114" s="44"/>
      <c r="M114" s="44"/>
      <c r="N114" s="44"/>
      <c r="O114" s="44"/>
      <c r="P114" s="44"/>
      <c r="Q114" s="44"/>
      <c r="R114" s="44"/>
    </row>
    <row r="115" spans="2:18">
      <c r="B115" s="44"/>
      <c r="C115" s="44"/>
      <c r="D115" s="44"/>
      <c r="E115" s="44"/>
      <c r="F115" s="44"/>
      <c r="G115" s="44"/>
      <c r="H115" s="44"/>
      <c r="I115" s="44"/>
      <c r="J115" s="44"/>
      <c r="K115" s="44"/>
      <c r="L115" s="44"/>
      <c r="M115" s="44"/>
      <c r="N115" s="44"/>
      <c r="O115" s="44"/>
      <c r="P115" s="44"/>
      <c r="Q115" s="44"/>
      <c r="R115" s="44"/>
    </row>
    <row r="116" spans="2:18">
      <c r="B116" s="44"/>
      <c r="C116" s="44"/>
      <c r="D116" s="44"/>
      <c r="E116" s="44"/>
      <c r="F116" s="44"/>
      <c r="G116" s="44"/>
      <c r="H116" s="44"/>
      <c r="I116" s="44"/>
      <c r="J116" s="44"/>
      <c r="K116" s="44"/>
      <c r="L116" s="44"/>
      <c r="M116" s="44"/>
      <c r="N116" s="44"/>
      <c r="O116" s="44"/>
      <c r="P116" s="44"/>
      <c r="Q116" s="44"/>
      <c r="R116" s="44"/>
    </row>
  </sheetData>
  <mergeCells count="21">
    <mergeCell ref="B19:R19"/>
    <mergeCell ref="A56:R56"/>
    <mergeCell ref="B41:R41"/>
    <mergeCell ref="A53:R53"/>
    <mergeCell ref="A54:R54"/>
    <mergeCell ref="A55:R55"/>
    <mergeCell ref="A5:R5"/>
    <mergeCell ref="A8:A10"/>
    <mergeCell ref="B8:F8"/>
    <mergeCell ref="H8:L8"/>
    <mergeCell ref="N8:R8"/>
    <mergeCell ref="E9:F9"/>
    <mergeCell ref="B17:R17"/>
    <mergeCell ref="I9:I10"/>
    <mergeCell ref="O9:O10"/>
    <mergeCell ref="C9:C10"/>
    <mergeCell ref="B9:B10"/>
    <mergeCell ref="H9:H10"/>
    <mergeCell ref="Q9:R9"/>
    <mergeCell ref="N9:N10"/>
    <mergeCell ref="K9:L9"/>
  </mergeCells>
  <pageMargins left="0.59055118110236227" right="0.59055118110236227" top="0.78740157480314965" bottom="0.78740157480314965" header="0" footer="0"/>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0"/>
  <dimension ref="A1:Z48"/>
  <sheetViews>
    <sheetView zoomScaleNormal="100" workbookViewId="0"/>
  </sheetViews>
  <sheetFormatPr defaultColWidth="9.140625" defaultRowHeight="9"/>
  <cols>
    <col min="1" max="1" width="25.28515625" style="34" customWidth="1"/>
    <col min="2" max="2" width="6.28515625" style="34" bestFit="1" customWidth="1"/>
    <col min="3" max="3" width="5.42578125" style="34" bestFit="1" customWidth="1"/>
    <col min="4" max="4" width="0.85546875" style="34" customWidth="1"/>
    <col min="5" max="6" width="5.42578125" style="34" bestFit="1" customWidth="1"/>
    <col min="7" max="7" width="0.85546875" style="34" customWidth="1"/>
    <col min="8" max="8" width="5.7109375" style="34" bestFit="1" customWidth="1"/>
    <col min="9" max="9" width="5.42578125" style="34" bestFit="1" customWidth="1"/>
    <col min="10" max="10" width="0.85546875" style="34" customWidth="1"/>
    <col min="11" max="11" width="4.85546875" style="34" bestFit="1" customWidth="1"/>
    <col min="12" max="12" width="5.42578125" style="34" bestFit="1" customWidth="1"/>
    <col min="13" max="13" width="0.85546875" style="34" customWidth="1"/>
    <col min="14" max="14" width="6.28515625" style="34" bestFit="1" customWidth="1"/>
    <col min="15" max="15" width="5.42578125" style="34" bestFit="1" customWidth="1"/>
    <col min="16" max="16" width="0.85546875" style="34" customWidth="1"/>
    <col min="17" max="17" width="5.7109375" style="34" customWidth="1"/>
    <col min="18" max="18" width="5.42578125" style="34" bestFit="1" customWidth="1"/>
    <col min="19" max="16384" width="9.140625" style="34"/>
  </cols>
  <sheetData>
    <row r="1" spans="1:26" s="6" customFormat="1" ht="12.75" customHeight="1"/>
    <row r="2" spans="1:26" s="6" customFormat="1" ht="12.75" customHeight="1"/>
    <row r="3" spans="1:26" s="1" customFormat="1" ht="12.75" customHeight="1">
      <c r="A3" s="77"/>
    </row>
    <row r="4" spans="1:26" s="3" customFormat="1" ht="12" customHeight="1">
      <c r="A4" s="2" t="s">
        <v>75</v>
      </c>
      <c r="B4" s="2"/>
      <c r="C4" s="2"/>
      <c r="D4" s="2"/>
      <c r="E4" s="2"/>
      <c r="F4" s="2"/>
      <c r="G4" s="2"/>
      <c r="H4" s="2"/>
      <c r="I4" s="2"/>
      <c r="J4" s="2"/>
      <c r="K4" s="2"/>
      <c r="L4" s="2"/>
      <c r="M4" s="2"/>
      <c r="P4" s="2"/>
    </row>
    <row r="5" spans="1:26" s="3" customFormat="1" ht="24" customHeight="1">
      <c r="A5" s="965" t="s">
        <v>184</v>
      </c>
      <c r="B5" s="966"/>
      <c r="C5" s="966"/>
      <c r="D5" s="966"/>
      <c r="E5" s="966"/>
      <c r="F5" s="966"/>
      <c r="G5" s="966"/>
      <c r="H5" s="966"/>
      <c r="I5" s="966"/>
      <c r="J5" s="966"/>
      <c r="K5" s="966"/>
      <c r="L5" s="966"/>
      <c r="M5" s="966"/>
      <c r="N5" s="966"/>
      <c r="O5" s="966"/>
      <c r="P5" s="966"/>
      <c r="Q5" s="966"/>
      <c r="R5" s="966"/>
    </row>
    <row r="6" spans="1:26" s="3" customFormat="1" ht="12" customHeight="1">
      <c r="A6" s="87" t="s">
        <v>140</v>
      </c>
    </row>
    <row r="7" spans="1:26" s="76" customFormat="1" ht="6" customHeight="1">
      <c r="A7" s="4"/>
      <c r="B7" s="5"/>
      <c r="C7" s="5"/>
      <c r="D7" s="5"/>
      <c r="E7" s="5"/>
      <c r="F7" s="5"/>
      <c r="G7" s="5"/>
      <c r="H7" s="5"/>
      <c r="I7" s="5"/>
      <c r="J7" s="5"/>
      <c r="K7" s="5"/>
      <c r="L7" s="5"/>
      <c r="M7" s="5"/>
      <c r="N7" s="5"/>
      <c r="O7" s="5"/>
      <c r="P7" s="5"/>
      <c r="Q7" s="5"/>
      <c r="R7" s="5"/>
    </row>
    <row r="8" spans="1:26" ht="15" customHeight="1">
      <c r="A8" s="961" t="s">
        <v>65</v>
      </c>
      <c r="B8" s="960" t="s">
        <v>41</v>
      </c>
      <c r="C8" s="960"/>
      <c r="D8" s="960"/>
      <c r="E8" s="960"/>
      <c r="F8" s="960"/>
      <c r="G8" s="33"/>
      <c r="H8" s="960" t="s">
        <v>29</v>
      </c>
      <c r="I8" s="960"/>
      <c r="J8" s="960"/>
      <c r="K8" s="960"/>
      <c r="L8" s="960"/>
      <c r="M8" s="33"/>
      <c r="N8" s="960" t="s">
        <v>0</v>
      </c>
      <c r="O8" s="960"/>
      <c r="P8" s="960"/>
      <c r="Q8" s="960"/>
      <c r="R8" s="960"/>
    </row>
    <row r="9" spans="1:26" ht="15" customHeight="1">
      <c r="A9" s="962"/>
      <c r="B9" s="958" t="s">
        <v>42</v>
      </c>
      <c r="C9" s="968" t="s">
        <v>43</v>
      </c>
      <c r="D9" s="35"/>
      <c r="E9" s="960" t="s">
        <v>116</v>
      </c>
      <c r="F9" s="960"/>
      <c r="G9" s="35"/>
      <c r="H9" s="958" t="s">
        <v>42</v>
      </c>
      <c r="I9" s="968" t="s">
        <v>43</v>
      </c>
      <c r="J9" s="35"/>
      <c r="K9" s="960" t="s">
        <v>116</v>
      </c>
      <c r="L9" s="960"/>
      <c r="M9" s="35"/>
      <c r="N9" s="958" t="s">
        <v>42</v>
      </c>
      <c r="O9" s="968" t="s">
        <v>43</v>
      </c>
      <c r="P9" s="35"/>
      <c r="Q9" s="960" t="s">
        <v>116</v>
      </c>
      <c r="R9" s="960"/>
    </row>
    <row r="10" spans="1:26" ht="15" customHeight="1">
      <c r="A10" s="963"/>
      <c r="B10" s="959"/>
      <c r="C10" s="959"/>
      <c r="D10" s="36"/>
      <c r="E10" s="136" t="s">
        <v>0</v>
      </c>
      <c r="F10" s="78" t="s">
        <v>43</v>
      </c>
      <c r="G10" s="36"/>
      <c r="H10" s="959"/>
      <c r="I10" s="959"/>
      <c r="J10" s="36"/>
      <c r="K10" s="136" t="s">
        <v>0</v>
      </c>
      <c r="L10" s="78" t="s">
        <v>43</v>
      </c>
      <c r="M10" s="36"/>
      <c r="N10" s="959"/>
      <c r="O10" s="959"/>
      <c r="P10" s="36"/>
      <c r="Q10" s="136" t="s">
        <v>0</v>
      </c>
      <c r="R10" s="78" t="s">
        <v>43</v>
      </c>
    </row>
    <row r="11" spans="1:26" ht="3" customHeight="1">
      <c r="A11" s="37"/>
      <c r="B11" s="38"/>
      <c r="C11" s="38"/>
      <c r="D11" s="38"/>
      <c r="E11" s="38"/>
      <c r="F11" s="38"/>
      <c r="G11" s="38"/>
      <c r="H11" s="38"/>
      <c r="I11" s="38"/>
      <c r="J11" s="38"/>
      <c r="K11" s="38"/>
      <c r="L11" s="38"/>
      <c r="M11" s="38"/>
      <c r="N11" s="38"/>
      <c r="P11" s="38"/>
    </row>
    <row r="12" spans="1:26" ht="9.9499999999999993" customHeight="1">
      <c r="A12" s="55" t="s">
        <v>102</v>
      </c>
      <c r="B12" s="44">
        <v>15940</v>
      </c>
      <c r="C12" s="40">
        <v>78.930428323842534</v>
      </c>
      <c r="D12" s="52"/>
      <c r="E12" s="44">
        <v>1748</v>
      </c>
      <c r="F12" s="40">
        <v>10.966122961104141</v>
      </c>
      <c r="G12" s="44"/>
      <c r="H12" s="44">
        <v>4255</v>
      </c>
      <c r="I12" s="40">
        <v>21.069571676157466</v>
      </c>
      <c r="J12" s="52"/>
      <c r="K12" s="44">
        <v>594</v>
      </c>
      <c r="L12" s="40">
        <v>13.960047003525263</v>
      </c>
      <c r="M12" s="52"/>
      <c r="N12" s="52">
        <v>20195</v>
      </c>
      <c r="O12" s="54">
        <v>100</v>
      </c>
      <c r="P12" s="52"/>
      <c r="Q12" s="52">
        <v>2342</v>
      </c>
      <c r="R12" s="40">
        <v>11.59692993315177</v>
      </c>
      <c r="S12" s="52"/>
      <c r="T12" s="52"/>
      <c r="U12" s="52"/>
      <c r="V12" s="52"/>
      <c r="W12" s="52"/>
      <c r="X12" s="52"/>
      <c r="Y12" s="52"/>
      <c r="Z12" s="52"/>
    </row>
    <row r="13" spans="1:26" ht="9.9499999999999993" customHeight="1">
      <c r="A13" s="55" t="s">
        <v>122</v>
      </c>
      <c r="B13" s="44">
        <v>15913</v>
      </c>
      <c r="C13" s="40">
        <v>77.480767358067965</v>
      </c>
      <c r="D13" s="52"/>
      <c r="E13" s="44">
        <v>1777</v>
      </c>
      <c r="F13" s="40">
        <v>11.166970401558473</v>
      </c>
      <c r="G13" s="44"/>
      <c r="H13" s="44">
        <v>4625</v>
      </c>
      <c r="I13" s="40">
        <v>22.519232641932028</v>
      </c>
      <c r="J13" s="52"/>
      <c r="K13" s="44">
        <v>688</v>
      </c>
      <c r="L13" s="40">
        <v>14.875675675675677</v>
      </c>
      <c r="M13" s="52"/>
      <c r="N13" s="52">
        <v>20538</v>
      </c>
      <c r="O13" s="54">
        <v>100</v>
      </c>
      <c r="P13" s="52"/>
      <c r="Q13" s="52">
        <v>2465</v>
      </c>
      <c r="R13" s="40">
        <v>12.002142370240531</v>
      </c>
      <c r="S13" s="52"/>
      <c r="T13" s="52"/>
      <c r="U13" s="52"/>
      <c r="V13" s="52"/>
      <c r="W13" s="52"/>
      <c r="X13" s="52"/>
      <c r="Y13" s="52"/>
      <c r="Z13" s="52"/>
    </row>
    <row r="14" spans="1:26" ht="9.9499999999999993" customHeight="1">
      <c r="A14" s="68" t="s">
        <v>125</v>
      </c>
      <c r="B14" s="44">
        <v>16363</v>
      </c>
      <c r="C14" s="40">
        <v>74.894727206151586</v>
      </c>
      <c r="D14" s="52"/>
      <c r="E14" s="44">
        <v>1871</v>
      </c>
      <c r="F14" s="40">
        <v>11.434333557416123</v>
      </c>
      <c r="G14" s="44"/>
      <c r="H14" s="44">
        <v>5485</v>
      </c>
      <c r="I14" s="40">
        <v>25.10527279384841</v>
      </c>
      <c r="J14" s="52"/>
      <c r="K14" s="44">
        <v>794</v>
      </c>
      <c r="L14" s="40">
        <v>14.47584320875114</v>
      </c>
      <c r="M14" s="52"/>
      <c r="N14" s="52">
        <v>21848</v>
      </c>
      <c r="O14" s="54">
        <v>100</v>
      </c>
      <c r="P14" s="52"/>
      <c r="Q14" s="52">
        <v>2665</v>
      </c>
      <c r="R14" s="40">
        <v>12.197912852435005</v>
      </c>
      <c r="S14" s="52"/>
      <c r="T14" s="52"/>
      <c r="U14" s="52"/>
      <c r="V14" s="52"/>
      <c r="W14" s="52"/>
      <c r="X14" s="52"/>
      <c r="Y14" s="52"/>
      <c r="Z14" s="52"/>
    </row>
    <row r="15" spans="1:26" ht="9.9499999999999993" customHeight="1">
      <c r="A15" s="68" t="s">
        <v>133</v>
      </c>
      <c r="B15" s="44">
        <v>15213</v>
      </c>
      <c r="C15" s="40">
        <v>74.333040164174719</v>
      </c>
      <c r="E15" s="44">
        <v>1680</v>
      </c>
      <c r="F15" s="40">
        <v>11.043186748175902</v>
      </c>
      <c r="G15" s="44"/>
      <c r="H15" s="44">
        <v>5253</v>
      </c>
      <c r="I15" s="40">
        <v>25.666959835825271</v>
      </c>
      <c r="K15" s="44">
        <v>694</v>
      </c>
      <c r="L15" s="40">
        <v>13.211498191509612</v>
      </c>
      <c r="M15" s="44"/>
      <c r="N15" s="44">
        <v>20466</v>
      </c>
      <c r="O15" s="54">
        <v>100</v>
      </c>
      <c r="P15" s="44"/>
      <c r="Q15" s="44">
        <v>2374</v>
      </c>
      <c r="R15" s="40">
        <v>11.599726375451969</v>
      </c>
      <c r="S15" s="52"/>
      <c r="T15" s="52"/>
      <c r="U15" s="52"/>
      <c r="V15" s="52"/>
      <c r="W15" s="52"/>
      <c r="X15" s="52"/>
      <c r="Y15" s="52"/>
      <c r="Z15" s="52"/>
    </row>
    <row r="16" spans="1:26" s="99" customFormat="1" ht="9.9499999999999993" customHeight="1">
      <c r="A16" s="68" t="s">
        <v>141</v>
      </c>
      <c r="B16" s="44">
        <v>15783</v>
      </c>
      <c r="C16" s="40">
        <v>74.081201595869516</v>
      </c>
      <c r="D16" s="34"/>
      <c r="E16" s="44">
        <v>1692</v>
      </c>
      <c r="F16" s="40">
        <v>10.72039536209846</v>
      </c>
      <c r="G16" s="44"/>
      <c r="H16" s="44">
        <v>5522</v>
      </c>
      <c r="I16" s="40">
        <v>25.918798404130484</v>
      </c>
      <c r="J16" s="34"/>
      <c r="K16" s="44">
        <v>663</v>
      </c>
      <c r="L16" s="40">
        <v>12.006519377037305</v>
      </c>
      <c r="M16" s="44"/>
      <c r="N16" s="44">
        <v>21305</v>
      </c>
      <c r="O16" s="54">
        <v>100</v>
      </c>
      <c r="P16" s="44"/>
      <c r="Q16" s="44">
        <v>2355</v>
      </c>
      <c r="R16" s="40">
        <v>11.053743252757569</v>
      </c>
      <c r="S16" s="52"/>
      <c r="T16" s="52"/>
      <c r="U16" s="52"/>
      <c r="V16" s="52"/>
      <c r="W16" s="52"/>
      <c r="X16" s="52"/>
      <c r="Y16" s="52"/>
      <c r="Z16" s="52"/>
    </row>
    <row r="17" spans="1:26" ht="3" customHeight="1">
      <c r="A17" s="37"/>
      <c r="B17" s="56"/>
      <c r="C17" s="56"/>
      <c r="D17" s="57"/>
      <c r="E17" s="56"/>
      <c r="F17" s="56"/>
      <c r="G17" s="56"/>
      <c r="H17" s="56"/>
      <c r="I17" s="56"/>
      <c r="J17" s="57"/>
      <c r="K17" s="56"/>
      <c r="L17" s="57"/>
      <c r="M17" s="57"/>
      <c r="N17" s="57"/>
      <c r="O17" s="58"/>
      <c r="P17" s="57"/>
      <c r="Q17" s="59"/>
      <c r="R17" s="58"/>
      <c r="S17" s="52"/>
      <c r="T17" s="52"/>
      <c r="U17" s="52"/>
      <c r="V17" s="52"/>
      <c r="W17" s="52"/>
      <c r="X17" s="52"/>
      <c r="Y17" s="52"/>
      <c r="Z17" s="52"/>
    </row>
    <row r="18" spans="1:26" ht="9.9499999999999993" customHeight="1">
      <c r="A18" s="52"/>
      <c r="B18" s="967" t="s">
        <v>142</v>
      </c>
      <c r="C18" s="967"/>
      <c r="D18" s="967"/>
      <c r="E18" s="967"/>
      <c r="F18" s="967"/>
      <c r="G18" s="967"/>
      <c r="H18" s="967"/>
      <c r="I18" s="967"/>
      <c r="J18" s="967"/>
      <c r="K18" s="967"/>
      <c r="L18" s="967"/>
      <c r="M18" s="967"/>
      <c r="N18" s="967"/>
      <c r="O18" s="967"/>
      <c r="P18" s="967"/>
      <c r="Q18" s="967"/>
      <c r="R18" s="967"/>
      <c r="S18" s="52"/>
      <c r="T18" s="52"/>
      <c r="U18" s="52"/>
      <c r="V18" s="52"/>
      <c r="W18" s="52"/>
      <c r="X18" s="52"/>
      <c r="Y18" s="52"/>
      <c r="Z18" s="52"/>
    </row>
    <row r="19" spans="1:26" ht="3" customHeight="1">
      <c r="A19" s="37"/>
      <c r="B19" s="38"/>
      <c r="C19" s="38"/>
      <c r="D19" s="38"/>
      <c r="E19" s="38"/>
      <c r="F19" s="38"/>
      <c r="G19" s="38"/>
      <c r="H19" s="38"/>
      <c r="I19" s="38"/>
      <c r="J19" s="38"/>
      <c r="K19" s="38"/>
      <c r="L19" s="38"/>
      <c r="M19" s="38"/>
      <c r="N19" s="38"/>
      <c r="P19" s="38"/>
      <c r="S19" s="52"/>
      <c r="T19" s="52"/>
      <c r="U19" s="52"/>
      <c r="V19" s="52"/>
      <c r="W19" s="52"/>
      <c r="X19" s="52"/>
      <c r="Y19" s="52"/>
      <c r="Z19" s="52"/>
    </row>
    <row r="20" spans="1:26" ht="9.9499999999999993" customHeight="1">
      <c r="A20" s="52"/>
      <c r="B20" s="967" t="s">
        <v>148</v>
      </c>
      <c r="C20" s="967"/>
      <c r="D20" s="967"/>
      <c r="E20" s="967"/>
      <c r="F20" s="967"/>
      <c r="G20" s="967"/>
      <c r="H20" s="967"/>
      <c r="I20" s="967"/>
      <c r="J20" s="967"/>
      <c r="K20" s="967"/>
      <c r="L20" s="967"/>
      <c r="M20" s="967"/>
      <c r="N20" s="967"/>
      <c r="O20" s="967"/>
      <c r="P20" s="967"/>
      <c r="Q20" s="967"/>
      <c r="R20" s="967"/>
      <c r="S20" s="52"/>
      <c r="T20" s="52"/>
      <c r="U20" s="52"/>
      <c r="V20" s="52"/>
      <c r="W20" s="52"/>
      <c r="X20" s="52"/>
      <c r="Y20" s="52"/>
      <c r="Z20" s="52"/>
    </row>
    <row r="21" spans="1:26" ht="3" customHeight="1">
      <c r="A21" s="37"/>
      <c r="B21" s="38"/>
      <c r="C21" s="38"/>
      <c r="D21" s="38"/>
      <c r="E21" s="38"/>
      <c r="F21" s="38"/>
      <c r="G21" s="38"/>
      <c r="H21" s="38"/>
      <c r="I21" s="38"/>
      <c r="J21" s="38"/>
      <c r="K21" s="38"/>
      <c r="L21" s="38"/>
      <c r="M21" s="38"/>
      <c r="N21" s="38"/>
      <c r="P21" s="38"/>
      <c r="S21" s="52"/>
      <c r="T21" s="52"/>
      <c r="U21" s="52"/>
      <c r="V21" s="52"/>
      <c r="W21" s="52"/>
      <c r="X21" s="52"/>
      <c r="Y21" s="52"/>
      <c r="Z21" s="52"/>
    </row>
    <row r="22" spans="1:26" ht="9.9499999999999993" customHeight="1">
      <c r="A22" s="53" t="s">
        <v>66</v>
      </c>
      <c r="B22" s="44">
        <v>3941</v>
      </c>
      <c r="C22" s="40">
        <v>24.969904327440918</v>
      </c>
      <c r="D22" s="52"/>
      <c r="E22" s="44">
        <v>465</v>
      </c>
      <c r="F22" s="40">
        <v>27.482269503546096</v>
      </c>
      <c r="G22" s="44"/>
      <c r="H22" s="44">
        <v>1212</v>
      </c>
      <c r="I22" s="40">
        <v>21.948569358927923</v>
      </c>
      <c r="J22" s="52"/>
      <c r="K22" s="44">
        <v>244</v>
      </c>
      <c r="L22" s="40">
        <v>36.802413273001513</v>
      </c>
      <c r="M22" s="52"/>
      <c r="N22" s="52">
        <v>5153</v>
      </c>
      <c r="O22" s="40">
        <v>24.186810607838535</v>
      </c>
      <c r="P22" s="52"/>
      <c r="Q22" s="52">
        <v>709</v>
      </c>
      <c r="R22" s="40">
        <v>30.106157112526539</v>
      </c>
      <c r="S22" s="220"/>
      <c r="T22" s="52"/>
      <c r="U22" s="52"/>
      <c r="V22" s="52"/>
      <c r="W22" s="52"/>
      <c r="X22" s="52"/>
      <c r="Y22" s="52"/>
      <c r="Z22" s="52"/>
    </row>
    <row r="23" spans="1:26" ht="9.9499999999999993" customHeight="1">
      <c r="A23" s="60" t="s">
        <v>67</v>
      </c>
      <c r="B23" s="44">
        <v>8211</v>
      </c>
      <c r="C23" s="40">
        <v>52.024329975289874</v>
      </c>
      <c r="D23" s="52"/>
      <c r="E23" s="44">
        <v>865</v>
      </c>
      <c r="F23" s="40">
        <v>51.122931442080379</v>
      </c>
      <c r="G23" s="44"/>
      <c r="H23" s="44">
        <v>2882</v>
      </c>
      <c r="I23" s="40">
        <v>52.191235059760956</v>
      </c>
      <c r="J23" s="52"/>
      <c r="K23" s="44">
        <v>298</v>
      </c>
      <c r="L23" s="40">
        <v>44.94720965309201</v>
      </c>
      <c r="M23" s="52"/>
      <c r="N23" s="52">
        <v>11093</v>
      </c>
      <c r="O23" s="40">
        <v>52.067589767660174</v>
      </c>
      <c r="P23" s="52"/>
      <c r="Q23" s="52">
        <v>1163</v>
      </c>
      <c r="R23" s="40">
        <v>49.384288747346069</v>
      </c>
      <c r="S23" s="220"/>
      <c r="T23" s="52"/>
      <c r="U23" s="52"/>
      <c r="V23" s="52"/>
      <c r="W23" s="52"/>
      <c r="X23" s="52"/>
      <c r="Y23" s="52"/>
      <c r="Z23" s="52"/>
    </row>
    <row r="24" spans="1:26" ht="9.9499999999999993" customHeight="1">
      <c r="A24" s="60" t="s">
        <v>147</v>
      </c>
      <c r="B24" s="44">
        <v>3631</v>
      </c>
      <c r="C24" s="40">
        <v>23.005765697269215</v>
      </c>
      <c r="D24" s="52"/>
      <c r="E24" s="44">
        <v>362</v>
      </c>
      <c r="F24" s="40">
        <v>21.394799054373522</v>
      </c>
      <c r="G24" s="44"/>
      <c r="H24" s="44">
        <v>1428</v>
      </c>
      <c r="I24" s="40">
        <v>25.860195581311118</v>
      </c>
      <c r="J24" s="52"/>
      <c r="K24" s="44">
        <v>121</v>
      </c>
      <c r="L24" s="40">
        <v>18.250377073906485</v>
      </c>
      <c r="M24" s="52"/>
      <c r="N24" s="52">
        <v>5059</v>
      </c>
      <c r="O24" s="40">
        <v>23.745599624501288</v>
      </c>
      <c r="P24" s="52"/>
      <c r="Q24" s="52">
        <v>483</v>
      </c>
      <c r="R24" s="40">
        <v>20.509554140127388</v>
      </c>
      <c r="S24" s="220"/>
      <c r="T24" s="52"/>
      <c r="U24" s="52"/>
      <c r="V24" s="52"/>
      <c r="W24" s="52"/>
      <c r="X24" s="52"/>
      <c r="Y24" s="52"/>
      <c r="Z24" s="52"/>
    </row>
    <row r="25" spans="1:26" ht="3" customHeight="1">
      <c r="A25" s="37"/>
      <c r="B25" s="38"/>
      <c r="C25" s="38"/>
      <c r="D25" s="38"/>
      <c r="E25" s="38"/>
      <c r="F25" s="38"/>
      <c r="G25" s="38"/>
      <c r="H25" s="38"/>
      <c r="I25" s="38"/>
      <c r="J25" s="38"/>
      <c r="K25" s="38"/>
      <c r="L25" s="38"/>
      <c r="M25" s="38"/>
      <c r="N25" s="38"/>
      <c r="P25" s="38"/>
      <c r="S25" s="52"/>
      <c r="T25" s="52"/>
      <c r="U25" s="52"/>
      <c r="V25" s="52"/>
      <c r="W25" s="52"/>
      <c r="X25" s="52"/>
      <c r="Y25" s="52"/>
      <c r="Z25" s="52"/>
    </row>
    <row r="26" spans="1:26" ht="9.9499999999999993" customHeight="1">
      <c r="A26" s="52"/>
      <c r="B26" s="967" t="s">
        <v>149</v>
      </c>
      <c r="C26" s="967"/>
      <c r="D26" s="967"/>
      <c r="E26" s="967"/>
      <c r="F26" s="967"/>
      <c r="G26" s="967"/>
      <c r="H26" s="967"/>
      <c r="I26" s="967"/>
      <c r="J26" s="967"/>
      <c r="K26" s="967"/>
      <c r="L26" s="967"/>
      <c r="M26" s="967"/>
      <c r="N26" s="967"/>
      <c r="O26" s="967"/>
      <c r="P26" s="967"/>
      <c r="Q26" s="967"/>
      <c r="R26" s="967"/>
      <c r="S26" s="52"/>
      <c r="T26" s="52"/>
      <c r="U26" s="52"/>
      <c r="V26" s="52"/>
      <c r="W26" s="52"/>
      <c r="X26" s="52"/>
      <c r="Y26" s="52"/>
      <c r="Z26" s="52"/>
    </row>
    <row r="27" spans="1:26" ht="3" customHeight="1">
      <c r="A27" s="37"/>
      <c r="B27" s="38"/>
      <c r="C27" s="38"/>
      <c r="D27" s="38"/>
      <c r="E27" s="38"/>
      <c r="F27" s="38"/>
      <c r="G27" s="38"/>
      <c r="H27" s="38"/>
      <c r="I27" s="38"/>
      <c r="J27" s="38"/>
      <c r="K27" s="38"/>
      <c r="L27" s="38"/>
      <c r="M27" s="38"/>
      <c r="N27" s="38"/>
      <c r="P27" s="38"/>
      <c r="S27" s="52"/>
      <c r="T27" s="52"/>
      <c r="U27" s="52"/>
      <c r="V27" s="52"/>
      <c r="W27" s="52"/>
      <c r="X27" s="52"/>
      <c r="Y27" s="52"/>
      <c r="Z27" s="52"/>
    </row>
    <row r="28" spans="1:26" ht="9.9499999999999993" customHeight="1">
      <c r="A28" s="53" t="s">
        <v>66</v>
      </c>
      <c r="B28" s="44">
        <v>1903</v>
      </c>
      <c r="C28" s="40">
        <v>12.057276816828233</v>
      </c>
      <c r="D28" s="52"/>
      <c r="E28" s="44">
        <v>284</v>
      </c>
      <c r="F28" s="40">
        <v>16.784869976359339</v>
      </c>
      <c r="G28" s="44"/>
      <c r="H28" s="44">
        <v>442</v>
      </c>
      <c r="I28" s="40">
        <v>8.0043462513582035</v>
      </c>
      <c r="J28" s="52"/>
      <c r="K28" s="44">
        <v>92</v>
      </c>
      <c r="L28" s="40">
        <v>13.8763197586727</v>
      </c>
      <c r="M28" s="52"/>
      <c r="N28" s="52">
        <v>2345</v>
      </c>
      <c r="O28" s="40">
        <v>11.006805914104669</v>
      </c>
      <c r="P28" s="52"/>
      <c r="Q28" s="52">
        <v>376</v>
      </c>
      <c r="R28" s="40">
        <v>15.966029723991507</v>
      </c>
      <c r="S28" s="220"/>
      <c r="T28" s="52"/>
      <c r="U28" s="52"/>
      <c r="V28" s="52"/>
      <c r="W28" s="52"/>
      <c r="X28" s="52"/>
      <c r="Y28" s="52"/>
      <c r="Z28" s="52"/>
    </row>
    <row r="29" spans="1:26" ht="9.9499999999999993" customHeight="1">
      <c r="A29" s="60" t="s">
        <v>67</v>
      </c>
      <c r="B29" s="44">
        <v>6354</v>
      </c>
      <c r="C29" s="40">
        <v>40.258505987454853</v>
      </c>
      <c r="D29" s="97"/>
      <c r="E29" s="44">
        <v>747</v>
      </c>
      <c r="F29" s="40">
        <v>44.148936170212764</v>
      </c>
      <c r="G29" s="98"/>
      <c r="H29" s="44">
        <v>1948</v>
      </c>
      <c r="I29" s="40">
        <v>35.27707352408548</v>
      </c>
      <c r="J29" s="97"/>
      <c r="K29" s="44">
        <v>230</v>
      </c>
      <c r="L29" s="40">
        <v>34.690799396681747</v>
      </c>
      <c r="M29" s="97"/>
      <c r="N29" s="52">
        <v>8302</v>
      </c>
      <c r="O29" s="40">
        <v>38.967378549636237</v>
      </c>
      <c r="P29" s="97"/>
      <c r="Q29" s="52">
        <v>977</v>
      </c>
      <c r="R29" s="40">
        <v>41.48619957537155</v>
      </c>
      <c r="S29" s="220"/>
      <c r="T29" s="52"/>
      <c r="U29" s="52"/>
      <c r="V29" s="52"/>
      <c r="W29" s="52"/>
      <c r="X29" s="52"/>
      <c r="Y29" s="52"/>
      <c r="Z29" s="52"/>
    </row>
    <row r="30" spans="1:26" ht="9.9499999999999993" customHeight="1">
      <c r="A30" s="60" t="s">
        <v>147</v>
      </c>
      <c r="B30" s="44">
        <v>7526</v>
      </c>
      <c r="C30" s="40">
        <v>47.684217195716911</v>
      </c>
      <c r="D30" s="97"/>
      <c r="E30" s="44">
        <v>661</v>
      </c>
      <c r="F30" s="40">
        <v>39.066193853427897</v>
      </c>
      <c r="G30" s="98"/>
      <c r="H30" s="44">
        <v>3132</v>
      </c>
      <c r="I30" s="40">
        <v>56.718580224556327</v>
      </c>
      <c r="J30" s="97"/>
      <c r="K30" s="44">
        <v>341</v>
      </c>
      <c r="L30" s="40">
        <v>51.432880844645545</v>
      </c>
      <c r="M30" s="97"/>
      <c r="N30" s="52">
        <v>10658</v>
      </c>
      <c r="O30" s="40">
        <v>50.025815536259103</v>
      </c>
      <c r="P30" s="97"/>
      <c r="Q30" s="52">
        <v>1002</v>
      </c>
      <c r="R30" s="40">
        <v>42.547770700636946</v>
      </c>
      <c r="S30" s="220"/>
      <c r="T30" s="52"/>
      <c r="U30" s="52"/>
      <c r="V30" s="52"/>
      <c r="W30" s="52"/>
      <c r="X30" s="52"/>
      <c r="Y30" s="52"/>
      <c r="Z30" s="52"/>
    </row>
    <row r="31" spans="1:26" ht="3" customHeight="1">
      <c r="A31" s="37"/>
      <c r="B31" s="56"/>
      <c r="C31" s="56"/>
      <c r="D31" s="57"/>
      <c r="E31" s="56"/>
      <c r="F31" s="56"/>
      <c r="G31" s="56"/>
      <c r="H31" s="56"/>
      <c r="I31" s="56"/>
      <c r="J31" s="57"/>
      <c r="K31" s="56"/>
      <c r="L31" s="57"/>
      <c r="M31" s="57"/>
      <c r="N31" s="57"/>
      <c r="O31" s="58"/>
      <c r="P31" s="57"/>
      <c r="Q31" s="59"/>
      <c r="R31" s="58"/>
      <c r="S31" s="52"/>
      <c r="T31" s="52"/>
      <c r="U31" s="52"/>
      <c r="V31" s="52"/>
      <c r="W31" s="52"/>
      <c r="X31" s="52"/>
      <c r="Y31" s="52"/>
      <c r="Z31" s="52"/>
    </row>
    <row r="32" spans="1:26" ht="9.9499999999999993" customHeight="1">
      <c r="A32" s="52"/>
      <c r="B32" s="967" t="s">
        <v>99</v>
      </c>
      <c r="C32" s="967"/>
      <c r="D32" s="967"/>
      <c r="E32" s="967"/>
      <c r="F32" s="967"/>
      <c r="G32" s="967"/>
      <c r="H32" s="967"/>
      <c r="I32" s="967"/>
      <c r="J32" s="967"/>
      <c r="K32" s="967"/>
      <c r="L32" s="967"/>
      <c r="M32" s="967"/>
      <c r="N32" s="967"/>
      <c r="O32" s="967"/>
      <c r="P32" s="967"/>
      <c r="Q32" s="967"/>
      <c r="R32" s="967"/>
      <c r="S32" s="52"/>
      <c r="T32" s="52"/>
      <c r="U32" s="52"/>
      <c r="V32" s="52"/>
      <c r="W32" s="52"/>
      <c r="X32" s="52"/>
      <c r="Y32" s="52"/>
      <c r="Z32" s="52"/>
    </row>
    <row r="33" spans="1:26" ht="3" customHeight="1">
      <c r="B33" s="44"/>
      <c r="C33" s="44"/>
      <c r="D33" s="52"/>
      <c r="E33" s="44"/>
      <c r="F33" s="44"/>
      <c r="G33" s="44"/>
      <c r="H33" s="44"/>
      <c r="I33" s="44"/>
      <c r="J33" s="52"/>
      <c r="K33" s="44"/>
      <c r="L33" s="52"/>
      <c r="M33" s="52"/>
      <c r="N33" s="52"/>
      <c r="O33" s="58"/>
      <c r="P33" s="52"/>
      <c r="Q33" s="59"/>
      <c r="R33" s="58"/>
      <c r="S33" s="52"/>
      <c r="T33" s="52"/>
      <c r="U33" s="52"/>
      <c r="V33" s="52"/>
      <c r="W33" s="52"/>
      <c r="X33" s="52"/>
      <c r="Y33" s="52"/>
      <c r="Z33" s="52"/>
    </row>
    <row r="34" spans="1:26" ht="9.9499999999999993" customHeight="1">
      <c r="A34" s="135" t="s">
        <v>68</v>
      </c>
      <c r="B34" s="44">
        <v>6055</v>
      </c>
      <c r="C34" s="40">
        <v>38.36406259899892</v>
      </c>
      <c r="D34" s="52"/>
      <c r="E34" s="44">
        <v>728</v>
      </c>
      <c r="F34" s="40">
        <v>43.026004728132392</v>
      </c>
      <c r="G34" s="44"/>
      <c r="H34" s="44">
        <v>1900</v>
      </c>
      <c r="I34" s="40">
        <v>34.407823252444771</v>
      </c>
      <c r="J34" s="52"/>
      <c r="K34" s="44">
        <v>210</v>
      </c>
      <c r="L34" s="40">
        <v>31.674208144796378</v>
      </c>
      <c r="M34" s="52"/>
      <c r="N34" s="52">
        <v>7955</v>
      </c>
      <c r="O34" s="40">
        <v>37.338652898380666</v>
      </c>
      <c r="P34" s="52"/>
      <c r="Q34" s="52">
        <v>938</v>
      </c>
      <c r="R34" s="40">
        <v>39.830148619957541</v>
      </c>
      <c r="S34" s="52"/>
      <c r="T34" s="52"/>
      <c r="U34" s="52"/>
      <c r="V34" s="52"/>
      <c r="W34" s="52"/>
      <c r="X34" s="52"/>
      <c r="Y34" s="52"/>
      <c r="Z34" s="52"/>
    </row>
    <row r="35" spans="1:26" ht="9.9499999999999993" customHeight="1">
      <c r="A35" s="34" t="s">
        <v>69</v>
      </c>
      <c r="B35" s="44">
        <v>9728</v>
      </c>
      <c r="C35" s="40">
        <v>61.635937401001073</v>
      </c>
      <c r="D35" s="52"/>
      <c r="E35" s="44">
        <v>964</v>
      </c>
      <c r="F35" s="40">
        <v>56.973995271867615</v>
      </c>
      <c r="G35" s="44"/>
      <c r="H35" s="44">
        <v>3622</v>
      </c>
      <c r="I35" s="40">
        <v>65.592176747555229</v>
      </c>
      <c r="J35" s="52"/>
      <c r="K35" s="44">
        <v>453</v>
      </c>
      <c r="L35" s="40">
        <v>68.325791855203619</v>
      </c>
      <c r="M35" s="52"/>
      <c r="N35" s="52">
        <v>13350</v>
      </c>
      <c r="O35" s="40">
        <v>62.661347101619334</v>
      </c>
      <c r="P35" s="52"/>
      <c r="Q35" s="52">
        <v>1417</v>
      </c>
      <c r="R35" s="40">
        <v>60.169851380042459</v>
      </c>
      <c r="S35" s="52"/>
      <c r="T35" s="52"/>
      <c r="U35" s="52"/>
      <c r="V35" s="52"/>
      <c r="W35" s="52"/>
      <c r="X35" s="52"/>
      <c r="Y35" s="52"/>
      <c r="Z35" s="52"/>
    </row>
    <row r="36" spans="1:26" ht="3" customHeight="1">
      <c r="B36" s="44"/>
      <c r="C36" s="40"/>
      <c r="D36" s="52"/>
      <c r="E36" s="44"/>
      <c r="F36" s="40">
        <v>0</v>
      </c>
      <c r="G36" s="44"/>
      <c r="H36" s="44"/>
      <c r="I36" s="40"/>
      <c r="J36" s="52"/>
      <c r="K36" s="44"/>
      <c r="L36" s="40"/>
      <c r="M36" s="52"/>
      <c r="N36" s="52"/>
      <c r="O36" s="40"/>
      <c r="P36" s="52"/>
      <c r="Q36" s="52"/>
      <c r="R36" s="40"/>
      <c r="S36" s="52"/>
      <c r="T36" s="52"/>
      <c r="U36" s="52"/>
      <c r="V36" s="52"/>
      <c r="W36" s="52"/>
      <c r="X36" s="52"/>
      <c r="Y36" s="52"/>
      <c r="Z36" s="52"/>
    </row>
    <row r="37" spans="1:26" ht="9.9499999999999993" customHeight="1">
      <c r="A37" s="47" t="s">
        <v>0</v>
      </c>
      <c r="B37" s="56">
        <v>15783</v>
      </c>
      <c r="C37" s="46">
        <v>100</v>
      </c>
      <c r="D37" s="57"/>
      <c r="E37" s="56">
        <v>1692</v>
      </c>
      <c r="F37" s="46">
        <v>100</v>
      </c>
      <c r="G37" s="56"/>
      <c r="H37" s="56">
        <v>5522</v>
      </c>
      <c r="I37" s="46">
        <v>100</v>
      </c>
      <c r="J37" s="57"/>
      <c r="K37" s="56">
        <v>663</v>
      </c>
      <c r="L37" s="46">
        <v>100</v>
      </c>
      <c r="M37" s="57"/>
      <c r="N37" s="56">
        <v>21305</v>
      </c>
      <c r="O37" s="46">
        <v>100</v>
      </c>
      <c r="P37" s="57"/>
      <c r="Q37" s="56">
        <v>2355</v>
      </c>
      <c r="R37" s="46">
        <v>100</v>
      </c>
      <c r="S37" s="52"/>
      <c r="T37" s="52"/>
      <c r="U37" s="52"/>
      <c r="V37" s="52"/>
      <c r="W37" s="52"/>
      <c r="X37" s="52"/>
      <c r="Y37" s="52"/>
      <c r="Z37" s="52"/>
    </row>
    <row r="38" spans="1:26" ht="3" customHeight="1">
      <c r="A38" s="48"/>
      <c r="B38" s="48"/>
      <c r="C38" s="48"/>
      <c r="D38" s="48"/>
      <c r="E38" s="49"/>
      <c r="F38" s="48"/>
      <c r="G38" s="48"/>
      <c r="H38" s="48"/>
      <c r="I38" s="48"/>
      <c r="J38" s="48"/>
      <c r="K38" s="48"/>
      <c r="L38" s="48"/>
      <c r="M38" s="48"/>
      <c r="N38" s="50"/>
      <c r="O38" s="48"/>
      <c r="P38" s="48"/>
      <c r="Q38" s="48"/>
      <c r="R38" s="48"/>
      <c r="V38" s="219"/>
      <c r="W38" s="219"/>
      <c r="X38" s="219"/>
    </row>
    <row r="39" spans="1:26" ht="3" customHeight="1">
      <c r="W39" s="219"/>
      <c r="X39" s="219"/>
    </row>
    <row r="40" spans="1:26" ht="9.9499999999999993" customHeight="1">
      <c r="A40" s="115" t="s">
        <v>134</v>
      </c>
    </row>
    <row r="41" spans="1:26" ht="40.9" customHeight="1">
      <c r="A41" s="952" t="s">
        <v>150</v>
      </c>
      <c r="B41" s="952"/>
      <c r="C41" s="952"/>
      <c r="D41" s="952"/>
      <c r="E41" s="952"/>
      <c r="F41" s="952"/>
      <c r="G41" s="952"/>
      <c r="H41" s="952"/>
      <c r="I41" s="952"/>
      <c r="J41" s="952"/>
      <c r="K41" s="952"/>
      <c r="L41" s="952"/>
      <c r="M41" s="952"/>
      <c r="N41" s="952"/>
      <c r="O41" s="952"/>
      <c r="P41" s="952"/>
      <c r="Q41" s="952"/>
      <c r="R41" s="952"/>
    </row>
    <row r="42" spans="1:26" ht="9.9499999999999993" customHeight="1">
      <c r="A42" s="952" t="s">
        <v>151</v>
      </c>
      <c r="B42" s="952"/>
      <c r="C42" s="952"/>
      <c r="D42" s="952"/>
      <c r="E42" s="952"/>
      <c r="F42" s="952"/>
      <c r="G42" s="952"/>
      <c r="H42" s="952"/>
      <c r="I42" s="952"/>
      <c r="J42" s="952"/>
      <c r="K42" s="952"/>
      <c r="L42" s="952"/>
      <c r="M42" s="952"/>
      <c r="N42" s="952"/>
      <c r="O42" s="952"/>
      <c r="P42" s="952"/>
      <c r="Q42" s="952"/>
      <c r="R42" s="952"/>
    </row>
    <row r="43" spans="1:26" ht="20.100000000000001" customHeight="1">
      <c r="A43" s="952" t="s">
        <v>152</v>
      </c>
      <c r="B43" s="952"/>
      <c r="C43" s="952"/>
      <c r="D43" s="952"/>
      <c r="E43" s="952"/>
      <c r="F43" s="952"/>
      <c r="G43" s="952"/>
      <c r="H43" s="952"/>
      <c r="I43" s="952"/>
      <c r="J43" s="952"/>
      <c r="K43" s="952"/>
      <c r="L43" s="952"/>
      <c r="M43" s="952"/>
      <c r="N43" s="952"/>
      <c r="O43" s="952"/>
      <c r="P43" s="952"/>
      <c r="Q43" s="952"/>
      <c r="R43" s="952"/>
    </row>
    <row r="44" spans="1:26" ht="41.45" customHeight="1">
      <c r="A44" s="964"/>
      <c r="B44" s="964"/>
      <c r="C44" s="964"/>
      <c r="D44" s="964"/>
      <c r="E44" s="964"/>
      <c r="F44" s="964"/>
      <c r="G44" s="964"/>
      <c r="H44" s="964"/>
      <c r="I44" s="964"/>
      <c r="J44" s="964"/>
      <c r="K44" s="964"/>
      <c r="L44" s="964"/>
      <c r="M44" s="964"/>
      <c r="N44" s="964"/>
      <c r="O44" s="964"/>
      <c r="P44" s="964"/>
      <c r="Q44" s="964"/>
      <c r="R44" s="964"/>
    </row>
    <row r="45" spans="1:26">
      <c r="B45" s="219"/>
      <c r="C45" s="219"/>
      <c r="D45" s="219"/>
      <c r="E45" s="219"/>
      <c r="F45" s="219"/>
      <c r="G45" s="219"/>
      <c r="H45" s="219"/>
      <c r="I45" s="219"/>
      <c r="J45" s="219"/>
      <c r="K45" s="219"/>
      <c r="L45" s="219"/>
      <c r="M45" s="219"/>
      <c r="N45" s="219"/>
      <c r="O45" s="219"/>
      <c r="P45" s="219"/>
      <c r="Q45" s="219"/>
      <c r="R45" s="219"/>
    </row>
    <row r="46" spans="1:26">
      <c r="B46" s="219"/>
      <c r="C46" s="219"/>
      <c r="D46" s="219"/>
      <c r="E46" s="219"/>
      <c r="F46" s="219"/>
      <c r="G46" s="219"/>
      <c r="H46" s="219"/>
      <c r="I46" s="219"/>
      <c r="J46" s="219"/>
      <c r="K46" s="219"/>
      <c r="L46" s="219"/>
      <c r="M46" s="219"/>
      <c r="N46" s="219"/>
      <c r="O46" s="219"/>
      <c r="P46" s="219"/>
      <c r="Q46" s="219"/>
    </row>
    <row r="47" spans="1:26">
      <c r="B47" s="219"/>
      <c r="C47" s="219"/>
      <c r="D47" s="219"/>
      <c r="E47" s="219"/>
      <c r="F47" s="219"/>
      <c r="G47" s="219"/>
      <c r="H47" s="219"/>
      <c r="I47" s="219"/>
      <c r="J47" s="219"/>
      <c r="K47" s="219"/>
      <c r="L47" s="219"/>
      <c r="M47" s="219"/>
      <c r="N47" s="219"/>
      <c r="O47" s="219"/>
      <c r="P47" s="219"/>
      <c r="Q47" s="219"/>
    </row>
    <row r="48" spans="1:26">
      <c r="B48" s="219"/>
      <c r="C48" s="219"/>
      <c r="D48" s="219"/>
      <c r="E48" s="219"/>
      <c r="F48" s="219"/>
      <c r="G48" s="219"/>
      <c r="H48" s="219"/>
      <c r="I48" s="219"/>
      <c r="J48" s="219"/>
      <c r="K48" s="219"/>
      <c r="L48" s="219"/>
      <c r="M48" s="219"/>
      <c r="N48" s="219"/>
      <c r="O48" s="219"/>
      <c r="P48" s="219"/>
      <c r="Q48" s="219"/>
      <c r="R48" s="219"/>
    </row>
  </sheetData>
  <mergeCells count="22">
    <mergeCell ref="A41:R41"/>
    <mergeCell ref="E9:F9"/>
    <mergeCell ref="B26:R26"/>
    <mergeCell ref="K9:L9"/>
    <mergeCell ref="N9:N10"/>
    <mergeCell ref="C9:C10"/>
    <mergeCell ref="A44:R44"/>
    <mergeCell ref="A5:R5"/>
    <mergeCell ref="B18:R18"/>
    <mergeCell ref="B32:R32"/>
    <mergeCell ref="A8:A10"/>
    <mergeCell ref="B8:F8"/>
    <mergeCell ref="H8:L8"/>
    <mergeCell ref="N8:R8"/>
    <mergeCell ref="B20:R20"/>
    <mergeCell ref="B9:B10"/>
    <mergeCell ref="A42:R42"/>
    <mergeCell ref="A43:R43"/>
    <mergeCell ref="O9:O10"/>
    <mergeCell ref="Q9:R9"/>
    <mergeCell ref="H9:H10"/>
    <mergeCell ref="I9:I10"/>
  </mergeCells>
  <pageMargins left="0.59055118110236227" right="0.59055118110236227" top="0.78740157480314965" bottom="0.78740157480314965" header="0" footer="0"/>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1"/>
  <dimension ref="A1:AQ86"/>
  <sheetViews>
    <sheetView zoomScaleNormal="100" workbookViewId="0">
      <selection activeCell="A5" sqref="A5:R5"/>
    </sheetView>
  </sheetViews>
  <sheetFormatPr defaultColWidth="9.140625" defaultRowHeight="9"/>
  <cols>
    <col min="1" max="1" width="11.140625" style="34" customWidth="1"/>
    <col min="2" max="2" width="5.7109375" style="34" customWidth="1"/>
    <col min="3" max="3" width="6.140625" style="34" customWidth="1"/>
    <col min="4" max="4" width="0.85546875" style="34" customWidth="1"/>
    <col min="5" max="5" width="5.7109375" style="34" customWidth="1"/>
    <col min="6" max="6" width="6" style="34" customWidth="1"/>
    <col min="7" max="7" width="0.85546875" style="34" customWidth="1"/>
    <col min="8" max="9" width="5.7109375" style="34" customWidth="1"/>
    <col min="10" max="10" width="0.85546875" style="34" customWidth="1"/>
    <col min="11" max="11" width="5.7109375" style="34" customWidth="1"/>
    <col min="12" max="12" width="5.42578125" style="34" customWidth="1"/>
    <col min="13" max="13" width="0.85546875" style="34" customWidth="1"/>
    <col min="14" max="14" width="5.7109375" style="34" customWidth="1"/>
    <col min="15" max="15" width="5.85546875" style="34" customWidth="1"/>
    <col min="16" max="16" width="0.85546875" style="34" customWidth="1"/>
    <col min="17" max="17" width="5.7109375" style="34" customWidth="1"/>
    <col min="18" max="18" width="5.5703125" style="34" customWidth="1"/>
    <col min="19" max="16384" width="9.140625" style="34"/>
  </cols>
  <sheetData>
    <row r="1" spans="1:43" s="79" customFormat="1" ht="12.75" customHeight="1"/>
    <row r="2" spans="1:43" s="79" customFormat="1" ht="12.75" customHeight="1"/>
    <row r="3" spans="1:43" s="82" customFormat="1" ht="12.75" customHeight="1">
      <c r="A3" s="80"/>
    </row>
    <row r="4" spans="1:43" s="84" customFormat="1" ht="12" customHeight="1">
      <c r="A4" s="122" t="s">
        <v>90</v>
      </c>
      <c r="B4" s="83"/>
      <c r="C4" s="83"/>
      <c r="D4" s="83"/>
      <c r="E4" s="83"/>
      <c r="F4" s="83"/>
      <c r="G4" s="83"/>
      <c r="H4" s="83"/>
      <c r="I4" s="83"/>
      <c r="J4" s="83"/>
      <c r="K4" s="83"/>
      <c r="L4" s="83"/>
      <c r="M4" s="83"/>
      <c r="P4" s="83"/>
    </row>
    <row r="5" spans="1:43" s="84" customFormat="1" ht="24" customHeight="1">
      <c r="A5" s="926" t="s">
        <v>155</v>
      </c>
      <c r="B5" s="941"/>
      <c r="C5" s="941"/>
      <c r="D5" s="941"/>
      <c r="E5" s="941"/>
      <c r="F5" s="941"/>
      <c r="G5" s="941"/>
      <c r="H5" s="941"/>
      <c r="I5" s="941"/>
      <c r="J5" s="941"/>
      <c r="K5" s="941"/>
      <c r="L5" s="941"/>
      <c r="M5" s="941"/>
      <c r="N5" s="941"/>
      <c r="O5" s="941"/>
      <c r="P5" s="941"/>
      <c r="Q5" s="941"/>
      <c r="R5" s="941"/>
    </row>
    <row r="6" spans="1:43" s="84" customFormat="1" ht="12" customHeight="1">
      <c r="A6" s="88" t="s">
        <v>140</v>
      </c>
    </row>
    <row r="7" spans="1:43" s="79" customFormat="1" ht="6" customHeight="1">
      <c r="A7" s="85"/>
      <c r="B7" s="86"/>
      <c r="C7" s="86"/>
      <c r="D7" s="86"/>
      <c r="E7" s="86"/>
      <c r="F7" s="86"/>
      <c r="G7" s="86"/>
      <c r="H7" s="86"/>
      <c r="I7" s="86"/>
      <c r="J7" s="86"/>
      <c r="K7" s="86"/>
      <c r="L7" s="86"/>
      <c r="M7" s="86"/>
      <c r="N7" s="86"/>
      <c r="O7" s="86"/>
      <c r="P7" s="86"/>
      <c r="Q7" s="86"/>
      <c r="R7" s="86"/>
    </row>
    <row r="8" spans="1:43" ht="12" customHeight="1">
      <c r="A8" s="961" t="s">
        <v>71</v>
      </c>
      <c r="B8" s="960" t="s">
        <v>41</v>
      </c>
      <c r="C8" s="960"/>
      <c r="D8" s="960"/>
      <c r="E8" s="960"/>
      <c r="F8" s="960"/>
      <c r="G8" s="33"/>
      <c r="H8" s="960" t="s">
        <v>29</v>
      </c>
      <c r="I8" s="960"/>
      <c r="J8" s="960"/>
      <c r="K8" s="960"/>
      <c r="L8" s="960"/>
      <c r="M8" s="33"/>
      <c r="N8" s="960" t="s">
        <v>0</v>
      </c>
      <c r="O8" s="960"/>
      <c r="P8" s="960"/>
      <c r="Q8" s="960"/>
      <c r="R8" s="960"/>
    </row>
    <row r="9" spans="1:43" ht="12" customHeight="1">
      <c r="A9" s="962"/>
      <c r="B9" s="958" t="s">
        <v>42</v>
      </c>
      <c r="C9" s="958" t="s">
        <v>43</v>
      </c>
      <c r="D9" s="35"/>
      <c r="E9" s="969" t="s">
        <v>116</v>
      </c>
      <c r="F9" s="969"/>
      <c r="G9" s="35"/>
      <c r="H9" s="958" t="s">
        <v>42</v>
      </c>
      <c r="I9" s="958" t="s">
        <v>43</v>
      </c>
      <c r="J9" s="35"/>
      <c r="K9" s="969" t="s">
        <v>116</v>
      </c>
      <c r="L9" s="969"/>
      <c r="M9" s="35"/>
      <c r="N9" s="958" t="s">
        <v>42</v>
      </c>
      <c r="O9" s="958" t="s">
        <v>43</v>
      </c>
      <c r="P9" s="35"/>
      <c r="Q9" s="969" t="s">
        <v>116</v>
      </c>
      <c r="R9" s="969"/>
    </row>
    <row r="10" spans="1:43" ht="12" customHeight="1">
      <c r="A10" s="963"/>
      <c r="B10" s="959"/>
      <c r="C10" s="959"/>
      <c r="D10" s="36"/>
      <c r="E10" s="136" t="s">
        <v>0</v>
      </c>
      <c r="F10" s="136" t="s">
        <v>43</v>
      </c>
      <c r="G10" s="36"/>
      <c r="H10" s="959"/>
      <c r="I10" s="959"/>
      <c r="J10" s="36"/>
      <c r="K10" s="136" t="s">
        <v>0</v>
      </c>
      <c r="L10" s="136" t="s">
        <v>43</v>
      </c>
      <c r="M10" s="36"/>
      <c r="N10" s="959"/>
      <c r="O10" s="959"/>
      <c r="P10" s="36"/>
      <c r="Q10" s="136" t="s">
        <v>0</v>
      </c>
      <c r="R10" s="136" t="s">
        <v>43</v>
      </c>
    </row>
    <row r="11" spans="1:43" ht="3" customHeight="1">
      <c r="A11" s="37"/>
      <c r="B11" s="38"/>
      <c r="C11" s="38"/>
      <c r="D11" s="38"/>
      <c r="E11" s="38"/>
      <c r="F11" s="38"/>
      <c r="G11" s="38"/>
      <c r="H11" s="38"/>
      <c r="I11" s="38"/>
      <c r="J11" s="38"/>
      <c r="K11" s="38"/>
      <c r="L11" s="38"/>
      <c r="M11" s="38"/>
      <c r="N11" s="38"/>
      <c r="P11" s="38"/>
    </row>
    <row r="12" spans="1:43" ht="9.9499999999999993" customHeight="1">
      <c r="A12" s="52"/>
      <c r="B12" s="970" t="s">
        <v>72</v>
      </c>
      <c r="C12" s="970"/>
      <c r="D12" s="970"/>
      <c r="E12" s="970"/>
      <c r="F12" s="970"/>
      <c r="G12" s="970"/>
      <c r="H12" s="970"/>
      <c r="I12" s="970"/>
      <c r="J12" s="970"/>
      <c r="K12" s="970"/>
      <c r="L12" s="970"/>
      <c r="M12" s="970"/>
      <c r="N12" s="970"/>
      <c r="O12" s="970"/>
      <c r="P12" s="970"/>
      <c r="Q12" s="970"/>
      <c r="R12" s="970"/>
    </row>
    <row r="13" spans="1:43" ht="3" customHeight="1">
      <c r="A13" s="37"/>
      <c r="B13" s="38"/>
      <c r="C13" s="38"/>
      <c r="D13" s="38"/>
      <c r="E13" s="38"/>
      <c r="F13" s="38"/>
      <c r="G13" s="38"/>
      <c r="H13" s="38"/>
      <c r="I13" s="38"/>
      <c r="J13" s="38"/>
      <c r="K13" s="38"/>
      <c r="L13" s="38"/>
      <c r="M13" s="38"/>
      <c r="N13" s="38"/>
      <c r="P13" s="38"/>
    </row>
    <row r="14" spans="1:43" ht="9.9499999999999993" customHeight="1">
      <c r="A14" s="55" t="s">
        <v>102</v>
      </c>
      <c r="B14" s="44">
        <v>1</v>
      </c>
      <c r="C14" s="40">
        <v>50</v>
      </c>
      <c r="D14" s="52"/>
      <c r="E14" s="44">
        <v>0</v>
      </c>
      <c r="F14" s="40">
        <v>0</v>
      </c>
      <c r="G14" s="44"/>
      <c r="H14" s="44">
        <v>1</v>
      </c>
      <c r="I14" s="40">
        <v>50</v>
      </c>
      <c r="J14" s="52"/>
      <c r="K14" s="44">
        <v>0</v>
      </c>
      <c r="L14" s="40">
        <v>0</v>
      </c>
      <c r="M14" s="52"/>
      <c r="N14" s="52">
        <v>2</v>
      </c>
      <c r="O14" s="54">
        <v>100</v>
      </c>
      <c r="P14" s="52"/>
      <c r="Q14" s="44">
        <v>0</v>
      </c>
      <c r="R14" s="44">
        <v>0</v>
      </c>
      <c r="S14" s="44"/>
      <c r="T14" s="44"/>
      <c r="U14" s="44"/>
      <c r="V14" s="44"/>
      <c r="W14" s="44"/>
      <c r="X14" s="44"/>
      <c r="Y14" s="44"/>
      <c r="Z14" s="220"/>
      <c r="AA14" s="220"/>
      <c r="AB14" s="220"/>
      <c r="AC14" s="220"/>
      <c r="AD14" s="220"/>
      <c r="AE14" s="220"/>
      <c r="AF14" s="220"/>
      <c r="AG14" s="220"/>
      <c r="AH14" s="220"/>
      <c r="AI14" s="220"/>
      <c r="AJ14" s="220"/>
      <c r="AK14" s="220"/>
      <c r="AL14" s="220"/>
      <c r="AM14" s="220"/>
      <c r="AN14" s="220"/>
      <c r="AO14" s="220"/>
      <c r="AP14" s="220"/>
      <c r="AQ14" s="220"/>
    </row>
    <row r="15" spans="1:43" ht="9.9499999999999993" customHeight="1">
      <c r="A15" s="55" t="s">
        <v>122</v>
      </c>
      <c r="B15" s="44">
        <v>1</v>
      </c>
      <c r="C15" s="40">
        <v>50</v>
      </c>
      <c r="D15" s="52"/>
      <c r="E15" s="44">
        <v>0</v>
      </c>
      <c r="F15" s="40">
        <v>0</v>
      </c>
      <c r="G15" s="44"/>
      <c r="H15" s="44">
        <v>1</v>
      </c>
      <c r="I15" s="40">
        <v>50</v>
      </c>
      <c r="J15" s="52"/>
      <c r="K15" s="44">
        <v>0</v>
      </c>
      <c r="L15" s="40">
        <v>0</v>
      </c>
      <c r="M15" s="52"/>
      <c r="N15" s="52">
        <v>2</v>
      </c>
      <c r="O15" s="54">
        <v>100</v>
      </c>
      <c r="P15" s="52"/>
      <c r="Q15" s="44">
        <v>0</v>
      </c>
      <c r="R15" s="40">
        <v>0</v>
      </c>
      <c r="S15" s="44"/>
      <c r="T15" s="44"/>
      <c r="U15" s="44"/>
      <c r="V15" s="44"/>
      <c r="W15" s="44"/>
      <c r="X15" s="44"/>
      <c r="Y15" s="44"/>
      <c r="Z15" s="220"/>
      <c r="AA15" s="220"/>
      <c r="AB15" s="220"/>
      <c r="AC15" s="220"/>
      <c r="AD15" s="220"/>
      <c r="AE15" s="220"/>
      <c r="AF15" s="220"/>
      <c r="AG15" s="220"/>
      <c r="AH15" s="220"/>
      <c r="AI15" s="220"/>
      <c r="AJ15" s="220"/>
      <c r="AK15" s="220"/>
      <c r="AL15" s="220"/>
      <c r="AM15" s="220"/>
      <c r="AN15" s="220"/>
      <c r="AO15" s="220"/>
      <c r="AP15" s="220"/>
      <c r="AQ15" s="220"/>
    </row>
    <row r="16" spans="1:43" ht="9.9499999999999993" customHeight="1">
      <c r="A16" s="55" t="s">
        <v>125</v>
      </c>
      <c r="B16" s="44">
        <v>0</v>
      </c>
      <c r="C16" s="40">
        <v>0</v>
      </c>
      <c r="D16" s="52"/>
      <c r="E16" s="44">
        <v>0</v>
      </c>
      <c r="F16" s="40">
        <v>0</v>
      </c>
      <c r="G16" s="44"/>
      <c r="H16" s="44">
        <v>3</v>
      </c>
      <c r="I16" s="40">
        <v>100</v>
      </c>
      <c r="J16" s="52"/>
      <c r="K16" s="44">
        <v>2</v>
      </c>
      <c r="L16" s="40">
        <v>66.666666666666657</v>
      </c>
      <c r="M16" s="52"/>
      <c r="N16" s="52">
        <v>3</v>
      </c>
      <c r="O16" s="54">
        <v>100</v>
      </c>
      <c r="P16" s="52"/>
      <c r="Q16" s="44">
        <v>2</v>
      </c>
      <c r="R16" s="40">
        <v>66.666666666666657</v>
      </c>
      <c r="S16" s="44"/>
      <c r="T16" s="44"/>
      <c r="U16" s="44"/>
      <c r="V16" s="44"/>
      <c r="W16" s="44"/>
      <c r="X16" s="44"/>
      <c r="Y16" s="44"/>
      <c r="Z16" s="220"/>
      <c r="AA16" s="220"/>
      <c r="AB16" s="220"/>
      <c r="AC16" s="220"/>
      <c r="AD16" s="220"/>
      <c r="AE16" s="220"/>
      <c r="AF16" s="220"/>
      <c r="AG16" s="220"/>
      <c r="AH16" s="220"/>
      <c r="AI16" s="220"/>
      <c r="AJ16" s="220"/>
      <c r="AK16" s="220"/>
      <c r="AL16" s="220"/>
      <c r="AM16" s="220"/>
      <c r="AN16" s="220"/>
      <c r="AO16" s="220"/>
      <c r="AP16" s="220"/>
      <c r="AQ16" s="220"/>
    </row>
    <row r="17" spans="1:43" ht="9.9499999999999993" customHeight="1">
      <c r="A17" s="55" t="s">
        <v>133</v>
      </c>
      <c r="B17" s="44">
        <v>1</v>
      </c>
      <c r="C17" s="40">
        <v>16.666666666666664</v>
      </c>
      <c r="D17" s="52"/>
      <c r="E17" s="44">
        <v>0</v>
      </c>
      <c r="F17" s="40">
        <v>0</v>
      </c>
      <c r="G17" s="44"/>
      <c r="H17" s="44">
        <v>5</v>
      </c>
      <c r="I17" s="40">
        <v>83.333333333333343</v>
      </c>
      <c r="J17" s="52"/>
      <c r="K17" s="44">
        <v>1</v>
      </c>
      <c r="L17" s="40">
        <v>20</v>
      </c>
      <c r="M17" s="52"/>
      <c r="N17" s="52">
        <v>6</v>
      </c>
      <c r="O17" s="40">
        <v>100</v>
      </c>
      <c r="P17" s="52"/>
      <c r="Q17" s="44">
        <v>1</v>
      </c>
      <c r="R17" s="40">
        <v>16.666666666666664</v>
      </c>
      <c r="S17" s="44"/>
      <c r="T17" s="44"/>
      <c r="U17" s="44"/>
      <c r="V17" s="44"/>
      <c r="W17" s="44"/>
      <c r="X17" s="44"/>
      <c r="Y17" s="44"/>
      <c r="Z17" s="220"/>
      <c r="AA17" s="220"/>
      <c r="AB17" s="220"/>
      <c r="AC17" s="220"/>
      <c r="AD17" s="220"/>
      <c r="AE17" s="220"/>
      <c r="AF17" s="220"/>
      <c r="AG17" s="220"/>
      <c r="AH17" s="220"/>
      <c r="AI17" s="220"/>
      <c r="AJ17" s="220"/>
      <c r="AK17" s="220"/>
      <c r="AL17" s="220"/>
      <c r="AM17" s="220"/>
      <c r="AN17" s="220"/>
      <c r="AO17" s="220"/>
      <c r="AP17" s="220"/>
      <c r="AQ17" s="220"/>
    </row>
    <row r="18" spans="1:43" ht="9.9499999999999993" customHeight="1">
      <c r="A18" s="55" t="s">
        <v>141</v>
      </c>
      <c r="B18" s="44">
        <v>3</v>
      </c>
      <c r="C18" s="40">
        <v>75</v>
      </c>
      <c r="D18" s="52"/>
      <c r="E18" s="44">
        <v>1</v>
      </c>
      <c r="F18" s="40">
        <v>33.333333333333329</v>
      </c>
      <c r="G18" s="44"/>
      <c r="H18" s="44">
        <v>1</v>
      </c>
      <c r="I18" s="40">
        <v>25</v>
      </c>
      <c r="J18" s="52"/>
      <c r="K18" s="44">
        <v>0</v>
      </c>
      <c r="L18" s="40">
        <v>0</v>
      </c>
      <c r="M18" s="52"/>
      <c r="N18" s="52">
        <v>4</v>
      </c>
      <c r="O18" s="40">
        <v>100</v>
      </c>
      <c r="P18" s="52"/>
      <c r="Q18" s="44">
        <v>1</v>
      </c>
      <c r="R18" s="40">
        <v>25</v>
      </c>
      <c r="S18" s="44"/>
      <c r="T18" s="44"/>
      <c r="U18" s="44"/>
      <c r="V18" s="44"/>
      <c r="W18" s="44"/>
      <c r="X18" s="44"/>
      <c r="Y18" s="44"/>
      <c r="Z18" s="220"/>
      <c r="AA18" s="220"/>
      <c r="AB18" s="220"/>
      <c r="AC18" s="220"/>
      <c r="AD18" s="220"/>
      <c r="AE18" s="220"/>
      <c r="AF18" s="220"/>
      <c r="AG18" s="220"/>
      <c r="AH18" s="220"/>
      <c r="AI18" s="220"/>
      <c r="AJ18" s="220"/>
      <c r="AK18" s="220"/>
      <c r="AL18" s="220"/>
      <c r="AM18" s="220"/>
      <c r="AN18" s="220"/>
      <c r="AO18" s="220"/>
      <c r="AP18" s="220"/>
      <c r="AQ18" s="220"/>
    </row>
    <row r="19" spans="1:43" ht="3" customHeight="1">
      <c r="A19" s="37"/>
      <c r="B19" s="38"/>
      <c r="C19" s="38"/>
      <c r="D19" s="38"/>
      <c r="E19" s="38"/>
      <c r="F19" s="38"/>
      <c r="G19" s="38"/>
      <c r="H19" s="38"/>
      <c r="I19" s="38"/>
      <c r="J19" s="38"/>
      <c r="K19" s="38"/>
      <c r="L19" s="38"/>
      <c r="M19" s="38"/>
      <c r="N19" s="38"/>
      <c r="P19" s="38"/>
      <c r="S19" s="44"/>
      <c r="T19" s="44"/>
      <c r="U19" s="44"/>
      <c r="V19" s="44"/>
      <c r="W19" s="44"/>
      <c r="X19" s="44"/>
      <c r="Y19" s="44"/>
      <c r="Z19" s="220"/>
      <c r="AA19" s="220"/>
      <c r="AB19" s="220"/>
      <c r="AC19" s="220"/>
      <c r="AD19" s="220"/>
      <c r="AE19" s="220"/>
      <c r="AF19" s="220"/>
      <c r="AG19" s="220"/>
      <c r="AH19" s="220"/>
      <c r="AI19" s="220"/>
      <c r="AJ19" s="220"/>
      <c r="AK19" s="220"/>
      <c r="AL19" s="220"/>
      <c r="AM19" s="220"/>
      <c r="AN19" s="220"/>
      <c r="AO19" s="220"/>
      <c r="AP19" s="220"/>
      <c r="AQ19" s="220"/>
    </row>
    <row r="20" spans="1:43" ht="9.9499999999999993" customHeight="1">
      <c r="A20" s="52"/>
      <c r="B20" s="967" t="s">
        <v>143</v>
      </c>
      <c r="C20" s="967"/>
      <c r="D20" s="967"/>
      <c r="E20" s="967"/>
      <c r="F20" s="967"/>
      <c r="G20" s="967"/>
      <c r="H20" s="967"/>
      <c r="I20" s="967"/>
      <c r="J20" s="967"/>
      <c r="K20" s="967"/>
      <c r="L20" s="967"/>
      <c r="M20" s="967"/>
      <c r="N20" s="967"/>
      <c r="O20" s="967"/>
      <c r="P20" s="967"/>
      <c r="Q20" s="967"/>
      <c r="R20" s="967"/>
      <c r="S20" s="44"/>
      <c r="T20" s="44"/>
      <c r="U20" s="44"/>
      <c r="V20" s="44"/>
      <c r="W20" s="44"/>
      <c r="X20" s="44"/>
      <c r="Y20" s="44"/>
      <c r="Z20" s="220"/>
      <c r="AA20" s="220"/>
      <c r="AB20" s="220"/>
      <c r="AC20" s="220"/>
      <c r="AD20" s="220"/>
      <c r="AE20" s="220"/>
      <c r="AF20" s="220"/>
      <c r="AG20" s="220"/>
      <c r="AH20" s="220"/>
      <c r="AI20" s="220"/>
      <c r="AJ20" s="220"/>
      <c r="AK20" s="220"/>
      <c r="AL20" s="220"/>
      <c r="AM20" s="220"/>
      <c r="AN20" s="220"/>
      <c r="AO20" s="220"/>
      <c r="AP20" s="220"/>
      <c r="AQ20" s="220"/>
    </row>
    <row r="21" spans="1:43" ht="3" customHeight="1">
      <c r="A21" s="137"/>
      <c r="B21" s="137"/>
      <c r="C21" s="137"/>
      <c r="D21" s="137"/>
      <c r="E21" s="137"/>
      <c r="F21" s="137"/>
      <c r="G21" s="137"/>
      <c r="H21" s="137"/>
      <c r="I21" s="137"/>
      <c r="J21" s="137"/>
      <c r="K21" s="137"/>
      <c r="L21" s="137"/>
      <c r="M21" s="137"/>
      <c r="N21" s="137"/>
      <c r="P21" s="137"/>
      <c r="S21" s="44"/>
      <c r="T21" s="44"/>
      <c r="U21" s="44"/>
      <c r="V21" s="44"/>
      <c r="W21" s="44"/>
      <c r="X21" s="44"/>
      <c r="Y21" s="44"/>
      <c r="Z21" s="220"/>
      <c r="AA21" s="220"/>
      <c r="AB21" s="220"/>
      <c r="AC21" s="220"/>
      <c r="AD21" s="220"/>
      <c r="AE21" s="220"/>
      <c r="AF21" s="220"/>
      <c r="AG21" s="220"/>
      <c r="AH21" s="220"/>
      <c r="AI21" s="220"/>
      <c r="AJ21" s="220"/>
      <c r="AK21" s="220"/>
      <c r="AL21" s="220"/>
      <c r="AM21" s="220"/>
      <c r="AN21" s="220"/>
      <c r="AO21" s="220"/>
      <c r="AP21" s="220"/>
      <c r="AQ21" s="220"/>
    </row>
    <row r="22" spans="1:43" ht="9.9499999999999993" customHeight="1">
      <c r="A22" s="53" t="s">
        <v>66</v>
      </c>
      <c r="B22" s="44">
        <v>1</v>
      </c>
      <c r="C22" s="40">
        <v>33.333333333333329</v>
      </c>
      <c r="D22" s="52"/>
      <c r="E22" s="44">
        <v>0</v>
      </c>
      <c r="F22" s="44">
        <v>0</v>
      </c>
      <c r="G22" s="44"/>
      <c r="H22" s="44">
        <v>1</v>
      </c>
      <c r="I22" s="40">
        <v>100</v>
      </c>
      <c r="J22" s="52"/>
      <c r="K22" s="44">
        <v>0</v>
      </c>
      <c r="L22" s="40">
        <v>0</v>
      </c>
      <c r="M22" s="52"/>
      <c r="N22" s="44">
        <v>2</v>
      </c>
      <c r="O22" s="40">
        <v>50</v>
      </c>
      <c r="P22" s="52"/>
      <c r="Q22" s="44">
        <v>0</v>
      </c>
      <c r="R22" s="40">
        <v>0</v>
      </c>
      <c r="S22" s="44"/>
      <c r="T22" s="44"/>
      <c r="U22" s="44"/>
      <c r="V22" s="44"/>
      <c r="W22" s="44"/>
      <c r="X22" s="44"/>
      <c r="Y22" s="44"/>
      <c r="Z22" s="220"/>
      <c r="AA22" s="220"/>
      <c r="AB22" s="220"/>
      <c r="AC22" s="220"/>
      <c r="AD22" s="220"/>
      <c r="AE22" s="220"/>
      <c r="AF22" s="220"/>
      <c r="AG22" s="220"/>
      <c r="AH22" s="220"/>
      <c r="AI22" s="220">
        <f t="shared" ref="AI22:AI24" si="0">Q22/Q$24*100</f>
        <v>0</v>
      </c>
      <c r="AJ22" s="220"/>
      <c r="AK22" s="220"/>
      <c r="AL22" s="220"/>
      <c r="AM22" s="220"/>
      <c r="AN22" s="220"/>
      <c r="AO22" s="220"/>
      <c r="AP22" s="220"/>
      <c r="AQ22" s="220"/>
    </row>
    <row r="23" spans="1:43" ht="9.9499999999999993" customHeight="1">
      <c r="A23" s="53" t="s">
        <v>67</v>
      </c>
      <c r="B23" s="44">
        <v>2</v>
      </c>
      <c r="C23" s="40">
        <v>66.666666666666657</v>
      </c>
      <c r="D23" s="52"/>
      <c r="E23" s="44">
        <v>1</v>
      </c>
      <c r="F23" s="44">
        <v>100</v>
      </c>
      <c r="G23" s="44"/>
      <c r="H23" s="44">
        <v>0</v>
      </c>
      <c r="I23" s="40">
        <v>0</v>
      </c>
      <c r="J23" s="52"/>
      <c r="K23" s="44">
        <v>0</v>
      </c>
      <c r="L23" s="40">
        <v>0</v>
      </c>
      <c r="M23" s="52"/>
      <c r="N23" s="44">
        <v>2</v>
      </c>
      <c r="O23" s="40">
        <v>50</v>
      </c>
      <c r="P23" s="52"/>
      <c r="Q23" s="44">
        <v>1</v>
      </c>
      <c r="R23" s="40">
        <v>100</v>
      </c>
      <c r="S23" s="44"/>
      <c r="T23" s="44"/>
      <c r="U23" s="44"/>
      <c r="V23" s="44"/>
      <c r="W23" s="44"/>
      <c r="X23" s="44"/>
      <c r="Y23" s="44"/>
      <c r="Z23" s="220"/>
      <c r="AA23" s="220"/>
      <c r="AB23" s="220"/>
      <c r="AC23" s="220"/>
      <c r="AD23" s="220"/>
      <c r="AE23" s="220"/>
      <c r="AF23" s="220"/>
      <c r="AG23" s="220"/>
      <c r="AH23" s="220"/>
      <c r="AI23" s="220">
        <f t="shared" si="0"/>
        <v>100</v>
      </c>
      <c r="AJ23" s="220"/>
      <c r="AK23" s="220"/>
      <c r="AL23" s="220"/>
      <c r="AM23" s="220"/>
      <c r="AN23" s="220"/>
      <c r="AO23" s="220"/>
      <c r="AP23" s="220"/>
      <c r="AQ23" s="220"/>
    </row>
    <row r="24" spans="1:43" ht="9.9499999999999993" customHeight="1">
      <c r="A24" s="47" t="s">
        <v>0</v>
      </c>
      <c r="B24" s="56">
        <v>3</v>
      </c>
      <c r="C24" s="46">
        <v>99.999999999999986</v>
      </c>
      <c r="D24" s="57"/>
      <c r="E24" s="56">
        <v>1</v>
      </c>
      <c r="F24" s="56">
        <v>100</v>
      </c>
      <c r="G24" s="56"/>
      <c r="H24" s="56">
        <v>1</v>
      </c>
      <c r="I24" s="46">
        <v>100</v>
      </c>
      <c r="J24" s="57"/>
      <c r="K24" s="56">
        <v>0</v>
      </c>
      <c r="L24" s="46">
        <v>0</v>
      </c>
      <c r="M24" s="57"/>
      <c r="N24" s="56">
        <v>4</v>
      </c>
      <c r="O24" s="46">
        <v>100</v>
      </c>
      <c r="P24" s="57"/>
      <c r="Q24" s="56">
        <v>1</v>
      </c>
      <c r="R24" s="46">
        <v>100</v>
      </c>
      <c r="S24" s="44"/>
      <c r="T24" s="44"/>
      <c r="U24" s="44"/>
      <c r="V24" s="44"/>
      <c r="W24" s="44"/>
      <c r="X24" s="44"/>
      <c r="Y24" s="44"/>
      <c r="Z24" s="220"/>
      <c r="AA24" s="220"/>
      <c r="AB24" s="220"/>
      <c r="AC24" s="220"/>
      <c r="AD24" s="220"/>
      <c r="AE24" s="220"/>
      <c r="AF24" s="220"/>
      <c r="AG24" s="220"/>
      <c r="AH24" s="220"/>
      <c r="AI24" s="220">
        <f t="shared" si="0"/>
        <v>100</v>
      </c>
      <c r="AJ24" s="220"/>
      <c r="AK24" s="220"/>
      <c r="AL24" s="220"/>
      <c r="AM24" s="220"/>
      <c r="AN24" s="220"/>
      <c r="AO24" s="220"/>
      <c r="AP24" s="220"/>
      <c r="AQ24" s="220"/>
    </row>
    <row r="25" spans="1:43" ht="3" customHeight="1">
      <c r="A25" s="37"/>
      <c r="B25" s="38"/>
      <c r="C25" s="38"/>
      <c r="D25" s="38"/>
      <c r="E25" s="38"/>
      <c r="F25" s="38"/>
      <c r="G25" s="38"/>
      <c r="H25" s="38"/>
      <c r="I25" s="38"/>
      <c r="J25" s="38"/>
      <c r="K25" s="38"/>
      <c r="L25" s="38"/>
      <c r="M25" s="38"/>
      <c r="N25" s="38"/>
      <c r="P25" s="38"/>
      <c r="S25" s="44"/>
      <c r="T25" s="44"/>
      <c r="U25" s="44"/>
      <c r="V25" s="44"/>
      <c r="W25" s="44"/>
      <c r="X25" s="44"/>
      <c r="Y25" s="44"/>
      <c r="Z25" s="220"/>
      <c r="AA25" s="220"/>
      <c r="AB25" s="220"/>
      <c r="AC25" s="220"/>
      <c r="AD25" s="220"/>
      <c r="AE25" s="220"/>
      <c r="AF25" s="220"/>
      <c r="AG25" s="220"/>
      <c r="AH25" s="220"/>
      <c r="AI25" s="220"/>
      <c r="AJ25" s="220"/>
      <c r="AK25" s="220"/>
      <c r="AL25" s="220"/>
      <c r="AM25" s="220"/>
      <c r="AN25" s="220"/>
      <c r="AO25" s="220"/>
      <c r="AP25" s="220"/>
      <c r="AQ25" s="220"/>
    </row>
    <row r="26" spans="1:43" ht="9.9499999999999993" customHeight="1">
      <c r="A26" s="52"/>
      <c r="B26" s="967" t="s">
        <v>73</v>
      </c>
      <c r="C26" s="967"/>
      <c r="D26" s="967"/>
      <c r="E26" s="967"/>
      <c r="F26" s="967"/>
      <c r="G26" s="967"/>
      <c r="H26" s="967"/>
      <c r="I26" s="967"/>
      <c r="J26" s="967"/>
      <c r="K26" s="967"/>
      <c r="L26" s="967"/>
      <c r="M26" s="967"/>
      <c r="N26" s="967"/>
      <c r="O26" s="967"/>
      <c r="P26" s="967"/>
      <c r="Q26" s="967"/>
      <c r="R26" s="967"/>
      <c r="S26" s="44"/>
      <c r="T26" s="44"/>
      <c r="U26" s="44"/>
      <c r="V26" s="44"/>
      <c r="W26" s="44"/>
      <c r="X26" s="44"/>
      <c r="Y26" s="44"/>
      <c r="Z26" s="220"/>
      <c r="AA26" s="220"/>
      <c r="AB26" s="220"/>
      <c r="AC26" s="220"/>
      <c r="AD26" s="220"/>
      <c r="AE26" s="220"/>
      <c r="AF26" s="220"/>
      <c r="AG26" s="220"/>
      <c r="AH26" s="220"/>
      <c r="AI26" s="220"/>
      <c r="AJ26" s="220"/>
      <c r="AK26" s="220"/>
      <c r="AL26" s="220"/>
      <c r="AM26" s="220"/>
      <c r="AN26" s="220"/>
      <c r="AO26" s="220"/>
      <c r="AP26" s="220"/>
      <c r="AQ26" s="220"/>
    </row>
    <row r="27" spans="1:43" ht="3" customHeight="1">
      <c r="A27" s="137"/>
      <c r="B27" s="137"/>
      <c r="C27" s="137"/>
      <c r="D27" s="137"/>
      <c r="E27" s="137"/>
      <c r="F27" s="137"/>
      <c r="G27" s="137"/>
      <c r="H27" s="137"/>
      <c r="I27" s="137"/>
      <c r="J27" s="137"/>
      <c r="K27" s="137"/>
      <c r="L27" s="137"/>
      <c r="M27" s="137"/>
      <c r="N27" s="137"/>
      <c r="P27" s="137"/>
      <c r="S27" s="44"/>
      <c r="T27" s="44"/>
      <c r="U27" s="44"/>
      <c r="V27" s="44"/>
      <c r="W27" s="44"/>
      <c r="X27" s="44"/>
      <c r="Y27" s="44"/>
      <c r="Z27" s="220"/>
      <c r="AA27" s="220"/>
      <c r="AB27" s="220"/>
      <c r="AC27" s="220"/>
      <c r="AD27" s="220"/>
      <c r="AE27" s="220"/>
      <c r="AF27" s="220"/>
      <c r="AG27" s="220"/>
      <c r="AH27" s="220"/>
      <c r="AI27" s="220"/>
      <c r="AJ27" s="220"/>
      <c r="AK27" s="220"/>
      <c r="AL27" s="220"/>
      <c r="AM27" s="220"/>
      <c r="AN27" s="220"/>
      <c r="AO27" s="220"/>
      <c r="AP27" s="220"/>
      <c r="AQ27" s="220"/>
    </row>
    <row r="28" spans="1:43" ht="9.9499999999999993" customHeight="1">
      <c r="A28" s="55" t="s">
        <v>102</v>
      </c>
      <c r="B28" s="44">
        <v>513</v>
      </c>
      <c r="C28" s="40">
        <v>67.678100263852244</v>
      </c>
      <c r="D28" s="52"/>
      <c r="E28" s="44">
        <v>28</v>
      </c>
      <c r="F28" s="40">
        <v>5.4580896686159841</v>
      </c>
      <c r="G28" s="44"/>
      <c r="H28" s="44">
        <v>245</v>
      </c>
      <c r="I28" s="40">
        <v>32.321899736147756</v>
      </c>
      <c r="J28" s="52"/>
      <c r="K28" s="44">
        <v>16</v>
      </c>
      <c r="L28" s="40">
        <v>6.5306122448979593</v>
      </c>
      <c r="M28" s="52"/>
      <c r="N28" s="52">
        <v>758</v>
      </c>
      <c r="O28" s="54">
        <v>100</v>
      </c>
      <c r="P28" s="52"/>
      <c r="Q28" s="52">
        <v>44</v>
      </c>
      <c r="R28" s="54">
        <v>5.8047493403693933</v>
      </c>
      <c r="S28" s="44"/>
      <c r="T28" s="44"/>
      <c r="U28" s="44"/>
      <c r="V28" s="44"/>
      <c r="W28" s="44"/>
      <c r="X28" s="44"/>
      <c r="Y28" s="44"/>
      <c r="Z28" s="220"/>
      <c r="AA28" s="220"/>
      <c r="AB28" s="220"/>
      <c r="AC28" s="220"/>
      <c r="AD28" s="220"/>
      <c r="AE28" s="220"/>
      <c r="AF28" s="220"/>
      <c r="AG28" s="220"/>
      <c r="AH28" s="220"/>
      <c r="AI28" s="220"/>
      <c r="AJ28" s="220"/>
      <c r="AK28" s="220"/>
      <c r="AL28" s="220"/>
      <c r="AM28" s="220"/>
      <c r="AN28" s="220"/>
      <c r="AO28" s="220"/>
      <c r="AP28" s="220"/>
      <c r="AQ28" s="220"/>
    </row>
    <row r="29" spans="1:43" ht="9.9499999999999993" customHeight="1">
      <c r="A29" s="68" t="s">
        <v>122</v>
      </c>
      <c r="B29" s="44">
        <v>542</v>
      </c>
      <c r="C29" s="40">
        <v>67.496886674968863</v>
      </c>
      <c r="D29" s="52"/>
      <c r="E29" s="44">
        <v>32</v>
      </c>
      <c r="F29" s="40">
        <v>5.9040590405904059</v>
      </c>
      <c r="G29" s="44"/>
      <c r="H29" s="44">
        <v>261</v>
      </c>
      <c r="I29" s="40">
        <v>32.503113325031137</v>
      </c>
      <c r="J29" s="52"/>
      <c r="K29" s="44">
        <v>22</v>
      </c>
      <c r="L29" s="40">
        <v>8.4291187739463602</v>
      </c>
      <c r="M29" s="52"/>
      <c r="N29" s="52">
        <v>803</v>
      </c>
      <c r="O29" s="54">
        <v>100</v>
      </c>
      <c r="P29" s="52"/>
      <c r="Q29" s="52">
        <v>54</v>
      </c>
      <c r="R29" s="54">
        <v>6.7247820672478209</v>
      </c>
      <c r="S29" s="44"/>
      <c r="T29" s="44"/>
      <c r="U29" s="44"/>
      <c r="V29" s="44"/>
      <c r="W29" s="44"/>
      <c r="X29" s="44"/>
      <c r="Y29" s="44"/>
      <c r="Z29" s="220"/>
      <c r="AA29" s="220"/>
      <c r="AB29" s="220"/>
      <c r="AC29" s="220"/>
      <c r="AD29" s="220"/>
      <c r="AE29" s="220"/>
      <c r="AF29" s="220"/>
      <c r="AG29" s="220"/>
      <c r="AH29" s="220"/>
      <c r="AI29" s="220"/>
      <c r="AJ29" s="220"/>
      <c r="AK29" s="220"/>
      <c r="AL29" s="220"/>
      <c r="AM29" s="220"/>
      <c r="AN29" s="220"/>
      <c r="AO29" s="220"/>
      <c r="AP29" s="220"/>
      <c r="AQ29" s="220"/>
    </row>
    <row r="30" spans="1:43" ht="9.9499999999999993" customHeight="1">
      <c r="A30" s="68" t="s">
        <v>125</v>
      </c>
      <c r="B30" s="44">
        <v>534</v>
      </c>
      <c r="C30" s="40">
        <v>62.093023255813954</v>
      </c>
      <c r="D30" s="52"/>
      <c r="E30" s="44">
        <v>34</v>
      </c>
      <c r="F30" s="40">
        <v>6.3670411985018731</v>
      </c>
      <c r="G30" s="44"/>
      <c r="H30" s="44">
        <v>326</v>
      </c>
      <c r="I30" s="40">
        <v>37.906976744186046</v>
      </c>
      <c r="J30" s="52"/>
      <c r="K30" s="44">
        <v>21</v>
      </c>
      <c r="L30" s="40">
        <v>6.4417177914110431</v>
      </c>
      <c r="M30" s="52"/>
      <c r="N30" s="52">
        <v>860</v>
      </c>
      <c r="O30" s="54">
        <v>100</v>
      </c>
      <c r="P30" s="52"/>
      <c r="Q30" s="52">
        <v>55</v>
      </c>
      <c r="R30" s="54">
        <v>6.395348837209303</v>
      </c>
      <c r="S30" s="44"/>
      <c r="T30" s="44"/>
      <c r="U30" s="44"/>
      <c r="V30" s="44"/>
      <c r="W30" s="44"/>
      <c r="X30" s="44"/>
      <c r="Y30" s="44"/>
      <c r="Z30" s="220"/>
      <c r="AA30" s="220"/>
      <c r="AB30" s="220"/>
      <c r="AC30" s="220"/>
      <c r="AD30" s="220"/>
      <c r="AE30" s="220"/>
      <c r="AF30" s="220"/>
      <c r="AG30" s="220"/>
      <c r="AH30" s="220"/>
      <c r="AI30" s="220"/>
      <c r="AJ30" s="220"/>
      <c r="AK30" s="220"/>
      <c r="AL30" s="220"/>
      <c r="AM30" s="220"/>
      <c r="AN30" s="220"/>
      <c r="AO30" s="220"/>
      <c r="AP30" s="220"/>
      <c r="AQ30" s="220"/>
    </row>
    <row r="31" spans="1:43" ht="9.9499999999999993" customHeight="1">
      <c r="A31" s="55" t="s">
        <v>133</v>
      </c>
      <c r="B31" s="44">
        <v>634</v>
      </c>
      <c r="C31" s="40">
        <v>63.463463463463462</v>
      </c>
      <c r="D31" s="52"/>
      <c r="E31" s="44">
        <v>37</v>
      </c>
      <c r="F31" s="40">
        <v>5.8359621451104102</v>
      </c>
      <c r="G31" s="44"/>
      <c r="H31" s="44">
        <v>365</v>
      </c>
      <c r="I31" s="40">
        <v>36.536536536536538</v>
      </c>
      <c r="J31" s="52"/>
      <c r="K31" s="44">
        <v>26</v>
      </c>
      <c r="L31" s="40">
        <v>7.1232876712328768</v>
      </c>
      <c r="M31" s="52"/>
      <c r="N31" s="52">
        <v>999</v>
      </c>
      <c r="O31" s="40">
        <v>100</v>
      </c>
      <c r="P31" s="52"/>
      <c r="Q31" s="44">
        <v>63</v>
      </c>
      <c r="R31" s="40">
        <v>6.3063063063063058</v>
      </c>
      <c r="S31" s="44"/>
      <c r="T31" s="44"/>
      <c r="U31" s="44"/>
      <c r="V31" s="44"/>
      <c r="W31" s="44"/>
      <c r="X31" s="44"/>
      <c r="Y31" s="44"/>
      <c r="Z31" s="220"/>
      <c r="AA31" s="220"/>
      <c r="AB31" s="220"/>
      <c r="AC31" s="220"/>
      <c r="AD31" s="220"/>
      <c r="AE31" s="220"/>
      <c r="AF31" s="220"/>
      <c r="AG31" s="220"/>
      <c r="AH31" s="220"/>
      <c r="AI31" s="220"/>
      <c r="AJ31" s="220"/>
      <c r="AK31" s="220"/>
      <c r="AL31" s="220"/>
      <c r="AM31" s="220"/>
      <c r="AN31" s="220"/>
      <c r="AO31" s="220"/>
      <c r="AP31" s="220"/>
      <c r="AQ31" s="220"/>
    </row>
    <row r="32" spans="1:43" ht="9.9499999999999993" customHeight="1">
      <c r="A32" s="55" t="s">
        <v>141</v>
      </c>
      <c r="B32" s="44">
        <v>717</v>
      </c>
      <c r="C32" s="40">
        <v>69.476744186046517</v>
      </c>
      <c r="D32" s="56"/>
      <c r="E32" s="44">
        <v>47</v>
      </c>
      <c r="F32" s="40">
        <v>6.5550906555090656</v>
      </c>
      <c r="G32" s="56"/>
      <c r="H32" s="44">
        <v>315</v>
      </c>
      <c r="I32" s="40">
        <v>30.523255813953487</v>
      </c>
      <c r="J32" s="56"/>
      <c r="K32" s="44">
        <v>26</v>
      </c>
      <c r="L32" s="40">
        <v>8.2539682539682531</v>
      </c>
      <c r="M32" s="56"/>
      <c r="N32" s="44">
        <v>1032</v>
      </c>
      <c r="O32" s="40">
        <v>100</v>
      </c>
      <c r="P32" s="56"/>
      <c r="Q32" s="44">
        <v>73</v>
      </c>
      <c r="R32" s="40">
        <v>7.0736434108527133</v>
      </c>
      <c r="S32" s="40"/>
      <c r="T32" s="44"/>
      <c r="U32" s="44"/>
      <c r="V32" s="44"/>
      <c r="W32" s="44"/>
      <c r="X32" s="44"/>
      <c r="Y32" s="44"/>
      <c r="Z32" s="220"/>
      <c r="AA32" s="220"/>
      <c r="AB32" s="220"/>
      <c r="AC32" s="220"/>
      <c r="AD32" s="220"/>
      <c r="AE32" s="220"/>
      <c r="AF32" s="220"/>
      <c r="AG32" s="220"/>
      <c r="AH32" s="220"/>
      <c r="AI32" s="220"/>
      <c r="AJ32" s="220"/>
      <c r="AK32" s="220"/>
      <c r="AL32" s="220"/>
      <c r="AM32" s="220"/>
      <c r="AN32" s="220"/>
      <c r="AO32" s="220"/>
      <c r="AP32" s="220"/>
      <c r="AQ32" s="220"/>
    </row>
    <row r="33" spans="1:43" ht="3" customHeight="1">
      <c r="A33" s="37"/>
      <c r="B33" s="38"/>
      <c r="C33" s="38"/>
      <c r="D33" s="38"/>
      <c r="E33" s="38"/>
      <c r="F33" s="38"/>
      <c r="G33" s="38"/>
      <c r="H33" s="38"/>
      <c r="I33" s="38"/>
      <c r="J33" s="38"/>
      <c r="K33" s="38"/>
      <c r="L33" s="38"/>
      <c r="M33" s="38"/>
      <c r="N33" s="38"/>
      <c r="P33" s="38"/>
      <c r="S33" s="44"/>
      <c r="T33" s="44"/>
      <c r="U33" s="44"/>
      <c r="V33" s="44"/>
      <c r="W33" s="44"/>
      <c r="X33" s="44"/>
      <c r="Y33" s="44"/>
      <c r="Z33" s="220"/>
      <c r="AA33" s="220"/>
      <c r="AB33" s="220"/>
      <c r="AC33" s="220"/>
      <c r="AD33" s="220"/>
      <c r="AE33" s="220"/>
      <c r="AF33" s="220"/>
      <c r="AG33" s="220"/>
      <c r="AH33" s="220"/>
      <c r="AI33" s="220"/>
      <c r="AJ33" s="220"/>
      <c r="AK33" s="220"/>
      <c r="AL33" s="220"/>
      <c r="AM33" s="220"/>
      <c r="AN33" s="220"/>
      <c r="AO33" s="220"/>
      <c r="AP33" s="220"/>
      <c r="AQ33" s="220"/>
    </row>
    <row r="34" spans="1:43" ht="9.9499999999999993" customHeight="1">
      <c r="A34" s="52"/>
      <c r="B34" s="967" t="s">
        <v>143</v>
      </c>
      <c r="C34" s="967"/>
      <c r="D34" s="967"/>
      <c r="E34" s="967"/>
      <c r="F34" s="967"/>
      <c r="G34" s="967"/>
      <c r="H34" s="967"/>
      <c r="I34" s="967"/>
      <c r="J34" s="967"/>
      <c r="K34" s="967"/>
      <c r="L34" s="967"/>
      <c r="M34" s="967"/>
      <c r="N34" s="967"/>
      <c r="O34" s="967"/>
      <c r="P34" s="967"/>
      <c r="Q34" s="967"/>
      <c r="R34" s="967"/>
      <c r="S34" s="44"/>
      <c r="T34" s="44"/>
      <c r="U34" s="44"/>
      <c r="V34" s="44"/>
      <c r="W34" s="44"/>
      <c r="X34" s="44"/>
      <c r="Y34" s="44"/>
      <c r="Z34" s="220"/>
      <c r="AA34" s="220"/>
      <c r="AB34" s="220"/>
      <c r="AC34" s="220"/>
      <c r="AD34" s="220"/>
      <c r="AE34" s="220"/>
      <c r="AF34" s="220"/>
      <c r="AG34" s="220"/>
      <c r="AH34" s="220"/>
      <c r="AI34" s="220"/>
      <c r="AJ34" s="220"/>
      <c r="AK34" s="220"/>
      <c r="AL34" s="220"/>
      <c r="AM34" s="220"/>
      <c r="AN34" s="220"/>
      <c r="AO34" s="220"/>
      <c r="AP34" s="220"/>
      <c r="AQ34" s="220"/>
    </row>
    <row r="35" spans="1:43" ht="3" customHeight="1">
      <c r="A35" s="137"/>
      <c r="B35" s="137"/>
      <c r="C35" s="137"/>
      <c r="D35" s="137"/>
      <c r="E35" s="137"/>
      <c r="F35" s="137"/>
      <c r="G35" s="137"/>
      <c r="H35" s="137"/>
      <c r="I35" s="137"/>
      <c r="J35" s="137"/>
      <c r="K35" s="137"/>
      <c r="L35" s="137"/>
      <c r="M35" s="137"/>
      <c r="N35" s="137"/>
      <c r="P35" s="137"/>
      <c r="S35" s="44"/>
      <c r="T35" s="44"/>
      <c r="U35" s="44"/>
      <c r="V35" s="44"/>
      <c r="W35" s="44"/>
      <c r="X35" s="44"/>
      <c r="Y35" s="44"/>
      <c r="Z35" s="220"/>
      <c r="AA35" s="220"/>
      <c r="AB35" s="220"/>
      <c r="AC35" s="220"/>
      <c r="AD35" s="220"/>
      <c r="AE35" s="220"/>
      <c r="AF35" s="220"/>
      <c r="AG35" s="220"/>
      <c r="AH35" s="220"/>
      <c r="AI35" s="220"/>
      <c r="AJ35" s="220"/>
      <c r="AK35" s="220"/>
      <c r="AL35" s="220"/>
      <c r="AM35" s="220"/>
      <c r="AN35" s="220"/>
      <c r="AO35" s="220"/>
      <c r="AP35" s="220"/>
      <c r="AQ35" s="220"/>
    </row>
    <row r="36" spans="1:43" ht="9.9499999999999993" customHeight="1">
      <c r="A36" s="53" t="s">
        <v>66</v>
      </c>
      <c r="B36" s="44">
        <v>82</v>
      </c>
      <c r="C36" s="40">
        <v>11.436541143654114</v>
      </c>
      <c r="D36" s="44"/>
      <c r="E36" s="44">
        <v>2</v>
      </c>
      <c r="F36" s="40">
        <v>4.2553191489361701</v>
      </c>
      <c r="G36" s="44"/>
      <c r="H36" s="44">
        <v>17</v>
      </c>
      <c r="I36" s="40">
        <v>5.3968253968253972</v>
      </c>
      <c r="J36" s="44"/>
      <c r="K36" s="44">
        <v>0</v>
      </c>
      <c r="L36" s="40">
        <v>0</v>
      </c>
      <c r="M36" s="44"/>
      <c r="N36" s="44">
        <v>99</v>
      </c>
      <c r="O36" s="40">
        <v>9.5930232558139537</v>
      </c>
      <c r="P36" s="44"/>
      <c r="Q36" s="44">
        <v>2</v>
      </c>
      <c r="R36" s="40">
        <v>2.7397260273972601</v>
      </c>
      <c r="S36" s="40"/>
      <c r="T36" s="44"/>
      <c r="U36" s="44"/>
      <c r="V36" s="44"/>
      <c r="W36" s="44"/>
      <c r="X36" s="44"/>
      <c r="Y36" s="44"/>
      <c r="Z36" s="220"/>
      <c r="AA36" s="220"/>
      <c r="AB36" s="220"/>
      <c r="AC36" s="220"/>
      <c r="AD36" s="220"/>
      <c r="AE36" s="220"/>
      <c r="AF36" s="220"/>
      <c r="AG36" s="220"/>
      <c r="AH36" s="220"/>
      <c r="AI36" s="220"/>
      <c r="AJ36" s="220"/>
      <c r="AK36" s="220"/>
      <c r="AL36" s="220"/>
      <c r="AM36" s="220"/>
      <c r="AN36" s="220"/>
      <c r="AO36" s="220"/>
      <c r="AP36" s="220"/>
      <c r="AQ36" s="220"/>
    </row>
    <row r="37" spans="1:43" ht="9.9499999999999993" customHeight="1">
      <c r="A37" s="53" t="s">
        <v>67</v>
      </c>
      <c r="B37" s="44">
        <v>340</v>
      </c>
      <c r="C37" s="40">
        <v>47.419804741980478</v>
      </c>
      <c r="D37" s="44"/>
      <c r="E37" s="44">
        <v>29</v>
      </c>
      <c r="F37" s="40">
        <v>61.702127659574465</v>
      </c>
      <c r="G37" s="44"/>
      <c r="H37" s="44">
        <v>129</v>
      </c>
      <c r="I37" s="40">
        <v>40.952380952380949</v>
      </c>
      <c r="J37" s="44"/>
      <c r="K37" s="44">
        <v>8</v>
      </c>
      <c r="L37" s="40">
        <v>30.76923076923077</v>
      </c>
      <c r="M37" s="44"/>
      <c r="N37" s="44">
        <v>469</v>
      </c>
      <c r="O37" s="40">
        <v>45.445736434108525</v>
      </c>
      <c r="P37" s="44"/>
      <c r="Q37" s="44">
        <v>37</v>
      </c>
      <c r="R37" s="40">
        <v>50.684931506849317</v>
      </c>
      <c r="S37" s="40"/>
      <c r="T37" s="44"/>
      <c r="U37" s="44"/>
      <c r="V37" s="44"/>
      <c r="W37" s="44"/>
      <c r="X37" s="44"/>
      <c r="Y37" s="44"/>
      <c r="Z37" s="220"/>
      <c r="AA37" s="220"/>
      <c r="AB37" s="220"/>
      <c r="AC37" s="220"/>
      <c r="AD37" s="220"/>
      <c r="AE37" s="220"/>
      <c r="AF37" s="220"/>
      <c r="AG37" s="220"/>
      <c r="AH37" s="220"/>
      <c r="AI37" s="220"/>
      <c r="AJ37" s="220"/>
      <c r="AK37" s="220"/>
      <c r="AL37" s="220"/>
      <c r="AM37" s="220"/>
      <c r="AN37" s="220"/>
      <c r="AO37" s="220"/>
      <c r="AP37" s="220"/>
      <c r="AQ37" s="220"/>
    </row>
    <row r="38" spans="1:43" ht="9.9499999999999993" customHeight="1">
      <c r="A38" s="60" t="s">
        <v>147</v>
      </c>
      <c r="B38" s="44">
        <v>295</v>
      </c>
      <c r="C38" s="40">
        <v>41.143654114365411</v>
      </c>
      <c r="D38" s="44"/>
      <c r="E38" s="44">
        <v>16</v>
      </c>
      <c r="F38" s="40">
        <v>34.042553191489361</v>
      </c>
      <c r="G38" s="44"/>
      <c r="H38" s="44">
        <v>169</v>
      </c>
      <c r="I38" s="40">
        <v>53.650793650793652</v>
      </c>
      <c r="J38" s="44"/>
      <c r="K38" s="44">
        <v>18</v>
      </c>
      <c r="L38" s="40">
        <v>69.230769230769226</v>
      </c>
      <c r="M38" s="44"/>
      <c r="N38" s="44">
        <v>464</v>
      </c>
      <c r="O38" s="40">
        <v>44.961240310077521</v>
      </c>
      <c r="P38" s="44"/>
      <c r="Q38" s="44">
        <v>34</v>
      </c>
      <c r="R38" s="40">
        <v>46.575342465753423</v>
      </c>
      <c r="S38" s="40"/>
      <c r="T38" s="44"/>
      <c r="U38" s="44"/>
      <c r="V38" s="44"/>
      <c r="W38" s="44"/>
      <c r="X38" s="44"/>
      <c r="Y38" s="44"/>
      <c r="Z38" s="220"/>
      <c r="AA38" s="220"/>
      <c r="AB38" s="220"/>
      <c r="AC38" s="220"/>
      <c r="AD38" s="220"/>
      <c r="AE38" s="220"/>
      <c r="AF38" s="220"/>
      <c r="AG38" s="220"/>
      <c r="AH38" s="220"/>
      <c r="AI38" s="220"/>
      <c r="AJ38" s="220"/>
      <c r="AK38" s="220"/>
      <c r="AL38" s="220"/>
      <c r="AM38" s="220"/>
      <c r="AN38" s="220"/>
      <c r="AO38" s="220"/>
      <c r="AP38" s="220"/>
      <c r="AQ38" s="220"/>
    </row>
    <row r="39" spans="1:43" ht="9.9499999999999993" customHeight="1">
      <c r="A39" s="47" t="s">
        <v>0</v>
      </c>
      <c r="B39" s="56">
        <v>717</v>
      </c>
      <c r="C39" s="46">
        <v>100</v>
      </c>
      <c r="D39" s="56"/>
      <c r="E39" s="56">
        <v>47</v>
      </c>
      <c r="F39" s="46">
        <v>100</v>
      </c>
      <c r="G39" s="56"/>
      <c r="H39" s="56">
        <v>315</v>
      </c>
      <c r="I39" s="46">
        <v>100</v>
      </c>
      <c r="J39" s="56"/>
      <c r="K39" s="56">
        <v>26</v>
      </c>
      <c r="L39" s="46">
        <v>100</v>
      </c>
      <c r="M39" s="56"/>
      <c r="N39" s="56">
        <v>1032</v>
      </c>
      <c r="O39" s="46">
        <v>100</v>
      </c>
      <c r="P39" s="56"/>
      <c r="Q39" s="56">
        <v>73</v>
      </c>
      <c r="R39" s="46">
        <v>100</v>
      </c>
      <c r="S39" s="40"/>
      <c r="T39" s="44"/>
      <c r="U39" s="44"/>
      <c r="V39" s="44"/>
      <c r="W39" s="44"/>
      <c r="X39" s="44"/>
      <c r="Y39" s="44"/>
      <c r="Z39" s="220"/>
      <c r="AA39" s="220"/>
      <c r="AB39" s="220"/>
      <c r="AC39" s="220"/>
      <c r="AD39" s="220"/>
      <c r="AE39" s="220"/>
      <c r="AF39" s="220"/>
      <c r="AG39" s="220"/>
      <c r="AH39" s="220"/>
      <c r="AI39" s="220"/>
      <c r="AJ39" s="220"/>
      <c r="AK39" s="220"/>
      <c r="AL39" s="220"/>
      <c r="AM39" s="220"/>
      <c r="AN39" s="220"/>
      <c r="AO39" s="220"/>
      <c r="AP39" s="220"/>
      <c r="AQ39" s="220"/>
    </row>
    <row r="40" spans="1:43" ht="3" customHeight="1">
      <c r="A40" s="37"/>
      <c r="B40" s="38"/>
      <c r="C40" s="38"/>
      <c r="D40" s="38"/>
      <c r="E40" s="38"/>
      <c r="F40" s="38"/>
      <c r="G40" s="38"/>
      <c r="H40" s="38"/>
      <c r="I40" s="38"/>
      <c r="J40" s="38"/>
      <c r="K40" s="38"/>
      <c r="L40" s="38"/>
      <c r="M40" s="38"/>
      <c r="N40" s="38"/>
      <c r="P40" s="38"/>
      <c r="S40" s="44"/>
      <c r="T40" s="44"/>
      <c r="U40" s="44"/>
      <c r="V40" s="44"/>
      <c r="W40" s="44"/>
      <c r="X40" s="44"/>
      <c r="Y40" s="44"/>
      <c r="Z40" s="220"/>
      <c r="AA40" s="220"/>
      <c r="AB40" s="220"/>
      <c r="AC40" s="220"/>
      <c r="AD40" s="220"/>
      <c r="AE40" s="220"/>
      <c r="AF40" s="220"/>
      <c r="AG40" s="220"/>
      <c r="AH40" s="220"/>
      <c r="AI40" s="220"/>
      <c r="AJ40" s="220"/>
      <c r="AK40" s="220"/>
      <c r="AL40" s="220"/>
      <c r="AM40" s="220"/>
      <c r="AN40" s="220"/>
      <c r="AO40" s="220"/>
      <c r="AP40" s="220"/>
      <c r="AQ40" s="220"/>
    </row>
    <row r="41" spans="1:43" ht="9.9499999999999993" customHeight="1">
      <c r="A41" s="52"/>
      <c r="B41" s="970" t="s">
        <v>74</v>
      </c>
      <c r="C41" s="970"/>
      <c r="D41" s="970"/>
      <c r="E41" s="970"/>
      <c r="F41" s="970"/>
      <c r="G41" s="970"/>
      <c r="H41" s="970"/>
      <c r="I41" s="970"/>
      <c r="J41" s="970"/>
      <c r="K41" s="970"/>
      <c r="L41" s="970"/>
      <c r="M41" s="970"/>
      <c r="N41" s="970"/>
      <c r="O41" s="970"/>
      <c r="P41" s="970"/>
      <c r="Q41" s="970"/>
      <c r="R41" s="970"/>
      <c r="S41" s="44"/>
      <c r="T41" s="44"/>
      <c r="U41" s="44"/>
      <c r="V41" s="44"/>
      <c r="W41" s="44"/>
      <c r="X41" s="44"/>
      <c r="Y41" s="44"/>
      <c r="Z41" s="220"/>
      <c r="AA41" s="220"/>
      <c r="AB41" s="220"/>
      <c r="AC41" s="220"/>
      <c r="AD41" s="220"/>
      <c r="AE41" s="220"/>
      <c r="AF41" s="220"/>
      <c r="AG41" s="220"/>
      <c r="AH41" s="220"/>
      <c r="AI41" s="220"/>
      <c r="AJ41" s="220"/>
      <c r="AK41" s="220"/>
      <c r="AL41" s="220"/>
      <c r="AM41" s="220"/>
      <c r="AN41" s="220"/>
      <c r="AO41" s="220"/>
      <c r="AP41" s="220"/>
      <c r="AQ41" s="220"/>
    </row>
    <row r="42" spans="1:43" ht="3" customHeight="1">
      <c r="A42" s="137"/>
      <c r="B42" s="137"/>
      <c r="C42" s="137"/>
      <c r="D42" s="137"/>
      <c r="E42" s="137"/>
      <c r="F42" s="137"/>
      <c r="G42" s="137"/>
      <c r="H42" s="137"/>
      <c r="I42" s="137"/>
      <c r="J42" s="137"/>
      <c r="K42" s="137"/>
      <c r="L42" s="137"/>
      <c r="M42" s="137"/>
      <c r="N42" s="137"/>
      <c r="P42" s="137"/>
      <c r="S42" s="44"/>
      <c r="T42" s="44"/>
      <c r="U42" s="44"/>
      <c r="V42" s="44"/>
      <c r="W42" s="44"/>
      <c r="X42" s="44"/>
      <c r="Y42" s="44"/>
      <c r="Z42" s="220"/>
      <c r="AA42" s="220"/>
      <c r="AB42" s="220"/>
      <c r="AC42" s="220"/>
      <c r="AD42" s="220"/>
      <c r="AE42" s="220"/>
      <c r="AF42" s="220"/>
      <c r="AG42" s="220"/>
      <c r="AH42" s="220"/>
      <c r="AI42" s="220"/>
      <c r="AJ42" s="220"/>
      <c r="AK42" s="220"/>
      <c r="AL42" s="220"/>
      <c r="AM42" s="220"/>
      <c r="AN42" s="220"/>
      <c r="AO42" s="220"/>
      <c r="AP42" s="220"/>
      <c r="AQ42" s="220"/>
    </row>
    <row r="43" spans="1:43" ht="9.9499999999999993" customHeight="1">
      <c r="A43" s="55" t="s">
        <v>102</v>
      </c>
      <c r="B43" s="61">
        <v>214</v>
      </c>
      <c r="C43" s="40">
        <v>59.11602209944752</v>
      </c>
      <c r="D43" s="52"/>
      <c r="E43" s="61">
        <v>4</v>
      </c>
      <c r="F43" s="40">
        <v>1.8691588785046727</v>
      </c>
      <c r="G43" s="61"/>
      <c r="H43" s="61">
        <v>148</v>
      </c>
      <c r="I43" s="40">
        <v>40.883977900552487</v>
      </c>
      <c r="J43" s="52"/>
      <c r="K43" s="61">
        <v>22</v>
      </c>
      <c r="L43" s="40">
        <v>14.864864864864865</v>
      </c>
      <c r="M43" s="52"/>
      <c r="N43" s="52">
        <v>362</v>
      </c>
      <c r="O43" s="54">
        <v>100</v>
      </c>
      <c r="P43" s="52"/>
      <c r="Q43" s="52">
        <v>26</v>
      </c>
      <c r="R43" s="54">
        <v>7.1823204419889501</v>
      </c>
      <c r="S43" s="44"/>
      <c r="T43" s="44"/>
      <c r="U43" s="44"/>
      <c r="V43" s="44"/>
      <c r="W43" s="44"/>
      <c r="X43" s="44"/>
      <c r="Y43" s="44"/>
      <c r="Z43" s="220"/>
      <c r="AA43" s="220"/>
      <c r="AB43" s="220"/>
      <c r="AC43" s="220"/>
      <c r="AD43" s="220"/>
      <c r="AE43" s="220"/>
      <c r="AF43" s="220"/>
      <c r="AG43" s="220"/>
      <c r="AH43" s="220"/>
      <c r="AI43" s="220"/>
      <c r="AJ43" s="220"/>
      <c r="AK43" s="220"/>
      <c r="AL43" s="220"/>
      <c r="AM43" s="220"/>
      <c r="AN43" s="220"/>
      <c r="AO43" s="220"/>
      <c r="AP43" s="220"/>
      <c r="AQ43" s="220"/>
    </row>
    <row r="44" spans="1:43" ht="9.9499999999999993" customHeight="1">
      <c r="A44" s="68" t="s">
        <v>122</v>
      </c>
      <c r="B44" s="61">
        <v>244</v>
      </c>
      <c r="C44" s="40">
        <v>55.328798185941039</v>
      </c>
      <c r="D44" s="52"/>
      <c r="E44" s="61">
        <v>12</v>
      </c>
      <c r="F44" s="40">
        <v>4.918032786885246</v>
      </c>
      <c r="G44" s="61"/>
      <c r="H44" s="61">
        <v>197</v>
      </c>
      <c r="I44" s="40">
        <v>44.671201814058961</v>
      </c>
      <c r="J44" s="52"/>
      <c r="K44" s="61">
        <v>34</v>
      </c>
      <c r="L44" s="40">
        <v>17.258883248730964</v>
      </c>
      <c r="M44" s="52"/>
      <c r="N44" s="52">
        <v>441</v>
      </c>
      <c r="O44" s="54">
        <v>100</v>
      </c>
      <c r="P44" s="52"/>
      <c r="Q44" s="52">
        <v>46</v>
      </c>
      <c r="R44" s="54">
        <v>10.430839002267573</v>
      </c>
      <c r="S44" s="44"/>
      <c r="T44" s="44"/>
      <c r="U44" s="44"/>
      <c r="V44" s="44"/>
      <c r="W44" s="44"/>
      <c r="X44" s="44"/>
      <c r="Y44" s="44"/>
      <c r="Z44" s="220"/>
      <c r="AA44" s="220"/>
      <c r="AB44" s="220"/>
      <c r="AC44" s="220"/>
      <c r="AD44" s="220"/>
      <c r="AE44" s="220"/>
      <c r="AF44" s="220"/>
      <c r="AG44" s="220"/>
      <c r="AH44" s="220"/>
      <c r="AI44" s="220"/>
      <c r="AJ44" s="220"/>
      <c r="AK44" s="220"/>
      <c r="AL44" s="220"/>
      <c r="AM44" s="220"/>
      <c r="AN44" s="220"/>
      <c r="AO44" s="220"/>
      <c r="AP44" s="220"/>
      <c r="AQ44" s="220"/>
    </row>
    <row r="45" spans="1:43" ht="9.9499999999999993" customHeight="1">
      <c r="A45" s="68" t="s">
        <v>125</v>
      </c>
      <c r="B45" s="61">
        <v>263</v>
      </c>
      <c r="C45" s="40">
        <v>56.926406926406926</v>
      </c>
      <c r="D45" s="52"/>
      <c r="E45" s="61">
        <v>10</v>
      </c>
      <c r="F45" s="40">
        <v>3.8022813688212929</v>
      </c>
      <c r="G45" s="61"/>
      <c r="H45" s="61">
        <v>199</v>
      </c>
      <c r="I45" s="40">
        <v>43.073593073593074</v>
      </c>
      <c r="J45" s="52"/>
      <c r="K45" s="61">
        <v>27</v>
      </c>
      <c r="L45" s="40">
        <v>13.5678391959799</v>
      </c>
      <c r="M45" s="52"/>
      <c r="N45" s="52">
        <v>462</v>
      </c>
      <c r="O45" s="54">
        <v>100</v>
      </c>
      <c r="P45" s="52"/>
      <c r="Q45" s="52">
        <v>37</v>
      </c>
      <c r="R45" s="54">
        <v>8.0086580086580081</v>
      </c>
      <c r="S45" s="44"/>
      <c r="T45" s="44"/>
      <c r="U45" s="44"/>
      <c r="V45" s="44"/>
      <c r="W45" s="44"/>
      <c r="X45" s="44"/>
      <c r="Y45" s="44"/>
      <c r="Z45" s="220"/>
      <c r="AA45" s="220"/>
      <c r="AB45" s="220"/>
      <c r="AC45" s="220"/>
      <c r="AD45" s="220"/>
      <c r="AE45" s="220"/>
      <c r="AF45" s="220"/>
      <c r="AG45" s="220"/>
      <c r="AH45" s="220"/>
      <c r="AI45" s="220"/>
      <c r="AJ45" s="220"/>
      <c r="AK45" s="220"/>
      <c r="AL45" s="220"/>
      <c r="AM45" s="220"/>
      <c r="AN45" s="220"/>
      <c r="AO45" s="220"/>
      <c r="AP45" s="220"/>
      <c r="AQ45" s="220"/>
    </row>
    <row r="46" spans="1:43" ht="9.9499999999999993" customHeight="1">
      <c r="A46" s="55" t="s">
        <v>133</v>
      </c>
      <c r="B46" s="44">
        <v>233</v>
      </c>
      <c r="C46" s="40">
        <v>54.823529411764703</v>
      </c>
      <c r="D46" s="52"/>
      <c r="E46" s="44">
        <v>8</v>
      </c>
      <c r="F46" s="40">
        <v>3.4334763948497855</v>
      </c>
      <c r="G46" s="44"/>
      <c r="H46" s="44">
        <v>192</v>
      </c>
      <c r="I46" s="40">
        <v>45.176470588235297</v>
      </c>
      <c r="J46" s="52"/>
      <c r="K46" s="44">
        <v>23</v>
      </c>
      <c r="L46" s="40">
        <v>11.979166666666668</v>
      </c>
      <c r="M46" s="52"/>
      <c r="N46" s="52">
        <v>425</v>
      </c>
      <c r="O46" s="40">
        <v>100</v>
      </c>
      <c r="P46" s="52"/>
      <c r="Q46" s="44">
        <v>31</v>
      </c>
      <c r="R46" s="40">
        <v>7.2941176470588234</v>
      </c>
      <c r="S46" s="44"/>
      <c r="T46" s="44"/>
      <c r="U46" s="44"/>
      <c r="V46" s="44"/>
      <c r="W46" s="44"/>
      <c r="X46" s="44"/>
      <c r="Y46" s="44"/>
      <c r="Z46" s="220"/>
      <c r="AA46" s="220"/>
      <c r="AB46" s="220"/>
      <c r="AC46" s="220"/>
      <c r="AD46" s="220"/>
      <c r="AE46" s="220"/>
      <c r="AF46" s="220"/>
      <c r="AG46" s="220"/>
      <c r="AH46" s="220"/>
      <c r="AI46" s="220"/>
      <c r="AJ46" s="220"/>
      <c r="AK46" s="220"/>
      <c r="AL46" s="220"/>
      <c r="AM46" s="220"/>
      <c r="AN46" s="220"/>
      <c r="AO46" s="220"/>
      <c r="AP46" s="220"/>
      <c r="AQ46" s="220"/>
    </row>
    <row r="47" spans="1:43" s="94" customFormat="1" ht="9.9499999999999993" customHeight="1">
      <c r="A47" s="55" t="s">
        <v>141</v>
      </c>
      <c r="B47" s="61">
        <v>237</v>
      </c>
      <c r="C47" s="40">
        <v>53.863636363636367</v>
      </c>
      <c r="D47" s="62"/>
      <c r="E47" s="61">
        <v>13</v>
      </c>
      <c r="F47" s="40">
        <v>5.485232067510549</v>
      </c>
      <c r="G47" s="62"/>
      <c r="H47" s="61">
        <v>203</v>
      </c>
      <c r="I47" s="40">
        <v>46.136363636363633</v>
      </c>
      <c r="J47" s="62"/>
      <c r="K47" s="61">
        <v>36</v>
      </c>
      <c r="L47" s="40">
        <v>17.733990147783253</v>
      </c>
      <c r="M47" s="62"/>
      <c r="N47" s="61">
        <v>440</v>
      </c>
      <c r="O47" s="40">
        <v>100</v>
      </c>
      <c r="P47" s="62"/>
      <c r="Q47" s="61">
        <v>49</v>
      </c>
      <c r="R47" s="40">
        <v>11.136363636363637</v>
      </c>
      <c r="S47" s="40"/>
      <c r="T47" s="44"/>
      <c r="U47" s="44"/>
      <c r="V47" s="44"/>
      <c r="W47" s="44"/>
      <c r="X47" s="44"/>
      <c r="Y47" s="44"/>
      <c r="Z47" s="220"/>
      <c r="AA47" s="220"/>
      <c r="AB47" s="220"/>
      <c r="AC47" s="220"/>
      <c r="AD47" s="220"/>
      <c r="AE47" s="220"/>
      <c r="AF47" s="220"/>
      <c r="AG47" s="220"/>
      <c r="AH47" s="220"/>
      <c r="AI47" s="220"/>
      <c r="AJ47" s="220"/>
      <c r="AK47" s="220"/>
      <c r="AL47" s="220"/>
      <c r="AM47" s="220"/>
      <c r="AN47" s="220"/>
      <c r="AO47" s="220"/>
      <c r="AP47" s="220"/>
      <c r="AQ47" s="220"/>
    </row>
    <row r="48" spans="1:43" ht="3" customHeight="1">
      <c r="A48" s="37"/>
      <c r="B48" s="38"/>
      <c r="C48" s="38"/>
      <c r="D48" s="38"/>
      <c r="E48" s="38"/>
      <c r="F48" s="38"/>
      <c r="G48" s="38"/>
      <c r="H48" s="38"/>
      <c r="I48" s="38"/>
      <c r="J48" s="38"/>
      <c r="K48" s="38"/>
      <c r="L48" s="38"/>
      <c r="M48" s="38"/>
      <c r="N48" s="38"/>
      <c r="P48" s="38"/>
      <c r="S48" s="44"/>
      <c r="T48" s="44"/>
      <c r="U48" s="44"/>
      <c r="V48" s="44"/>
      <c r="W48" s="44"/>
      <c r="X48" s="44"/>
      <c r="Y48" s="44"/>
      <c r="Z48" s="220"/>
      <c r="AA48" s="220"/>
      <c r="AB48" s="220"/>
      <c r="AC48" s="220"/>
      <c r="AD48" s="220"/>
      <c r="AE48" s="220"/>
      <c r="AF48" s="220"/>
      <c r="AG48" s="220"/>
      <c r="AH48" s="220"/>
      <c r="AI48" s="220"/>
      <c r="AJ48" s="220"/>
      <c r="AK48" s="220"/>
      <c r="AL48" s="220"/>
      <c r="AM48" s="220"/>
      <c r="AN48" s="220"/>
      <c r="AO48" s="220"/>
      <c r="AP48" s="220"/>
      <c r="AQ48" s="220"/>
    </row>
    <row r="49" spans="1:43" ht="9.9499999999999993" customHeight="1">
      <c r="A49" s="52"/>
      <c r="B49" s="967" t="s">
        <v>143</v>
      </c>
      <c r="C49" s="967"/>
      <c r="D49" s="967"/>
      <c r="E49" s="967"/>
      <c r="F49" s="967"/>
      <c r="G49" s="967"/>
      <c r="H49" s="967"/>
      <c r="I49" s="967"/>
      <c r="J49" s="967"/>
      <c r="K49" s="967"/>
      <c r="L49" s="967"/>
      <c r="M49" s="967"/>
      <c r="N49" s="967"/>
      <c r="O49" s="967"/>
      <c r="P49" s="967"/>
      <c r="Q49" s="967"/>
      <c r="R49" s="967"/>
      <c r="S49" s="44"/>
      <c r="T49" s="44"/>
      <c r="U49" s="44"/>
      <c r="V49" s="44"/>
      <c r="W49" s="44"/>
      <c r="X49" s="44"/>
      <c r="Y49" s="44"/>
      <c r="Z49" s="220"/>
      <c r="AA49" s="220"/>
      <c r="AB49" s="220"/>
      <c r="AC49" s="220"/>
      <c r="AD49" s="220"/>
      <c r="AE49" s="220"/>
      <c r="AF49" s="220"/>
      <c r="AG49" s="220"/>
      <c r="AH49" s="220"/>
      <c r="AI49" s="220"/>
      <c r="AJ49" s="220"/>
      <c r="AK49" s="220"/>
      <c r="AL49" s="220"/>
      <c r="AM49" s="220"/>
      <c r="AN49" s="220"/>
      <c r="AO49" s="220"/>
      <c r="AP49" s="220"/>
      <c r="AQ49" s="220"/>
    </row>
    <row r="50" spans="1:43" ht="3" customHeight="1">
      <c r="A50" s="137"/>
      <c r="B50" s="137"/>
      <c r="C50" s="137"/>
      <c r="D50" s="137"/>
      <c r="E50" s="137"/>
      <c r="F50" s="137"/>
      <c r="G50" s="137"/>
      <c r="H50" s="137"/>
      <c r="I50" s="137"/>
      <c r="J50" s="137"/>
      <c r="K50" s="137"/>
      <c r="L50" s="137"/>
      <c r="M50" s="137"/>
      <c r="N50" s="137"/>
      <c r="P50" s="137"/>
      <c r="S50" s="44"/>
      <c r="T50" s="44"/>
      <c r="U50" s="44"/>
      <c r="V50" s="44"/>
      <c r="W50" s="44"/>
      <c r="X50" s="44"/>
      <c r="Y50" s="44"/>
      <c r="Z50" s="220"/>
      <c r="AA50" s="220"/>
      <c r="AB50" s="220"/>
      <c r="AC50" s="220"/>
      <c r="AD50" s="220"/>
      <c r="AE50" s="220"/>
      <c r="AF50" s="220"/>
      <c r="AG50" s="220"/>
      <c r="AH50" s="220"/>
      <c r="AI50" s="220"/>
      <c r="AJ50" s="220"/>
      <c r="AK50" s="220"/>
      <c r="AL50" s="220"/>
      <c r="AM50" s="220"/>
      <c r="AN50" s="220"/>
      <c r="AO50" s="220"/>
      <c r="AP50" s="220"/>
      <c r="AQ50" s="220"/>
    </row>
    <row r="51" spans="1:43" ht="9.9499999999999993" customHeight="1">
      <c r="A51" s="53" t="s">
        <v>66</v>
      </c>
      <c r="B51" s="61">
        <v>9</v>
      </c>
      <c r="C51" s="40">
        <v>3.79746835443038</v>
      </c>
      <c r="D51" s="61"/>
      <c r="E51" s="61">
        <v>0</v>
      </c>
      <c r="F51" s="40">
        <v>0</v>
      </c>
      <c r="G51" s="61"/>
      <c r="H51" s="61">
        <v>17</v>
      </c>
      <c r="I51" s="40">
        <v>8.3743842364532011</v>
      </c>
      <c r="J51" s="61"/>
      <c r="K51" s="61">
        <v>9</v>
      </c>
      <c r="L51" s="40">
        <v>25</v>
      </c>
      <c r="M51" s="61"/>
      <c r="N51" s="61">
        <v>26</v>
      </c>
      <c r="O51" s="40">
        <v>5.9090909090909092</v>
      </c>
      <c r="P51" s="61"/>
      <c r="Q51" s="61">
        <v>9</v>
      </c>
      <c r="R51" s="40">
        <v>18.367346938775512</v>
      </c>
      <c r="S51" s="44"/>
      <c r="T51" s="44"/>
      <c r="U51" s="44"/>
      <c r="V51" s="44"/>
      <c r="W51" s="44"/>
      <c r="X51" s="44"/>
      <c r="Y51" s="44"/>
      <c r="Z51" s="220"/>
      <c r="AA51" s="220"/>
      <c r="AB51" s="220"/>
      <c r="AC51" s="220"/>
      <c r="AD51" s="220"/>
      <c r="AE51" s="220"/>
      <c r="AF51" s="220"/>
      <c r="AG51" s="220"/>
      <c r="AH51" s="220"/>
      <c r="AI51" s="220"/>
      <c r="AJ51" s="220"/>
      <c r="AK51" s="220"/>
      <c r="AL51" s="220"/>
      <c r="AM51" s="220"/>
      <c r="AN51" s="220"/>
      <c r="AO51" s="220"/>
      <c r="AP51" s="220"/>
      <c r="AQ51" s="220"/>
    </row>
    <row r="52" spans="1:43" ht="9.9499999999999993" customHeight="1">
      <c r="A52" s="53" t="s">
        <v>67</v>
      </c>
      <c r="B52" s="61">
        <v>67</v>
      </c>
      <c r="C52" s="40">
        <v>28.270042194092827</v>
      </c>
      <c r="D52" s="61"/>
      <c r="E52" s="61">
        <v>7</v>
      </c>
      <c r="F52" s="40">
        <v>53.846153846153847</v>
      </c>
      <c r="G52" s="61"/>
      <c r="H52" s="61">
        <v>75</v>
      </c>
      <c r="I52" s="40">
        <v>36.945812807881772</v>
      </c>
      <c r="J52" s="61"/>
      <c r="K52" s="61">
        <v>15</v>
      </c>
      <c r="L52" s="40">
        <v>41.666666666666671</v>
      </c>
      <c r="M52" s="61"/>
      <c r="N52" s="61">
        <v>142</v>
      </c>
      <c r="O52" s="40">
        <v>32.272727272727273</v>
      </c>
      <c r="P52" s="61"/>
      <c r="Q52" s="61">
        <v>22</v>
      </c>
      <c r="R52" s="40">
        <v>44.897959183673471</v>
      </c>
      <c r="S52" s="44"/>
      <c r="T52" s="44"/>
      <c r="U52" s="44"/>
      <c r="V52" s="44"/>
      <c r="W52" s="44"/>
      <c r="X52" s="44"/>
      <c r="Y52" s="44"/>
      <c r="Z52" s="220"/>
      <c r="AA52" s="220"/>
      <c r="AB52" s="220"/>
      <c r="AC52" s="220"/>
      <c r="AD52" s="220"/>
      <c r="AE52" s="220"/>
      <c r="AF52" s="220"/>
      <c r="AG52" s="220"/>
      <c r="AH52" s="220"/>
      <c r="AI52" s="220"/>
      <c r="AJ52" s="220"/>
      <c r="AK52" s="220"/>
      <c r="AL52" s="220"/>
      <c r="AM52" s="220"/>
      <c r="AN52" s="220"/>
      <c r="AO52" s="220"/>
      <c r="AP52" s="220"/>
      <c r="AQ52" s="220"/>
    </row>
    <row r="53" spans="1:43" ht="9.9499999999999993" customHeight="1">
      <c r="A53" s="60" t="s">
        <v>147</v>
      </c>
      <c r="B53" s="61">
        <v>161</v>
      </c>
      <c r="C53" s="40">
        <v>67.932489451476798</v>
      </c>
      <c r="D53" s="61"/>
      <c r="E53" s="61">
        <v>6</v>
      </c>
      <c r="F53" s="40">
        <v>46.153846153846153</v>
      </c>
      <c r="G53" s="61"/>
      <c r="H53" s="61">
        <v>111</v>
      </c>
      <c r="I53" s="40">
        <v>54.679802955665025</v>
      </c>
      <c r="J53" s="61"/>
      <c r="K53" s="61">
        <v>12</v>
      </c>
      <c r="L53" s="40">
        <v>33.333333333333329</v>
      </c>
      <c r="M53" s="61"/>
      <c r="N53" s="61">
        <v>272</v>
      </c>
      <c r="O53" s="40">
        <v>61.818181818181813</v>
      </c>
      <c r="P53" s="61"/>
      <c r="Q53" s="61">
        <v>18</v>
      </c>
      <c r="R53" s="40">
        <v>36.734693877551024</v>
      </c>
      <c r="S53" s="44"/>
      <c r="T53" s="44"/>
      <c r="U53" s="44"/>
      <c r="V53" s="44"/>
      <c r="W53" s="44"/>
      <c r="X53" s="44"/>
      <c r="Y53" s="44"/>
      <c r="Z53" s="220"/>
      <c r="AA53" s="220"/>
      <c r="AB53" s="220"/>
      <c r="AC53" s="220"/>
      <c r="AD53" s="220"/>
      <c r="AE53" s="220"/>
      <c r="AF53" s="220"/>
      <c r="AG53" s="220"/>
      <c r="AH53" s="220"/>
      <c r="AI53" s="220"/>
      <c r="AJ53" s="220"/>
      <c r="AK53" s="220"/>
      <c r="AL53" s="220"/>
      <c r="AM53" s="220"/>
      <c r="AN53" s="220"/>
      <c r="AO53" s="220"/>
      <c r="AP53" s="220"/>
      <c r="AQ53" s="220"/>
    </row>
    <row r="54" spans="1:43" ht="9.9499999999999993" customHeight="1">
      <c r="A54" s="47" t="s">
        <v>0</v>
      </c>
      <c r="B54" s="62">
        <v>237</v>
      </c>
      <c r="C54" s="46">
        <v>100</v>
      </c>
      <c r="D54" s="62"/>
      <c r="E54" s="62">
        <v>13</v>
      </c>
      <c r="F54" s="46">
        <v>100</v>
      </c>
      <c r="G54" s="62"/>
      <c r="H54" s="62">
        <v>203</v>
      </c>
      <c r="I54" s="46">
        <v>100</v>
      </c>
      <c r="J54" s="62"/>
      <c r="K54" s="62">
        <v>36</v>
      </c>
      <c r="L54" s="46">
        <v>100</v>
      </c>
      <c r="M54" s="62"/>
      <c r="N54" s="62">
        <v>440</v>
      </c>
      <c r="O54" s="46">
        <v>100</v>
      </c>
      <c r="P54" s="62"/>
      <c r="Q54" s="62">
        <v>49</v>
      </c>
      <c r="R54" s="46">
        <v>100</v>
      </c>
      <c r="S54" s="44"/>
      <c r="T54" s="44"/>
      <c r="U54" s="44"/>
      <c r="V54" s="44"/>
      <c r="W54" s="44"/>
      <c r="X54" s="44"/>
      <c r="Y54" s="44"/>
      <c r="Z54" s="220"/>
      <c r="AA54" s="220"/>
      <c r="AB54" s="220"/>
      <c r="AC54" s="220"/>
      <c r="AD54" s="220"/>
      <c r="AE54" s="220"/>
      <c r="AF54" s="220"/>
      <c r="AG54" s="220"/>
      <c r="AH54" s="220"/>
      <c r="AI54" s="220"/>
      <c r="AJ54" s="220"/>
      <c r="AK54" s="220"/>
      <c r="AL54" s="220"/>
      <c r="AM54" s="220"/>
      <c r="AN54" s="220"/>
      <c r="AO54" s="220"/>
      <c r="AP54" s="220"/>
      <c r="AQ54" s="220"/>
    </row>
    <row r="55" spans="1:43" ht="3" customHeight="1">
      <c r="A55" s="48"/>
      <c r="B55" s="48"/>
      <c r="C55" s="48"/>
      <c r="D55" s="48"/>
      <c r="E55" s="49"/>
      <c r="F55" s="48"/>
      <c r="G55" s="48"/>
      <c r="H55" s="48"/>
      <c r="I55" s="48"/>
      <c r="J55" s="48"/>
      <c r="K55" s="48"/>
      <c r="L55" s="48"/>
      <c r="M55" s="48"/>
      <c r="N55" s="50"/>
      <c r="O55" s="48"/>
      <c r="P55" s="48"/>
      <c r="Q55" s="48"/>
      <c r="R55" s="48"/>
      <c r="T55" s="52"/>
      <c r="U55" s="52"/>
      <c r="V55" s="220"/>
      <c r="W55" s="220"/>
      <c r="X55" s="220"/>
      <c r="Y55" s="220"/>
      <c r="Z55" s="220"/>
      <c r="AA55" s="220"/>
      <c r="AB55" s="220"/>
      <c r="AC55" s="220"/>
      <c r="AD55" s="220"/>
      <c r="AE55" s="220"/>
      <c r="AF55" s="220"/>
      <c r="AG55" s="220"/>
      <c r="AH55" s="220"/>
      <c r="AI55" s="220"/>
      <c r="AJ55" s="220"/>
      <c r="AK55" s="220"/>
      <c r="AL55" s="220"/>
      <c r="AM55" s="220"/>
      <c r="AN55" s="220"/>
      <c r="AO55" s="220"/>
      <c r="AP55" s="220"/>
      <c r="AQ55" s="220"/>
    </row>
    <row r="56" spans="1:43" ht="3" customHeight="1">
      <c r="V56" s="220"/>
      <c r="W56" s="220"/>
      <c r="X56" s="220"/>
      <c r="Y56" s="220"/>
      <c r="Z56" s="220"/>
      <c r="AA56" s="220"/>
      <c r="AB56" s="220"/>
      <c r="AC56" s="220"/>
      <c r="AD56" s="220"/>
      <c r="AE56" s="220"/>
      <c r="AF56" s="220"/>
      <c r="AG56" s="220"/>
      <c r="AH56" s="220"/>
      <c r="AI56" s="220"/>
      <c r="AJ56" s="220"/>
      <c r="AK56" s="220"/>
      <c r="AL56" s="220"/>
      <c r="AM56" s="220"/>
      <c r="AN56" s="220"/>
      <c r="AO56" s="220"/>
      <c r="AP56" s="220"/>
      <c r="AQ56" s="220"/>
    </row>
    <row r="57" spans="1:43" ht="9.9499999999999993" customHeight="1">
      <c r="A57" s="115" t="s">
        <v>134</v>
      </c>
      <c r="B57" s="51"/>
      <c r="C57" s="51"/>
      <c r="D57" s="51"/>
      <c r="E57" s="51"/>
      <c r="F57" s="51"/>
      <c r="G57" s="51"/>
      <c r="H57" s="51"/>
      <c r="I57" s="51"/>
      <c r="J57" s="51"/>
      <c r="K57" s="51"/>
      <c r="L57" s="51"/>
      <c r="M57" s="51"/>
      <c r="N57" s="51"/>
      <c r="P57" s="51"/>
      <c r="V57" s="220"/>
      <c r="W57" s="220"/>
      <c r="X57" s="220"/>
      <c r="Y57" s="220"/>
      <c r="Z57" s="220"/>
      <c r="AA57" s="220"/>
      <c r="AB57" s="220"/>
      <c r="AC57" s="220"/>
      <c r="AD57" s="220"/>
      <c r="AE57" s="220"/>
      <c r="AF57" s="220"/>
      <c r="AG57" s="220"/>
      <c r="AH57" s="220"/>
      <c r="AI57" s="220"/>
      <c r="AJ57" s="220"/>
      <c r="AK57" s="220"/>
      <c r="AL57" s="220"/>
      <c r="AM57" s="220"/>
      <c r="AN57" s="220"/>
      <c r="AO57" s="220"/>
      <c r="AP57" s="220"/>
      <c r="AQ57" s="220"/>
    </row>
    <row r="58" spans="1:43" ht="46.9" customHeight="1">
      <c r="A58" s="952" t="s">
        <v>150</v>
      </c>
      <c r="B58" s="952"/>
      <c r="C58" s="952"/>
      <c r="D58" s="952"/>
      <c r="E58" s="952"/>
      <c r="F58" s="952"/>
      <c r="G58" s="952"/>
      <c r="H58" s="952"/>
      <c r="I58" s="952"/>
      <c r="J58" s="952"/>
      <c r="K58" s="952"/>
      <c r="L58" s="952"/>
      <c r="M58" s="952"/>
      <c r="N58" s="952"/>
      <c r="O58" s="952"/>
      <c r="P58" s="952"/>
      <c r="Q58" s="952"/>
      <c r="R58" s="952"/>
      <c r="V58" s="220"/>
      <c r="W58" s="220"/>
      <c r="X58" s="220"/>
      <c r="Y58" s="220"/>
      <c r="Z58" s="220"/>
      <c r="AA58" s="220"/>
      <c r="AB58" s="220"/>
      <c r="AC58" s="220"/>
      <c r="AD58" s="220"/>
      <c r="AE58" s="220"/>
      <c r="AF58" s="220"/>
      <c r="AG58" s="220"/>
      <c r="AH58" s="220"/>
      <c r="AI58" s="220"/>
      <c r="AJ58" s="220"/>
      <c r="AK58" s="220"/>
      <c r="AL58" s="220"/>
      <c r="AM58" s="220"/>
      <c r="AN58" s="220"/>
      <c r="AO58" s="220"/>
      <c r="AP58" s="220"/>
      <c r="AQ58" s="220"/>
    </row>
    <row r="59" spans="1:43">
      <c r="A59" s="102"/>
      <c r="B59" s="102"/>
      <c r="C59" s="102"/>
      <c r="D59" s="102"/>
      <c r="E59" s="102"/>
      <c r="F59" s="102"/>
      <c r="G59" s="102"/>
      <c r="H59" s="102"/>
      <c r="I59" s="102"/>
      <c r="J59" s="102"/>
      <c r="K59" s="102"/>
      <c r="L59" s="102"/>
      <c r="M59" s="102"/>
      <c r="N59" s="102"/>
      <c r="O59" s="102"/>
      <c r="P59" s="102"/>
      <c r="Q59" s="102"/>
      <c r="R59" s="102"/>
    </row>
    <row r="60" spans="1:43">
      <c r="A60" s="102"/>
      <c r="B60" s="102"/>
      <c r="C60" s="102"/>
      <c r="D60" s="102"/>
      <c r="E60" s="102"/>
      <c r="F60" s="102"/>
      <c r="G60" s="102"/>
      <c r="H60" s="102"/>
      <c r="I60" s="102"/>
      <c r="J60" s="102"/>
      <c r="K60" s="102"/>
      <c r="L60" s="102"/>
      <c r="M60" s="102"/>
      <c r="N60" s="102"/>
      <c r="O60" s="102"/>
      <c r="P60" s="102"/>
      <c r="Q60" s="102"/>
      <c r="R60" s="102"/>
    </row>
    <row r="61" spans="1:43">
      <c r="A61" s="102"/>
      <c r="B61" s="102"/>
      <c r="C61" s="102"/>
      <c r="D61" s="102"/>
      <c r="E61" s="102"/>
      <c r="F61" s="102"/>
      <c r="G61" s="102"/>
      <c r="H61" s="102"/>
      <c r="I61" s="102"/>
      <c r="J61" s="102"/>
      <c r="K61" s="102"/>
      <c r="L61" s="102"/>
      <c r="M61" s="102"/>
      <c r="N61" s="102"/>
      <c r="O61" s="102"/>
      <c r="P61" s="102"/>
      <c r="Q61" s="102"/>
      <c r="R61" s="102"/>
    </row>
    <row r="62" spans="1:43">
      <c r="A62" s="102"/>
      <c r="B62" s="102"/>
      <c r="C62" s="102"/>
      <c r="D62" s="102"/>
      <c r="E62" s="102"/>
      <c r="F62" s="102"/>
      <c r="G62" s="102"/>
      <c r="H62" s="102"/>
      <c r="I62" s="102"/>
      <c r="J62" s="102"/>
      <c r="K62" s="102"/>
      <c r="L62" s="102"/>
      <c r="M62" s="102"/>
      <c r="N62" s="102"/>
      <c r="O62" s="102"/>
      <c r="P62" s="102"/>
      <c r="Q62" s="102"/>
      <c r="R62" s="102"/>
    </row>
    <row r="63" spans="1:43">
      <c r="A63" s="102"/>
      <c r="B63" s="102"/>
      <c r="C63" s="102"/>
      <c r="D63" s="102"/>
      <c r="E63" s="102"/>
      <c r="F63" s="102"/>
      <c r="G63" s="102"/>
      <c r="H63" s="102"/>
      <c r="I63" s="102"/>
      <c r="J63" s="102"/>
      <c r="K63" s="102"/>
      <c r="L63" s="102"/>
      <c r="M63" s="102"/>
      <c r="N63" s="102"/>
      <c r="O63" s="102"/>
      <c r="P63" s="102"/>
      <c r="Q63" s="102"/>
      <c r="R63" s="102"/>
    </row>
    <row r="64" spans="1:43">
      <c r="A64" s="102"/>
      <c r="B64" s="102"/>
      <c r="C64" s="102"/>
      <c r="D64" s="102"/>
      <c r="E64" s="102"/>
      <c r="F64" s="102"/>
      <c r="G64" s="102"/>
      <c r="H64" s="102"/>
      <c r="I64" s="102"/>
      <c r="J64" s="102"/>
      <c r="K64" s="102"/>
      <c r="L64" s="102"/>
      <c r="M64" s="102"/>
      <c r="N64" s="102"/>
      <c r="O64" s="102"/>
      <c r="P64" s="102"/>
      <c r="Q64" s="102"/>
      <c r="R64" s="102"/>
    </row>
    <row r="65" spans="1:18">
      <c r="A65" s="102"/>
      <c r="B65" s="102"/>
      <c r="C65" s="102"/>
      <c r="D65" s="102"/>
      <c r="E65" s="102"/>
      <c r="F65" s="102"/>
      <c r="G65" s="102"/>
      <c r="H65" s="102"/>
      <c r="I65" s="102"/>
      <c r="J65" s="102"/>
      <c r="K65" s="102"/>
      <c r="L65" s="102"/>
      <c r="M65" s="102"/>
      <c r="N65" s="102"/>
      <c r="O65" s="102"/>
      <c r="P65" s="102"/>
      <c r="Q65" s="102"/>
      <c r="R65" s="102"/>
    </row>
    <row r="66" spans="1:18">
      <c r="A66" s="102"/>
      <c r="B66" s="102"/>
      <c r="C66" s="102"/>
      <c r="D66" s="102"/>
      <c r="E66" s="102"/>
      <c r="F66" s="102"/>
      <c r="G66" s="102"/>
      <c r="H66" s="102"/>
      <c r="I66" s="102"/>
      <c r="J66" s="102"/>
      <c r="K66" s="102"/>
      <c r="L66" s="102"/>
      <c r="M66" s="102"/>
      <c r="N66" s="102"/>
      <c r="O66" s="102"/>
      <c r="P66" s="102"/>
      <c r="Q66" s="102"/>
      <c r="R66" s="102"/>
    </row>
    <row r="67" spans="1:18">
      <c r="A67" s="102"/>
      <c r="B67" s="102"/>
      <c r="C67" s="102"/>
      <c r="D67" s="102"/>
      <c r="E67" s="102"/>
      <c r="F67" s="102"/>
      <c r="G67" s="102"/>
      <c r="H67" s="102"/>
      <c r="I67" s="102"/>
      <c r="J67" s="102"/>
      <c r="K67" s="102"/>
      <c r="L67" s="102"/>
      <c r="M67" s="102"/>
      <c r="N67" s="102"/>
      <c r="O67" s="102"/>
      <c r="P67" s="102"/>
      <c r="Q67" s="102"/>
      <c r="R67" s="102"/>
    </row>
    <row r="68" spans="1:18">
      <c r="A68" s="102"/>
      <c r="B68" s="102"/>
      <c r="C68" s="102"/>
      <c r="D68" s="102"/>
      <c r="E68" s="102"/>
      <c r="F68" s="102"/>
      <c r="G68" s="102"/>
      <c r="H68" s="102"/>
      <c r="I68" s="102"/>
      <c r="J68" s="102"/>
      <c r="K68" s="102"/>
      <c r="L68" s="102"/>
      <c r="M68" s="102"/>
      <c r="N68" s="102"/>
      <c r="O68" s="102"/>
      <c r="P68" s="102"/>
      <c r="Q68" s="102"/>
      <c r="R68" s="102"/>
    </row>
    <row r="69" spans="1:18">
      <c r="A69" s="102"/>
      <c r="B69" s="102"/>
      <c r="C69" s="102"/>
      <c r="D69" s="102"/>
      <c r="E69" s="102"/>
      <c r="F69" s="102"/>
      <c r="G69" s="102"/>
      <c r="H69" s="102"/>
      <c r="I69" s="102"/>
      <c r="J69" s="102"/>
      <c r="K69" s="102"/>
      <c r="L69" s="102"/>
      <c r="M69" s="102"/>
      <c r="N69" s="102"/>
      <c r="O69" s="102"/>
      <c r="P69" s="102"/>
      <c r="Q69" s="102"/>
      <c r="R69" s="102"/>
    </row>
    <row r="70" spans="1:18">
      <c r="A70" s="102"/>
      <c r="B70" s="102"/>
      <c r="C70" s="102"/>
      <c r="D70" s="102"/>
      <c r="E70" s="102"/>
      <c r="F70" s="102"/>
      <c r="G70" s="102"/>
      <c r="H70" s="102"/>
      <c r="I70" s="102"/>
      <c r="J70" s="102"/>
      <c r="K70" s="102"/>
      <c r="L70" s="102"/>
      <c r="M70" s="102"/>
      <c r="N70" s="102"/>
      <c r="O70" s="102"/>
      <c r="P70" s="102"/>
      <c r="Q70" s="102"/>
      <c r="R70" s="102"/>
    </row>
    <row r="71" spans="1:18">
      <c r="A71" s="102"/>
      <c r="B71" s="102"/>
      <c r="C71" s="102"/>
      <c r="D71" s="102"/>
      <c r="E71" s="102"/>
      <c r="F71" s="102"/>
      <c r="G71" s="102"/>
      <c r="H71" s="102"/>
      <c r="I71" s="102"/>
      <c r="J71" s="102"/>
      <c r="K71" s="102"/>
      <c r="L71" s="102"/>
      <c r="M71" s="102"/>
      <c r="N71" s="102"/>
      <c r="O71" s="102"/>
      <c r="P71" s="102"/>
      <c r="Q71" s="102"/>
      <c r="R71" s="102"/>
    </row>
    <row r="72" spans="1:18">
      <c r="A72" s="102"/>
      <c r="B72" s="102"/>
      <c r="C72" s="102"/>
      <c r="D72" s="102"/>
      <c r="E72" s="102"/>
      <c r="F72" s="102"/>
      <c r="G72" s="102"/>
      <c r="H72" s="102"/>
      <c r="I72" s="102"/>
      <c r="J72" s="102"/>
      <c r="K72" s="102"/>
      <c r="L72" s="102"/>
      <c r="M72" s="102"/>
      <c r="N72" s="102"/>
      <c r="O72" s="102"/>
      <c r="P72" s="102"/>
      <c r="Q72" s="102"/>
      <c r="R72" s="102"/>
    </row>
    <row r="73" spans="1:18">
      <c r="A73" s="102"/>
      <c r="B73" s="102"/>
      <c r="C73" s="102"/>
      <c r="D73" s="102"/>
      <c r="E73" s="102"/>
      <c r="F73" s="102"/>
      <c r="G73" s="102"/>
      <c r="H73" s="102"/>
      <c r="I73" s="102"/>
      <c r="J73" s="102"/>
      <c r="K73" s="102"/>
      <c r="L73" s="102"/>
      <c r="M73" s="102"/>
      <c r="N73" s="102"/>
      <c r="O73" s="102"/>
      <c r="P73" s="102"/>
      <c r="Q73" s="102"/>
      <c r="R73" s="102"/>
    </row>
    <row r="74" spans="1:18">
      <c r="A74" s="102"/>
      <c r="B74" s="102"/>
      <c r="C74" s="102"/>
      <c r="D74" s="102"/>
      <c r="E74" s="102"/>
      <c r="F74" s="102"/>
      <c r="G74" s="102"/>
      <c r="H74" s="102"/>
      <c r="I74" s="102"/>
      <c r="J74" s="102"/>
      <c r="K74" s="102"/>
      <c r="L74" s="102"/>
      <c r="M74" s="102"/>
      <c r="N74" s="102"/>
      <c r="O74" s="102"/>
      <c r="P74" s="102"/>
      <c r="Q74" s="102"/>
      <c r="R74" s="102"/>
    </row>
    <row r="75" spans="1:18">
      <c r="A75" s="102"/>
      <c r="B75" s="102"/>
      <c r="C75" s="102"/>
      <c r="D75" s="102"/>
      <c r="E75" s="102"/>
      <c r="F75" s="102"/>
      <c r="G75" s="102"/>
      <c r="H75" s="102"/>
      <c r="I75" s="102"/>
      <c r="J75" s="102"/>
      <c r="K75" s="102"/>
      <c r="L75" s="102"/>
      <c r="M75" s="102"/>
      <c r="N75" s="102"/>
      <c r="O75" s="102"/>
      <c r="P75" s="102"/>
      <c r="Q75" s="102"/>
      <c r="R75" s="102"/>
    </row>
    <row r="76" spans="1:18">
      <c r="A76" s="102"/>
      <c r="B76" s="102"/>
      <c r="C76" s="102"/>
      <c r="D76" s="102"/>
      <c r="E76" s="102"/>
      <c r="F76" s="102"/>
      <c r="G76" s="102"/>
      <c r="H76" s="102"/>
      <c r="I76" s="102"/>
      <c r="J76" s="102"/>
      <c r="K76" s="102"/>
      <c r="L76" s="102"/>
      <c r="M76" s="102"/>
      <c r="N76" s="102"/>
      <c r="O76" s="102"/>
      <c r="P76" s="102"/>
      <c r="Q76" s="102"/>
      <c r="R76" s="102"/>
    </row>
    <row r="77" spans="1:18">
      <c r="A77" s="102"/>
      <c r="B77" s="102"/>
      <c r="C77" s="102"/>
      <c r="D77" s="102"/>
      <c r="E77" s="102"/>
      <c r="F77" s="102"/>
      <c r="G77" s="102"/>
      <c r="H77" s="102"/>
      <c r="I77" s="102"/>
      <c r="J77" s="102"/>
      <c r="K77" s="102"/>
      <c r="L77" s="102"/>
      <c r="M77" s="102"/>
      <c r="N77" s="102"/>
      <c r="O77" s="102"/>
      <c r="P77" s="102"/>
      <c r="Q77" s="102"/>
      <c r="R77" s="102"/>
    </row>
    <row r="78" spans="1:18">
      <c r="A78" s="102"/>
      <c r="B78" s="102"/>
      <c r="C78" s="102"/>
      <c r="D78" s="102"/>
      <c r="E78" s="102"/>
      <c r="F78" s="102"/>
      <c r="G78" s="102"/>
      <c r="H78" s="102"/>
      <c r="I78" s="102"/>
      <c r="J78" s="102"/>
      <c r="K78" s="102"/>
      <c r="L78" s="102"/>
      <c r="M78" s="102"/>
      <c r="N78" s="102"/>
      <c r="O78" s="102"/>
      <c r="P78" s="102"/>
      <c r="Q78" s="102"/>
      <c r="R78" s="102"/>
    </row>
    <row r="79" spans="1:18">
      <c r="A79" s="102"/>
      <c r="B79" s="102"/>
      <c r="C79" s="102"/>
      <c r="D79" s="102"/>
      <c r="E79" s="102"/>
      <c r="F79" s="102"/>
      <c r="G79" s="102"/>
      <c r="H79" s="102"/>
      <c r="I79" s="102"/>
      <c r="J79" s="102"/>
      <c r="K79" s="102"/>
      <c r="L79" s="102"/>
      <c r="M79" s="102"/>
      <c r="N79" s="102"/>
      <c r="O79" s="102"/>
      <c r="P79" s="102"/>
      <c r="Q79" s="102"/>
      <c r="R79" s="102"/>
    </row>
    <row r="80" spans="1:18">
      <c r="A80" s="102"/>
      <c r="B80" s="102"/>
      <c r="C80" s="102"/>
      <c r="D80" s="102"/>
      <c r="E80" s="102"/>
      <c r="F80" s="102"/>
      <c r="G80" s="102"/>
      <c r="H80" s="102"/>
      <c r="I80" s="102"/>
      <c r="J80" s="102"/>
      <c r="K80" s="102"/>
      <c r="L80" s="102"/>
      <c r="M80" s="102"/>
      <c r="N80" s="102"/>
      <c r="O80" s="102"/>
      <c r="P80" s="102"/>
      <c r="Q80" s="102"/>
      <c r="R80" s="102"/>
    </row>
    <row r="81" spans="1:18">
      <c r="A81" s="102"/>
      <c r="B81" s="102"/>
      <c r="C81" s="102"/>
      <c r="D81" s="102"/>
      <c r="E81" s="102"/>
      <c r="F81" s="102"/>
      <c r="G81" s="102"/>
      <c r="H81" s="102"/>
      <c r="I81" s="102"/>
      <c r="J81" s="102"/>
      <c r="K81" s="102"/>
      <c r="L81" s="102"/>
      <c r="M81" s="102"/>
      <c r="N81" s="102"/>
      <c r="O81" s="102"/>
      <c r="P81" s="102"/>
      <c r="Q81" s="102"/>
      <c r="R81" s="102"/>
    </row>
    <row r="82" spans="1:18">
      <c r="A82" s="102"/>
      <c r="B82" s="102"/>
      <c r="C82" s="102"/>
      <c r="D82" s="102"/>
      <c r="E82" s="102"/>
      <c r="F82" s="102"/>
      <c r="G82" s="102"/>
      <c r="H82" s="102"/>
      <c r="I82" s="102"/>
      <c r="J82" s="102"/>
      <c r="K82" s="102"/>
      <c r="L82" s="102"/>
      <c r="M82" s="102"/>
      <c r="N82" s="102"/>
      <c r="O82" s="102"/>
      <c r="P82" s="102"/>
      <c r="Q82" s="102"/>
      <c r="R82" s="102"/>
    </row>
    <row r="83" spans="1:18">
      <c r="A83" s="102"/>
      <c r="B83" s="102"/>
      <c r="C83" s="102"/>
      <c r="D83" s="102"/>
      <c r="E83" s="102"/>
      <c r="F83" s="102"/>
      <c r="G83" s="102"/>
      <c r="H83" s="102"/>
      <c r="I83" s="102"/>
      <c r="J83" s="102"/>
      <c r="K83" s="102"/>
      <c r="L83" s="102"/>
      <c r="M83" s="102"/>
      <c r="N83" s="102"/>
      <c r="O83" s="102"/>
      <c r="P83" s="102"/>
      <c r="Q83" s="102"/>
      <c r="R83" s="102"/>
    </row>
    <row r="84" spans="1:18">
      <c r="A84" s="102"/>
      <c r="B84" s="102"/>
      <c r="C84" s="102"/>
      <c r="D84" s="102"/>
      <c r="E84" s="102"/>
      <c r="F84" s="102"/>
      <c r="G84" s="102"/>
      <c r="H84" s="102"/>
      <c r="I84" s="102"/>
      <c r="J84" s="102"/>
      <c r="K84" s="102"/>
      <c r="L84" s="102"/>
      <c r="M84" s="102"/>
      <c r="N84" s="102"/>
      <c r="O84" s="102"/>
      <c r="P84" s="102"/>
      <c r="Q84" s="102"/>
      <c r="R84" s="102"/>
    </row>
    <row r="85" spans="1:18">
      <c r="A85" s="102"/>
      <c r="B85" s="102"/>
      <c r="C85" s="102"/>
      <c r="D85" s="102"/>
      <c r="E85" s="102"/>
      <c r="F85" s="102"/>
      <c r="G85" s="102"/>
      <c r="H85" s="102"/>
      <c r="I85" s="102"/>
      <c r="J85" s="102"/>
      <c r="K85" s="102"/>
      <c r="L85" s="102"/>
      <c r="M85" s="102"/>
      <c r="N85" s="102"/>
      <c r="O85" s="102"/>
      <c r="P85" s="102"/>
      <c r="Q85" s="102"/>
      <c r="R85" s="102"/>
    </row>
    <row r="86" spans="1:18">
      <c r="A86" s="102"/>
      <c r="B86" s="102"/>
      <c r="C86" s="102"/>
      <c r="D86" s="102"/>
      <c r="E86" s="102"/>
      <c r="F86" s="102"/>
      <c r="G86" s="102"/>
      <c r="H86" s="102"/>
      <c r="I86" s="102"/>
      <c r="J86" s="102"/>
      <c r="K86" s="102"/>
      <c r="L86" s="102"/>
      <c r="M86" s="102"/>
      <c r="N86" s="102"/>
      <c r="O86" s="102"/>
      <c r="P86" s="102"/>
      <c r="Q86" s="102"/>
      <c r="R86" s="102"/>
    </row>
  </sheetData>
  <mergeCells count="21">
    <mergeCell ref="A58:R58"/>
    <mergeCell ref="A5:R5"/>
    <mergeCell ref="A8:A10"/>
    <mergeCell ref="B8:F8"/>
    <mergeCell ref="H8:L8"/>
    <mergeCell ref="N8:R8"/>
    <mergeCell ref="B9:B10"/>
    <mergeCell ref="C9:C10"/>
    <mergeCell ref="E9:F9"/>
    <mergeCell ref="H9:H10"/>
    <mergeCell ref="I9:I10"/>
    <mergeCell ref="B26:R26"/>
    <mergeCell ref="B34:R34"/>
    <mergeCell ref="B41:R41"/>
    <mergeCell ref="B49:R49"/>
    <mergeCell ref="K9:L9"/>
    <mergeCell ref="N9:N10"/>
    <mergeCell ref="O9:O10"/>
    <mergeCell ref="Q9:R9"/>
    <mergeCell ref="B12:R12"/>
    <mergeCell ref="B20:R20"/>
  </mergeCells>
  <pageMargins left="0.59055118110236227" right="0.59055118110236227" top="0.78740157480314965" bottom="0.78740157480314965" header="0" footer="0"/>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2"/>
  <dimension ref="A1:AM83"/>
  <sheetViews>
    <sheetView zoomScaleNormal="100" workbookViewId="0">
      <selection activeCell="A5" sqref="A5:S5"/>
    </sheetView>
  </sheetViews>
  <sheetFormatPr defaultColWidth="9.140625" defaultRowHeight="9"/>
  <cols>
    <col min="1" max="1" width="22.28515625" style="34" customWidth="1"/>
    <col min="2" max="2" width="0.85546875" style="34" customWidth="1"/>
    <col min="3" max="3" width="5.140625" style="34" customWidth="1"/>
    <col min="4" max="4" width="4.7109375" style="34" customWidth="1"/>
    <col min="5" max="5" width="0.85546875" style="34" customWidth="1"/>
    <col min="6" max="6" width="5.7109375" style="34" customWidth="1"/>
    <col min="7" max="7" width="4.7109375" style="34" customWidth="1"/>
    <col min="8" max="8" width="0.85546875" style="34" customWidth="1"/>
    <col min="9" max="9" width="5.7109375" style="34" customWidth="1"/>
    <col min="10" max="10" width="4.28515625" style="34" customWidth="1"/>
    <col min="11" max="11" width="0.85546875" style="34" customWidth="1"/>
    <col min="12" max="12" width="5.7109375" style="34" customWidth="1"/>
    <col min="13" max="13" width="5.28515625" style="34" customWidth="1"/>
    <col min="14" max="14" width="0.85546875" style="34" customWidth="1"/>
    <col min="15" max="15" width="5.7109375" style="34" customWidth="1"/>
    <col min="16" max="16" width="4.28515625" style="34" customWidth="1"/>
    <col min="17" max="17" width="0.85546875" style="34" customWidth="1"/>
    <col min="18" max="19" width="5.7109375" style="34" customWidth="1"/>
    <col min="20" max="20" width="6.140625" style="34" customWidth="1"/>
    <col min="21" max="22" width="9.140625" style="53"/>
    <col min="23" max="23" width="1.85546875" style="53" customWidth="1"/>
    <col min="24" max="25" width="9.140625" style="53"/>
    <col min="26" max="26" width="1.28515625" style="53" customWidth="1"/>
    <col min="27" max="28" width="9.140625" style="53"/>
    <col min="29" max="29" width="0.85546875" style="53" customWidth="1"/>
    <col min="30" max="31" width="9.140625" style="53"/>
    <col min="32" max="32" width="0.5703125" style="53" customWidth="1"/>
    <col min="33" max="34" width="9.140625" style="53"/>
    <col min="35" max="35" width="0.7109375" style="53" customWidth="1"/>
    <col min="36" max="39" width="9.140625" style="53"/>
    <col min="40" max="16384" width="9.140625" style="34"/>
  </cols>
  <sheetData>
    <row r="1" spans="1:39" s="142" customFormat="1" ht="12.75" customHeight="1"/>
    <row r="2" spans="1:39" s="142" customFormat="1" ht="12.75" customHeight="1"/>
    <row r="3" spans="1:39" s="81" customFormat="1" ht="12.75" customHeight="1">
      <c r="U3" s="142"/>
      <c r="V3" s="142"/>
      <c r="W3" s="142"/>
      <c r="X3" s="142"/>
      <c r="Y3" s="142"/>
      <c r="Z3" s="142"/>
      <c r="AA3" s="142"/>
      <c r="AB3" s="142"/>
      <c r="AC3" s="142"/>
      <c r="AD3" s="142"/>
      <c r="AE3" s="142"/>
      <c r="AF3" s="142"/>
      <c r="AG3" s="142"/>
      <c r="AH3" s="142"/>
      <c r="AI3" s="142"/>
      <c r="AJ3" s="142"/>
      <c r="AK3" s="142"/>
      <c r="AL3" s="142"/>
      <c r="AM3" s="142"/>
    </row>
    <row r="4" spans="1:39" s="84" customFormat="1" ht="12" customHeight="1">
      <c r="A4" s="122" t="s">
        <v>132</v>
      </c>
      <c r="B4" s="83"/>
      <c r="C4" s="83"/>
      <c r="D4" s="83"/>
      <c r="E4" s="83"/>
      <c r="F4" s="83"/>
      <c r="G4" s="83"/>
      <c r="H4" s="83"/>
      <c r="I4" s="83"/>
      <c r="J4" s="83"/>
      <c r="K4" s="83"/>
      <c r="U4" s="207"/>
      <c r="V4" s="207"/>
      <c r="W4" s="207"/>
      <c r="X4" s="207"/>
      <c r="Y4" s="207"/>
      <c r="Z4" s="207"/>
      <c r="AA4" s="207"/>
      <c r="AB4" s="207"/>
      <c r="AC4" s="207"/>
      <c r="AD4" s="207"/>
      <c r="AE4" s="207"/>
      <c r="AF4" s="207"/>
      <c r="AG4" s="207"/>
      <c r="AH4" s="207"/>
      <c r="AI4" s="207"/>
      <c r="AJ4" s="207"/>
      <c r="AK4" s="207"/>
      <c r="AL4" s="207"/>
      <c r="AM4" s="207"/>
    </row>
    <row r="5" spans="1:39" s="84" customFormat="1" ht="24.6" customHeight="1">
      <c r="A5" s="926" t="s">
        <v>185</v>
      </c>
      <c r="B5" s="876"/>
      <c r="C5" s="876"/>
      <c r="D5" s="876"/>
      <c r="E5" s="876"/>
      <c r="F5" s="876"/>
      <c r="G5" s="876"/>
      <c r="H5" s="876"/>
      <c r="I5" s="876"/>
      <c r="J5" s="876"/>
      <c r="K5" s="876"/>
      <c r="L5" s="876"/>
      <c r="M5" s="876"/>
      <c r="N5" s="876"/>
      <c r="O5" s="876"/>
      <c r="P5" s="876"/>
      <c r="Q5" s="876"/>
      <c r="R5" s="876"/>
      <c r="S5" s="876"/>
      <c r="U5" s="207"/>
      <c r="V5" s="207"/>
      <c r="W5" s="207"/>
      <c r="X5" s="207"/>
      <c r="Y5" s="207"/>
      <c r="Z5" s="207"/>
      <c r="AA5" s="207"/>
      <c r="AB5" s="207"/>
      <c r="AC5" s="207"/>
      <c r="AD5" s="207"/>
      <c r="AE5" s="207"/>
      <c r="AF5" s="207"/>
      <c r="AG5" s="207"/>
      <c r="AH5" s="207"/>
      <c r="AI5" s="207"/>
      <c r="AJ5" s="207"/>
      <c r="AK5" s="207"/>
      <c r="AL5" s="207"/>
      <c r="AM5" s="207"/>
    </row>
    <row r="6" spans="1:39" s="84" customFormat="1" ht="12" customHeight="1">
      <c r="A6" s="88" t="s">
        <v>140</v>
      </c>
      <c r="U6" s="207"/>
      <c r="V6" s="207"/>
      <c r="W6" s="207"/>
      <c r="X6" s="207"/>
      <c r="Y6" s="207"/>
      <c r="Z6" s="207"/>
      <c r="AA6" s="207"/>
      <c r="AB6" s="207"/>
      <c r="AC6" s="207"/>
      <c r="AD6" s="207"/>
      <c r="AE6" s="207"/>
      <c r="AF6" s="207"/>
      <c r="AG6" s="207"/>
      <c r="AH6" s="207"/>
      <c r="AI6" s="207"/>
      <c r="AJ6" s="207"/>
      <c r="AK6" s="207"/>
      <c r="AL6" s="207"/>
      <c r="AM6" s="207"/>
    </row>
    <row r="7" spans="1:39" s="142" customFormat="1" ht="6" customHeight="1">
      <c r="A7" s="85"/>
      <c r="B7" s="86"/>
      <c r="C7" s="86"/>
      <c r="D7" s="86"/>
      <c r="E7" s="86"/>
      <c r="F7" s="86"/>
      <c r="G7" s="86"/>
      <c r="H7" s="86"/>
      <c r="I7" s="86"/>
      <c r="J7" s="86"/>
      <c r="K7" s="86"/>
      <c r="L7" s="86"/>
      <c r="M7" s="86"/>
      <c r="N7" s="86"/>
      <c r="O7" s="86"/>
      <c r="P7" s="86"/>
      <c r="Q7" s="86"/>
      <c r="R7" s="86"/>
      <c r="S7" s="86"/>
    </row>
    <row r="8" spans="1:39" ht="12" customHeight="1">
      <c r="A8" s="975" t="s">
        <v>76</v>
      </c>
      <c r="B8" s="33"/>
      <c r="C8" s="960" t="s">
        <v>41</v>
      </c>
      <c r="D8" s="960"/>
      <c r="E8" s="960"/>
      <c r="F8" s="960"/>
      <c r="G8" s="960"/>
      <c r="H8" s="33"/>
      <c r="I8" s="960" t="s">
        <v>29</v>
      </c>
      <c r="J8" s="960"/>
      <c r="K8" s="960"/>
      <c r="L8" s="960"/>
      <c r="M8" s="960"/>
      <c r="N8" s="33"/>
      <c r="O8" s="960" t="s">
        <v>0</v>
      </c>
      <c r="P8" s="960"/>
      <c r="Q8" s="960"/>
      <c r="R8" s="960"/>
      <c r="S8" s="960"/>
      <c r="U8" s="972"/>
      <c r="V8" s="972"/>
      <c r="W8" s="972"/>
      <c r="X8" s="972"/>
      <c r="Y8" s="972"/>
      <c r="Z8" s="35"/>
      <c r="AA8" s="972"/>
      <c r="AB8" s="972"/>
      <c r="AC8" s="972"/>
      <c r="AD8" s="972"/>
      <c r="AE8" s="972"/>
      <c r="AF8" s="35"/>
      <c r="AG8" s="972"/>
      <c r="AH8" s="972"/>
      <c r="AI8" s="972"/>
      <c r="AJ8" s="972"/>
      <c r="AK8" s="972"/>
    </row>
    <row r="9" spans="1:39" ht="12" customHeight="1">
      <c r="A9" s="962"/>
      <c r="B9" s="35"/>
      <c r="C9" s="958" t="s">
        <v>42</v>
      </c>
      <c r="D9" s="958" t="s">
        <v>43</v>
      </c>
      <c r="E9" s="35"/>
      <c r="F9" s="960" t="s">
        <v>116</v>
      </c>
      <c r="G9" s="960"/>
      <c r="H9" s="35"/>
      <c r="I9" s="958" t="s">
        <v>42</v>
      </c>
      <c r="J9" s="958" t="s">
        <v>43</v>
      </c>
      <c r="K9" s="35"/>
      <c r="L9" s="960" t="s">
        <v>116</v>
      </c>
      <c r="M9" s="960"/>
      <c r="N9" s="35"/>
      <c r="O9" s="958" t="s">
        <v>42</v>
      </c>
      <c r="P9" s="958" t="s">
        <v>43</v>
      </c>
      <c r="Q9" s="35"/>
      <c r="R9" s="960" t="s">
        <v>116</v>
      </c>
      <c r="S9" s="960"/>
      <c r="U9" s="973"/>
      <c r="V9" s="973"/>
      <c r="W9" s="35"/>
      <c r="X9" s="972"/>
      <c r="Y9" s="972"/>
      <c r="Z9" s="35"/>
      <c r="AA9" s="973"/>
      <c r="AB9" s="973"/>
      <c r="AC9" s="35"/>
      <c r="AD9" s="972"/>
      <c r="AE9" s="972"/>
      <c r="AF9" s="35"/>
      <c r="AG9" s="973"/>
      <c r="AH9" s="973"/>
      <c r="AI9" s="35"/>
      <c r="AJ9" s="972"/>
      <c r="AK9" s="972"/>
    </row>
    <row r="10" spans="1:39" ht="12" customHeight="1">
      <c r="A10" s="963"/>
      <c r="B10" s="36"/>
      <c r="C10" s="959"/>
      <c r="D10" s="959"/>
      <c r="E10" s="36"/>
      <c r="F10" s="136" t="s">
        <v>0</v>
      </c>
      <c r="G10" s="136" t="s">
        <v>43</v>
      </c>
      <c r="H10" s="36"/>
      <c r="I10" s="959"/>
      <c r="J10" s="959"/>
      <c r="K10" s="36"/>
      <c r="L10" s="136" t="s">
        <v>0</v>
      </c>
      <c r="M10" s="136" t="s">
        <v>43</v>
      </c>
      <c r="N10" s="36"/>
      <c r="O10" s="959"/>
      <c r="P10" s="959"/>
      <c r="Q10" s="36"/>
      <c r="R10" s="136" t="s">
        <v>0</v>
      </c>
      <c r="S10" s="136" t="s">
        <v>43</v>
      </c>
      <c r="U10" s="973"/>
      <c r="V10" s="973"/>
      <c r="W10" s="222"/>
      <c r="X10" s="223"/>
      <c r="Y10" s="223"/>
      <c r="Z10" s="222"/>
      <c r="AA10" s="973"/>
      <c r="AB10" s="973"/>
      <c r="AC10" s="222"/>
      <c r="AD10" s="223"/>
      <c r="AE10" s="223"/>
      <c r="AF10" s="222"/>
      <c r="AG10" s="973"/>
      <c r="AH10" s="973"/>
      <c r="AI10" s="222"/>
      <c r="AJ10" s="223"/>
      <c r="AK10" s="223"/>
    </row>
    <row r="11" spans="1:39" ht="3" customHeight="1">
      <c r="A11" s="37"/>
      <c r="B11" s="38"/>
      <c r="C11" s="38"/>
      <c r="D11" s="38"/>
      <c r="E11" s="38"/>
      <c r="F11" s="38"/>
      <c r="G11" s="38"/>
      <c r="H11" s="38"/>
      <c r="I11" s="38"/>
      <c r="J11" s="38"/>
      <c r="K11" s="38"/>
      <c r="L11" s="38"/>
      <c r="M11" s="38"/>
      <c r="N11" s="38"/>
      <c r="O11" s="38"/>
      <c r="P11" s="38"/>
      <c r="Q11" s="38"/>
      <c r="R11" s="38"/>
      <c r="S11" s="38"/>
    </row>
    <row r="12" spans="1:39" ht="9.9499999999999993" customHeight="1">
      <c r="A12" s="52"/>
      <c r="B12" s="52"/>
      <c r="C12" s="970" t="s">
        <v>72</v>
      </c>
      <c r="D12" s="970"/>
      <c r="E12" s="970"/>
      <c r="F12" s="970"/>
      <c r="G12" s="970"/>
      <c r="H12" s="970"/>
      <c r="I12" s="970"/>
      <c r="J12" s="970"/>
      <c r="K12" s="970"/>
      <c r="L12" s="970"/>
      <c r="M12" s="970"/>
      <c r="N12" s="970"/>
      <c r="O12" s="970"/>
      <c r="P12" s="970"/>
      <c r="Q12" s="970"/>
      <c r="R12" s="970"/>
      <c r="S12" s="970"/>
    </row>
    <row r="13" spans="1:39" ht="3" customHeight="1">
      <c r="A13" s="37"/>
      <c r="B13" s="38"/>
      <c r="C13" s="38"/>
      <c r="D13" s="38"/>
      <c r="E13" s="38"/>
      <c r="F13" s="38"/>
      <c r="G13" s="38"/>
      <c r="H13" s="38"/>
      <c r="I13" s="38"/>
      <c r="J13" s="38"/>
      <c r="K13" s="38"/>
      <c r="L13" s="38"/>
      <c r="M13" s="38"/>
      <c r="N13" s="38"/>
      <c r="O13" s="38"/>
      <c r="P13" s="38"/>
      <c r="Q13" s="38"/>
      <c r="R13" s="38"/>
      <c r="S13" s="38"/>
    </row>
    <row r="14" spans="1:39" s="19" customFormat="1" ht="9.9499999999999993" customHeight="1">
      <c r="A14" s="19" t="s">
        <v>102</v>
      </c>
      <c r="B14" s="39"/>
      <c r="C14" s="63">
        <v>727</v>
      </c>
      <c r="D14" s="40">
        <v>46.963824289405686</v>
      </c>
      <c r="E14" s="63"/>
      <c r="F14" s="63">
        <v>38</v>
      </c>
      <c r="G14" s="40">
        <v>5.2269601100412659</v>
      </c>
      <c r="H14" s="63"/>
      <c r="I14" s="63">
        <v>821</v>
      </c>
      <c r="J14" s="40">
        <v>53.036175710594314</v>
      </c>
      <c r="K14" s="63"/>
      <c r="L14" s="63">
        <v>256</v>
      </c>
      <c r="M14" s="40">
        <v>31.181485992691837</v>
      </c>
      <c r="N14" s="63"/>
      <c r="O14" s="63">
        <v>1548</v>
      </c>
      <c r="P14" s="54">
        <v>100</v>
      </c>
      <c r="Q14" s="63"/>
      <c r="R14" s="63">
        <v>294</v>
      </c>
      <c r="S14" s="54">
        <v>18.992248062015506</v>
      </c>
      <c r="U14" s="224"/>
      <c r="V14" s="40"/>
      <c r="W14" s="224"/>
      <c r="X14" s="224"/>
      <c r="Y14" s="40"/>
      <c r="Z14" s="224"/>
      <c r="AA14" s="224"/>
      <c r="AB14" s="40"/>
      <c r="AC14" s="224"/>
      <c r="AD14" s="224"/>
      <c r="AE14" s="40"/>
      <c r="AF14" s="224"/>
      <c r="AG14" s="224"/>
      <c r="AH14" s="220"/>
      <c r="AI14" s="224"/>
      <c r="AJ14" s="224"/>
      <c r="AK14" s="220"/>
      <c r="AL14" s="168"/>
      <c r="AM14" s="168"/>
    </row>
    <row r="15" spans="1:39" s="19" customFormat="1" ht="9.9499999999999993" customHeight="1">
      <c r="A15" s="32" t="s">
        <v>122</v>
      </c>
      <c r="B15" s="39"/>
      <c r="C15" s="63">
        <v>653</v>
      </c>
      <c r="D15" s="40">
        <v>45.410292072322669</v>
      </c>
      <c r="E15" s="63"/>
      <c r="F15" s="63">
        <v>40</v>
      </c>
      <c r="G15" s="40">
        <v>6.1255742725880555</v>
      </c>
      <c r="H15" s="63"/>
      <c r="I15" s="63">
        <v>785</v>
      </c>
      <c r="J15" s="40">
        <v>54.589707927677331</v>
      </c>
      <c r="K15" s="63"/>
      <c r="L15" s="63">
        <v>206</v>
      </c>
      <c r="M15" s="40">
        <v>26.242038216560509</v>
      </c>
      <c r="N15" s="63"/>
      <c r="O15" s="63">
        <v>1438</v>
      </c>
      <c r="P15" s="54">
        <v>100</v>
      </c>
      <c r="Q15" s="63"/>
      <c r="R15" s="63">
        <v>246</v>
      </c>
      <c r="S15" s="54">
        <v>17.107093184979139</v>
      </c>
      <c r="U15" s="224"/>
      <c r="V15" s="40"/>
      <c r="W15" s="224"/>
      <c r="X15" s="224"/>
      <c r="Y15" s="40"/>
      <c r="Z15" s="224"/>
      <c r="AA15" s="224"/>
      <c r="AB15" s="40"/>
      <c r="AC15" s="224"/>
      <c r="AD15" s="224"/>
      <c r="AE15" s="40"/>
      <c r="AF15" s="224"/>
      <c r="AG15" s="224"/>
      <c r="AH15" s="220"/>
      <c r="AI15" s="224"/>
      <c r="AJ15" s="224"/>
      <c r="AK15" s="220"/>
      <c r="AL15" s="168"/>
      <c r="AM15" s="168"/>
    </row>
    <row r="16" spans="1:39" s="19" customFormat="1" ht="9.9499999999999993" customHeight="1">
      <c r="A16" s="32" t="s">
        <v>125</v>
      </c>
      <c r="B16" s="39"/>
      <c r="C16" s="63">
        <v>706</v>
      </c>
      <c r="D16" s="40">
        <v>51.122375090514119</v>
      </c>
      <c r="E16" s="63"/>
      <c r="F16" s="63">
        <v>48</v>
      </c>
      <c r="G16" s="40">
        <v>6.7988668555240803</v>
      </c>
      <c r="H16" s="63"/>
      <c r="I16" s="63">
        <v>675</v>
      </c>
      <c r="J16" s="40">
        <v>48.877624909485881</v>
      </c>
      <c r="K16" s="63"/>
      <c r="L16" s="63">
        <v>158</v>
      </c>
      <c r="M16" s="40">
        <v>23.407407407407408</v>
      </c>
      <c r="N16" s="63"/>
      <c r="O16" s="63">
        <v>1381</v>
      </c>
      <c r="P16" s="54">
        <v>100</v>
      </c>
      <c r="Q16" s="63"/>
      <c r="R16" s="63">
        <v>206</v>
      </c>
      <c r="S16" s="54">
        <v>14.916727009413469</v>
      </c>
      <c r="U16" s="224"/>
      <c r="V16" s="40"/>
      <c r="W16" s="224"/>
      <c r="X16" s="224"/>
      <c r="Y16" s="40"/>
      <c r="Z16" s="224"/>
      <c r="AA16" s="224"/>
      <c r="AB16" s="40"/>
      <c r="AC16" s="224"/>
      <c r="AD16" s="224"/>
      <c r="AE16" s="40"/>
      <c r="AF16" s="224"/>
      <c r="AG16" s="224"/>
      <c r="AH16" s="220"/>
      <c r="AI16" s="224"/>
      <c r="AJ16" s="224"/>
      <c r="AK16" s="220"/>
      <c r="AL16" s="168"/>
      <c r="AM16" s="168"/>
    </row>
    <row r="17" spans="1:39" s="19" customFormat="1" ht="9.9499999999999993" customHeight="1">
      <c r="A17" s="32" t="s">
        <v>133</v>
      </c>
      <c r="B17" s="39"/>
      <c r="C17" s="63">
        <v>620</v>
      </c>
      <c r="D17" s="40">
        <v>48.627450980392155</v>
      </c>
      <c r="E17" s="63"/>
      <c r="F17" s="63">
        <v>37</v>
      </c>
      <c r="G17" s="40">
        <v>5.967741935483871</v>
      </c>
      <c r="H17" s="63"/>
      <c r="I17" s="63">
        <v>655</v>
      </c>
      <c r="J17" s="40">
        <v>51.372549019607838</v>
      </c>
      <c r="K17" s="63"/>
      <c r="L17" s="63">
        <v>171</v>
      </c>
      <c r="M17" s="40">
        <v>26.106870229007633</v>
      </c>
      <c r="N17" s="63"/>
      <c r="O17" s="63">
        <v>1275</v>
      </c>
      <c r="P17" s="54">
        <v>100</v>
      </c>
      <c r="Q17" s="63"/>
      <c r="R17" s="63">
        <v>208</v>
      </c>
      <c r="S17" s="40">
        <v>16.313725490196081</v>
      </c>
      <c r="U17" s="224"/>
      <c r="V17" s="40"/>
      <c r="W17" s="224"/>
      <c r="X17" s="224"/>
      <c r="Y17" s="40"/>
      <c r="Z17" s="224"/>
      <c r="AA17" s="224"/>
      <c r="AB17" s="40"/>
      <c r="AC17" s="224"/>
      <c r="AD17" s="224"/>
      <c r="AE17" s="40"/>
      <c r="AF17" s="224"/>
      <c r="AG17" s="224"/>
      <c r="AH17" s="220"/>
      <c r="AI17" s="224"/>
      <c r="AJ17" s="224"/>
      <c r="AK17" s="220"/>
      <c r="AL17" s="168"/>
      <c r="AM17" s="168"/>
    </row>
    <row r="18" spans="1:39" s="19" customFormat="1" ht="9.9499999999999993" customHeight="1">
      <c r="A18" s="32" t="s">
        <v>141</v>
      </c>
      <c r="B18" s="39"/>
      <c r="C18" s="63">
        <v>618</v>
      </c>
      <c r="D18" s="40">
        <v>56.697247706422019</v>
      </c>
      <c r="E18" s="63"/>
      <c r="F18" s="63">
        <v>39</v>
      </c>
      <c r="G18" s="40">
        <v>6.3106796116504853</v>
      </c>
      <c r="H18" s="63"/>
      <c r="I18" s="63">
        <v>472</v>
      </c>
      <c r="J18" s="40">
        <v>43.302752293577981</v>
      </c>
      <c r="K18" s="63"/>
      <c r="L18" s="63">
        <v>154</v>
      </c>
      <c r="M18" s="40">
        <v>32.627118644067799</v>
      </c>
      <c r="N18" s="63"/>
      <c r="O18" s="63">
        <v>1090</v>
      </c>
      <c r="P18" s="54">
        <v>100</v>
      </c>
      <c r="Q18" s="63"/>
      <c r="R18" s="63">
        <v>193</v>
      </c>
      <c r="S18" s="40">
        <v>17.706422018348626</v>
      </c>
      <c r="U18" s="224"/>
      <c r="V18" s="40"/>
      <c r="W18" s="224"/>
      <c r="X18" s="224"/>
      <c r="Y18" s="40"/>
      <c r="Z18" s="224"/>
      <c r="AA18" s="224"/>
      <c r="AB18" s="40"/>
      <c r="AC18" s="224"/>
      <c r="AD18" s="224"/>
      <c r="AE18" s="40"/>
      <c r="AF18" s="224"/>
      <c r="AG18" s="224"/>
      <c r="AH18" s="220"/>
      <c r="AI18" s="224"/>
      <c r="AJ18" s="224"/>
      <c r="AK18" s="220"/>
      <c r="AL18" s="168"/>
      <c r="AM18" s="168"/>
    </row>
    <row r="19" spans="1:39" ht="3" customHeight="1">
      <c r="A19" s="37"/>
      <c r="B19" s="38"/>
      <c r="C19" s="38"/>
      <c r="D19" s="38"/>
      <c r="E19" s="38"/>
      <c r="F19" s="38"/>
      <c r="G19" s="38"/>
      <c r="H19" s="38"/>
      <c r="I19" s="38"/>
      <c r="J19" s="38"/>
      <c r="K19" s="38"/>
      <c r="L19" s="38"/>
      <c r="M19" s="38"/>
      <c r="N19" s="38"/>
      <c r="O19" s="38"/>
      <c r="P19" s="38"/>
      <c r="Q19" s="38"/>
      <c r="R19" s="38"/>
      <c r="S19" s="38"/>
      <c r="U19" s="224"/>
      <c r="V19" s="38"/>
      <c r="W19" s="38"/>
      <c r="X19" s="224"/>
      <c r="Y19" s="38"/>
      <c r="Z19" s="38"/>
      <c r="AA19" s="224"/>
      <c r="AB19" s="38"/>
      <c r="AC19" s="38"/>
      <c r="AD19" s="38"/>
      <c r="AE19" s="38"/>
      <c r="AF19" s="38"/>
      <c r="AG19" s="38"/>
      <c r="AH19" s="220"/>
      <c r="AI19" s="38"/>
      <c r="AJ19" s="224"/>
      <c r="AK19" s="38"/>
    </row>
    <row r="20" spans="1:39" s="23" customFormat="1" ht="9.9499999999999993" customHeight="1">
      <c r="A20" s="22"/>
      <c r="B20" s="22"/>
      <c r="C20" s="974" t="s">
        <v>144</v>
      </c>
      <c r="D20" s="974"/>
      <c r="E20" s="974"/>
      <c r="F20" s="974"/>
      <c r="G20" s="974"/>
      <c r="H20" s="974"/>
      <c r="I20" s="974"/>
      <c r="J20" s="974"/>
      <c r="K20" s="974"/>
      <c r="L20" s="974"/>
      <c r="M20" s="974"/>
      <c r="N20" s="974"/>
      <c r="O20" s="974"/>
      <c r="P20" s="974"/>
      <c r="Q20" s="974"/>
      <c r="R20" s="974"/>
      <c r="S20" s="974"/>
      <c r="U20" s="971"/>
      <c r="V20" s="971"/>
      <c r="W20" s="971"/>
      <c r="X20" s="971"/>
      <c r="Y20" s="971"/>
      <c r="Z20" s="971"/>
      <c r="AA20" s="971"/>
      <c r="AB20" s="971"/>
      <c r="AC20" s="971"/>
      <c r="AD20" s="971"/>
      <c r="AE20" s="971"/>
      <c r="AF20" s="971"/>
      <c r="AG20" s="971"/>
      <c r="AH20" s="971"/>
      <c r="AI20" s="971"/>
      <c r="AJ20" s="971"/>
      <c r="AK20" s="971"/>
      <c r="AL20" s="167"/>
      <c r="AM20" s="167"/>
    </row>
    <row r="21" spans="1:39" ht="3" customHeight="1">
      <c r="A21" s="37"/>
      <c r="B21" s="38"/>
      <c r="C21" s="38"/>
      <c r="D21" s="38"/>
      <c r="E21" s="38"/>
      <c r="F21" s="38"/>
      <c r="G21" s="38"/>
      <c r="H21" s="38"/>
      <c r="I21" s="38"/>
      <c r="J21" s="38"/>
      <c r="K21" s="38"/>
      <c r="L21" s="38"/>
      <c r="M21" s="38"/>
      <c r="N21" s="38"/>
      <c r="O21" s="38"/>
      <c r="P21" s="38"/>
      <c r="Q21" s="38"/>
      <c r="R21" s="38"/>
      <c r="S21" s="38"/>
      <c r="U21" s="38"/>
      <c r="V21" s="38"/>
      <c r="W21" s="38"/>
      <c r="X21" s="38"/>
      <c r="Y21" s="38"/>
      <c r="Z21" s="38"/>
      <c r="AA21" s="38"/>
      <c r="AB21" s="38"/>
      <c r="AC21" s="38"/>
      <c r="AD21" s="38"/>
      <c r="AE21" s="38"/>
      <c r="AF21" s="38"/>
      <c r="AG21" s="38"/>
      <c r="AH21" s="38"/>
      <c r="AI21" s="38"/>
      <c r="AJ21" s="38"/>
      <c r="AK21" s="38"/>
    </row>
    <row r="22" spans="1:39" ht="9.9499999999999993" customHeight="1">
      <c r="A22" s="64" t="s">
        <v>77</v>
      </c>
      <c r="B22" s="61"/>
      <c r="C22" s="44">
        <v>571</v>
      </c>
      <c r="D22" s="40">
        <v>92.394822006472481</v>
      </c>
      <c r="E22" s="44"/>
      <c r="F22" s="44">
        <v>37</v>
      </c>
      <c r="G22" s="40">
        <v>94.871794871794862</v>
      </c>
      <c r="H22" s="44"/>
      <c r="I22" s="44">
        <v>430</v>
      </c>
      <c r="J22" s="40">
        <v>91.101694915254242</v>
      </c>
      <c r="K22" s="44"/>
      <c r="L22" s="44">
        <v>146</v>
      </c>
      <c r="M22" s="40">
        <v>94.805194805194802</v>
      </c>
      <c r="N22" s="44"/>
      <c r="O22" s="44">
        <v>1001</v>
      </c>
      <c r="P22" s="40">
        <v>91.834862385321102</v>
      </c>
      <c r="Q22" s="44"/>
      <c r="R22" s="44">
        <v>183</v>
      </c>
      <c r="S22" s="40">
        <v>94.818652849740943</v>
      </c>
      <c r="U22" s="44"/>
      <c r="V22" s="46"/>
      <c r="W22" s="44"/>
      <c r="X22" s="44"/>
      <c r="Y22" s="40"/>
      <c r="Z22" s="44"/>
      <c r="AA22" s="44"/>
      <c r="AB22" s="40"/>
      <c r="AC22" s="44"/>
      <c r="AD22" s="44"/>
      <c r="AE22" s="40"/>
      <c r="AF22" s="44"/>
      <c r="AG22" s="44"/>
      <c r="AH22" s="40"/>
      <c r="AI22" s="44"/>
      <c r="AJ22" s="44"/>
      <c r="AK22" s="40"/>
    </row>
    <row r="23" spans="1:39" ht="9.9499999999999993" customHeight="1">
      <c r="A23" s="53" t="s">
        <v>78</v>
      </c>
      <c r="B23" s="61"/>
      <c r="C23" s="44">
        <v>34</v>
      </c>
      <c r="D23" s="40">
        <v>5.5016181229773462</v>
      </c>
      <c r="E23" s="44"/>
      <c r="F23" s="44">
        <v>1</v>
      </c>
      <c r="G23" s="40">
        <v>2.5641025641025639</v>
      </c>
      <c r="H23" s="44"/>
      <c r="I23" s="44">
        <v>29</v>
      </c>
      <c r="J23" s="40">
        <v>6.1440677966101696</v>
      </c>
      <c r="K23" s="44"/>
      <c r="L23" s="44">
        <v>1</v>
      </c>
      <c r="M23" s="40">
        <v>0.64935064935064934</v>
      </c>
      <c r="N23" s="44"/>
      <c r="O23" s="44">
        <v>63</v>
      </c>
      <c r="P23" s="40">
        <v>5.7798165137614683</v>
      </c>
      <c r="Q23" s="44"/>
      <c r="R23" s="44">
        <v>2</v>
      </c>
      <c r="S23" s="40">
        <v>1.0362694300518136</v>
      </c>
      <c r="U23" s="44"/>
      <c r="V23" s="46"/>
      <c r="W23" s="44"/>
      <c r="X23" s="44"/>
      <c r="Y23" s="40"/>
      <c r="Z23" s="44"/>
      <c r="AA23" s="44"/>
      <c r="AB23" s="40"/>
      <c r="AC23" s="44"/>
      <c r="AD23" s="44"/>
      <c r="AE23" s="40"/>
      <c r="AF23" s="44"/>
      <c r="AG23" s="44"/>
      <c r="AH23" s="40"/>
      <c r="AI23" s="44"/>
      <c r="AJ23" s="44"/>
      <c r="AK23" s="40"/>
    </row>
    <row r="24" spans="1:39" ht="20.100000000000001" customHeight="1">
      <c r="A24" s="65" t="s">
        <v>79</v>
      </c>
      <c r="B24" s="61"/>
      <c r="C24" s="44">
        <v>12</v>
      </c>
      <c r="D24" s="40">
        <v>1.9417475728155338</v>
      </c>
      <c r="E24" s="44"/>
      <c r="F24" s="44">
        <v>1</v>
      </c>
      <c r="G24" s="40">
        <v>2.5641025641025639</v>
      </c>
      <c r="H24" s="44"/>
      <c r="I24" s="44">
        <v>12</v>
      </c>
      <c r="J24" s="40">
        <v>2.5423728813559325</v>
      </c>
      <c r="K24" s="44"/>
      <c r="L24" s="44">
        <v>6</v>
      </c>
      <c r="M24" s="40">
        <v>3.8961038961038961</v>
      </c>
      <c r="N24" s="44"/>
      <c r="O24" s="44">
        <v>24</v>
      </c>
      <c r="P24" s="40">
        <v>2.2018348623853212</v>
      </c>
      <c r="Q24" s="44"/>
      <c r="R24" s="44">
        <v>7</v>
      </c>
      <c r="S24" s="40">
        <v>3.6269430051813467</v>
      </c>
      <c r="U24" s="44"/>
      <c r="V24" s="46"/>
      <c r="W24" s="44"/>
      <c r="X24" s="44"/>
      <c r="Y24" s="40"/>
      <c r="Z24" s="44"/>
      <c r="AA24" s="44"/>
      <c r="AB24" s="40"/>
      <c r="AC24" s="44"/>
      <c r="AD24" s="44"/>
      <c r="AE24" s="40"/>
      <c r="AF24" s="44"/>
      <c r="AG24" s="44"/>
      <c r="AH24" s="40"/>
      <c r="AI24" s="44"/>
      <c r="AJ24" s="44"/>
      <c r="AK24" s="40"/>
    </row>
    <row r="25" spans="1:39" ht="20.100000000000001" customHeight="1">
      <c r="A25" s="65" t="s">
        <v>105</v>
      </c>
      <c r="B25" s="61"/>
      <c r="C25" s="44">
        <v>1</v>
      </c>
      <c r="D25" s="40">
        <v>0.16181229773462785</v>
      </c>
      <c r="E25" s="44"/>
      <c r="F25" s="44">
        <v>0</v>
      </c>
      <c r="G25" s="40">
        <v>0</v>
      </c>
      <c r="H25" s="44"/>
      <c r="I25" s="44">
        <v>1</v>
      </c>
      <c r="J25" s="40">
        <v>0.21186440677966101</v>
      </c>
      <c r="K25" s="44"/>
      <c r="L25" s="44">
        <v>1</v>
      </c>
      <c r="M25" s="40">
        <v>0.64935064935064934</v>
      </c>
      <c r="N25" s="44"/>
      <c r="O25" s="44">
        <v>2</v>
      </c>
      <c r="P25" s="40">
        <v>0.1834862385321101</v>
      </c>
      <c r="Q25" s="44"/>
      <c r="R25" s="44">
        <v>1</v>
      </c>
      <c r="S25" s="40">
        <v>0.5181347150259068</v>
      </c>
      <c r="U25" s="44"/>
      <c r="V25" s="46"/>
      <c r="W25" s="44"/>
      <c r="X25" s="44"/>
      <c r="Y25" s="40"/>
      <c r="Z25" s="44"/>
      <c r="AA25" s="44"/>
      <c r="AB25" s="40"/>
      <c r="AC25" s="44"/>
      <c r="AD25" s="44"/>
      <c r="AE25" s="40"/>
      <c r="AF25" s="44"/>
      <c r="AG25" s="44"/>
      <c r="AH25" s="40"/>
      <c r="AI25" s="44"/>
      <c r="AJ25" s="44"/>
      <c r="AK25" s="40"/>
    </row>
    <row r="26" spans="1:39" ht="9.9499999999999993" customHeight="1">
      <c r="A26" s="37" t="s">
        <v>0</v>
      </c>
      <c r="B26" s="62"/>
      <c r="C26" s="56">
        <v>618</v>
      </c>
      <c r="D26" s="46">
        <v>99.999999999999986</v>
      </c>
      <c r="E26" s="56"/>
      <c r="F26" s="56">
        <v>39</v>
      </c>
      <c r="G26" s="46">
        <v>100</v>
      </c>
      <c r="H26" s="56"/>
      <c r="I26" s="56">
        <v>472</v>
      </c>
      <c r="J26" s="141">
        <v>100.00000000000001</v>
      </c>
      <c r="K26" s="56"/>
      <c r="L26" s="56">
        <v>154</v>
      </c>
      <c r="M26" s="46">
        <v>100</v>
      </c>
      <c r="N26" s="56"/>
      <c r="O26" s="56">
        <v>1090</v>
      </c>
      <c r="P26" s="141">
        <v>100.00000000000001</v>
      </c>
      <c r="Q26" s="56"/>
      <c r="R26" s="56">
        <v>193</v>
      </c>
      <c r="S26" s="46">
        <v>100.00000000000001</v>
      </c>
      <c r="U26" s="56"/>
      <c r="V26" s="46"/>
      <c r="W26" s="56"/>
      <c r="X26" s="56"/>
      <c r="Y26" s="46"/>
      <c r="Z26" s="56"/>
      <c r="AA26" s="56"/>
      <c r="AB26" s="225"/>
      <c r="AC26" s="56"/>
      <c r="AD26" s="56"/>
      <c r="AE26" s="46"/>
      <c r="AF26" s="56"/>
      <c r="AG26" s="56"/>
      <c r="AH26" s="225"/>
      <c r="AI26" s="56"/>
      <c r="AJ26" s="56"/>
      <c r="AK26" s="46"/>
    </row>
    <row r="27" spans="1:39" ht="3" customHeight="1">
      <c r="A27" s="37"/>
      <c r="B27" s="62"/>
      <c r="C27" s="62"/>
      <c r="D27" s="62"/>
      <c r="E27" s="62"/>
      <c r="F27" s="62"/>
      <c r="G27" s="62"/>
      <c r="H27" s="62"/>
      <c r="I27" s="62"/>
      <c r="J27" s="62"/>
      <c r="K27" s="62"/>
      <c r="L27" s="62"/>
      <c r="M27" s="62"/>
      <c r="N27" s="62"/>
      <c r="O27" s="62"/>
      <c r="P27" s="62"/>
      <c r="Q27" s="62"/>
      <c r="R27" s="62"/>
      <c r="S27" s="62"/>
      <c r="U27" s="56"/>
      <c r="V27" s="56"/>
      <c r="W27" s="56"/>
      <c r="X27" s="56"/>
      <c r="Y27" s="56"/>
      <c r="Z27" s="56"/>
      <c r="AA27" s="56"/>
      <c r="AB27" s="56"/>
      <c r="AC27" s="56"/>
      <c r="AD27" s="56"/>
      <c r="AE27" s="56"/>
      <c r="AF27" s="56"/>
      <c r="AG27" s="56"/>
      <c r="AH27" s="56"/>
      <c r="AI27" s="56"/>
      <c r="AJ27" s="56"/>
      <c r="AK27" s="56"/>
    </row>
    <row r="28" spans="1:39" ht="9.9499999999999993" customHeight="1">
      <c r="A28" s="52"/>
      <c r="B28" s="52"/>
      <c r="C28" s="970" t="s">
        <v>73</v>
      </c>
      <c r="D28" s="970"/>
      <c r="E28" s="970"/>
      <c r="F28" s="970"/>
      <c r="G28" s="970"/>
      <c r="H28" s="970"/>
      <c r="I28" s="970"/>
      <c r="J28" s="970"/>
      <c r="K28" s="970"/>
      <c r="L28" s="970"/>
      <c r="M28" s="970"/>
      <c r="N28" s="970"/>
      <c r="O28" s="970"/>
      <c r="P28" s="970"/>
      <c r="Q28" s="970"/>
      <c r="R28" s="970"/>
      <c r="S28" s="970"/>
      <c r="U28" s="970"/>
      <c r="V28" s="970"/>
      <c r="W28" s="970"/>
      <c r="X28" s="970"/>
      <c r="Y28" s="970"/>
      <c r="Z28" s="970"/>
      <c r="AA28" s="970"/>
      <c r="AB28" s="970"/>
      <c r="AC28" s="970"/>
      <c r="AD28" s="970"/>
      <c r="AE28" s="970"/>
      <c r="AF28" s="970"/>
      <c r="AG28" s="970"/>
      <c r="AH28" s="970"/>
      <c r="AI28" s="970"/>
      <c r="AJ28" s="970"/>
      <c r="AK28" s="970"/>
    </row>
    <row r="29" spans="1:39" ht="3" customHeight="1">
      <c r="A29" s="37"/>
      <c r="B29" s="38"/>
      <c r="C29" s="38"/>
      <c r="D29" s="38"/>
      <c r="E29" s="38"/>
      <c r="F29" s="38"/>
      <c r="G29" s="38"/>
      <c r="H29" s="38"/>
      <c r="I29" s="38"/>
      <c r="J29" s="38"/>
      <c r="K29" s="38"/>
      <c r="L29" s="38"/>
      <c r="M29" s="38"/>
      <c r="N29" s="38"/>
      <c r="O29" s="38"/>
      <c r="P29" s="38"/>
      <c r="Q29" s="38"/>
      <c r="R29" s="38"/>
      <c r="S29" s="38"/>
      <c r="U29" s="38"/>
      <c r="V29" s="38"/>
      <c r="W29" s="38"/>
      <c r="X29" s="38"/>
      <c r="Y29" s="38"/>
      <c r="Z29" s="38"/>
      <c r="AA29" s="38"/>
      <c r="AB29" s="38"/>
      <c r="AC29" s="38"/>
      <c r="AD29" s="38"/>
      <c r="AE29" s="38"/>
      <c r="AF29" s="38"/>
      <c r="AG29" s="38"/>
      <c r="AH29" s="38"/>
      <c r="AI29" s="38"/>
      <c r="AJ29" s="38"/>
      <c r="AK29" s="38"/>
    </row>
    <row r="30" spans="1:39" ht="9.9499999999999993" customHeight="1">
      <c r="A30" s="19" t="s">
        <v>102</v>
      </c>
      <c r="B30" s="39"/>
      <c r="C30" s="63">
        <v>979</v>
      </c>
      <c r="D30" s="40">
        <v>57.051282051282051</v>
      </c>
      <c r="E30" s="63"/>
      <c r="F30" s="63">
        <v>50</v>
      </c>
      <c r="G30" s="40">
        <v>5.1072522982635347</v>
      </c>
      <c r="H30" s="63"/>
      <c r="I30" s="63">
        <v>737</v>
      </c>
      <c r="J30" s="40">
        <v>42.948717948717949</v>
      </c>
      <c r="K30" s="63"/>
      <c r="L30" s="63">
        <v>154</v>
      </c>
      <c r="M30" s="40">
        <v>20.8955223880597</v>
      </c>
      <c r="N30" s="63"/>
      <c r="O30" s="63">
        <v>1716</v>
      </c>
      <c r="P30" s="54">
        <v>100</v>
      </c>
      <c r="Q30" s="63"/>
      <c r="R30" s="63">
        <v>204</v>
      </c>
      <c r="S30" s="54">
        <v>11.888111888111888</v>
      </c>
      <c r="U30" s="224"/>
      <c r="V30" s="40"/>
      <c r="W30" s="224"/>
      <c r="X30" s="224"/>
      <c r="Y30" s="40"/>
      <c r="Z30" s="224"/>
      <c r="AA30" s="224"/>
      <c r="AB30" s="40"/>
      <c r="AC30" s="224"/>
      <c r="AD30" s="224"/>
      <c r="AE30" s="40"/>
      <c r="AF30" s="224"/>
      <c r="AG30" s="224"/>
      <c r="AH30" s="220"/>
      <c r="AI30" s="224"/>
      <c r="AJ30" s="224"/>
      <c r="AK30" s="220"/>
    </row>
    <row r="31" spans="1:39" ht="9.9499999999999993" customHeight="1">
      <c r="A31" s="32" t="s">
        <v>122</v>
      </c>
      <c r="B31" s="39"/>
      <c r="C31" s="63">
        <v>920</v>
      </c>
      <c r="D31" s="40">
        <v>54.502369668246445</v>
      </c>
      <c r="E31" s="63"/>
      <c r="F31" s="63">
        <v>56</v>
      </c>
      <c r="G31" s="40">
        <v>6.0869565217391308</v>
      </c>
      <c r="H31" s="63"/>
      <c r="I31" s="63">
        <v>768</v>
      </c>
      <c r="J31" s="40">
        <v>45.497630331753555</v>
      </c>
      <c r="K31" s="63"/>
      <c r="L31" s="63">
        <v>145</v>
      </c>
      <c r="M31" s="40">
        <v>18.880208333333336</v>
      </c>
      <c r="N31" s="63"/>
      <c r="O31" s="63">
        <v>1688</v>
      </c>
      <c r="P31" s="54">
        <v>100</v>
      </c>
      <c r="Q31" s="63"/>
      <c r="R31" s="63">
        <v>201</v>
      </c>
      <c r="S31" s="54">
        <v>11.907582938388625</v>
      </c>
      <c r="U31" s="224"/>
      <c r="V31" s="40"/>
      <c r="W31" s="224"/>
      <c r="X31" s="224"/>
      <c r="Y31" s="40"/>
      <c r="Z31" s="224"/>
      <c r="AA31" s="224"/>
      <c r="AB31" s="40"/>
      <c r="AC31" s="224"/>
      <c r="AD31" s="224"/>
      <c r="AE31" s="40"/>
      <c r="AF31" s="224"/>
      <c r="AG31" s="224"/>
      <c r="AH31" s="220"/>
      <c r="AI31" s="224"/>
      <c r="AJ31" s="224"/>
      <c r="AK31" s="220"/>
    </row>
    <row r="32" spans="1:39" ht="9.9499999999999993" customHeight="1">
      <c r="A32" s="32" t="s">
        <v>125</v>
      </c>
      <c r="B32" s="39"/>
      <c r="C32" s="63">
        <v>1029</v>
      </c>
      <c r="D32" s="40">
        <v>56.445419637959404</v>
      </c>
      <c r="E32" s="63"/>
      <c r="F32" s="63">
        <v>64</v>
      </c>
      <c r="G32" s="40">
        <v>6.2196307094266272</v>
      </c>
      <c r="H32" s="63"/>
      <c r="I32" s="63">
        <v>794</v>
      </c>
      <c r="J32" s="40">
        <v>43.554580362040589</v>
      </c>
      <c r="K32" s="63"/>
      <c r="L32" s="63">
        <v>103</v>
      </c>
      <c r="M32" s="40">
        <v>12.97229219143577</v>
      </c>
      <c r="N32" s="63"/>
      <c r="O32" s="63">
        <v>1823</v>
      </c>
      <c r="P32" s="54">
        <v>100</v>
      </c>
      <c r="Q32" s="63"/>
      <c r="R32" s="63">
        <v>167</v>
      </c>
      <c r="S32" s="54">
        <v>9.1607240811848598</v>
      </c>
      <c r="U32" s="224"/>
      <c r="V32" s="40"/>
      <c r="W32" s="224"/>
      <c r="X32" s="224"/>
      <c r="Y32" s="40"/>
      <c r="Z32" s="224"/>
      <c r="AA32" s="224"/>
      <c r="AB32" s="40"/>
      <c r="AC32" s="224"/>
      <c r="AD32" s="224"/>
      <c r="AE32" s="40"/>
      <c r="AF32" s="224"/>
      <c r="AG32" s="224"/>
      <c r="AH32" s="220"/>
      <c r="AI32" s="224"/>
      <c r="AJ32" s="224"/>
      <c r="AK32" s="220"/>
    </row>
    <row r="33" spans="1:39" ht="9.9499999999999993" customHeight="1">
      <c r="A33" s="32" t="s">
        <v>133</v>
      </c>
      <c r="B33" s="39"/>
      <c r="C33" s="63">
        <v>1110</v>
      </c>
      <c r="D33" s="40">
        <v>60.424605334784978</v>
      </c>
      <c r="E33" s="63"/>
      <c r="F33" s="63">
        <v>68</v>
      </c>
      <c r="G33" s="40">
        <v>6.1261261261261257</v>
      </c>
      <c r="H33" s="63"/>
      <c r="I33" s="63">
        <v>727</v>
      </c>
      <c r="J33" s="40">
        <v>39.575394665215022</v>
      </c>
      <c r="K33" s="63"/>
      <c r="L33" s="63">
        <v>105</v>
      </c>
      <c r="M33" s="40">
        <v>14.442916093535077</v>
      </c>
      <c r="N33" s="63"/>
      <c r="O33" s="63">
        <v>1837</v>
      </c>
      <c r="P33" s="54">
        <v>100</v>
      </c>
      <c r="Q33" s="63"/>
      <c r="R33" s="63">
        <v>173</v>
      </c>
      <c r="S33" s="40">
        <v>9.417528579205225</v>
      </c>
      <c r="U33" s="224"/>
      <c r="V33" s="40"/>
      <c r="W33" s="224"/>
      <c r="X33" s="224"/>
      <c r="Y33" s="40"/>
      <c r="Z33" s="224"/>
      <c r="AA33" s="224"/>
      <c r="AB33" s="40"/>
      <c r="AC33" s="224"/>
      <c r="AD33" s="224"/>
      <c r="AE33" s="40"/>
      <c r="AF33" s="224"/>
      <c r="AG33" s="224"/>
      <c r="AH33" s="220"/>
      <c r="AI33" s="224"/>
      <c r="AJ33" s="224"/>
      <c r="AK33" s="40"/>
    </row>
    <row r="34" spans="1:39" s="47" customFormat="1" ht="9.9499999999999993" customHeight="1">
      <c r="A34" s="32" t="s">
        <v>141</v>
      </c>
      <c r="B34" s="39"/>
      <c r="C34" s="63">
        <v>1222</v>
      </c>
      <c r="D34" s="40">
        <v>62.315145334013252</v>
      </c>
      <c r="E34" s="63"/>
      <c r="F34" s="63">
        <v>73</v>
      </c>
      <c r="G34" s="40">
        <v>5.9738134206219309</v>
      </c>
      <c r="H34" s="63"/>
      <c r="I34" s="63">
        <v>739</v>
      </c>
      <c r="J34" s="40">
        <v>37.684854665986741</v>
      </c>
      <c r="K34" s="63"/>
      <c r="L34" s="63">
        <v>108</v>
      </c>
      <c r="M34" s="40">
        <v>14.614343707713125</v>
      </c>
      <c r="N34" s="63"/>
      <c r="O34" s="63">
        <v>1961</v>
      </c>
      <c r="P34" s="54">
        <v>100</v>
      </c>
      <c r="Q34" s="63"/>
      <c r="R34" s="63">
        <v>181</v>
      </c>
      <c r="S34" s="40">
        <v>9.2299847016828149</v>
      </c>
      <c r="U34" s="224"/>
      <c r="V34" s="40"/>
      <c r="W34" s="224"/>
      <c r="X34" s="224"/>
      <c r="Y34" s="40"/>
      <c r="Z34" s="224"/>
      <c r="AA34" s="224"/>
      <c r="AB34" s="40"/>
      <c r="AC34" s="224"/>
      <c r="AD34" s="224"/>
      <c r="AE34" s="40"/>
      <c r="AF34" s="224"/>
      <c r="AG34" s="224"/>
      <c r="AH34" s="220"/>
      <c r="AI34" s="224"/>
      <c r="AJ34" s="224"/>
      <c r="AK34" s="40"/>
      <c r="AL34" s="37"/>
      <c r="AM34" s="37"/>
    </row>
    <row r="35" spans="1:39" ht="3" customHeight="1">
      <c r="A35" s="37"/>
      <c r="B35" s="38"/>
      <c r="C35" s="38"/>
      <c r="D35" s="38"/>
      <c r="E35" s="38"/>
      <c r="F35" s="38"/>
      <c r="G35" s="38"/>
      <c r="H35" s="38"/>
      <c r="I35" s="38"/>
      <c r="J35" s="38"/>
      <c r="K35" s="38"/>
      <c r="L35" s="38"/>
      <c r="M35" s="38"/>
      <c r="N35" s="38"/>
      <c r="O35" s="38"/>
      <c r="P35" s="38"/>
      <c r="Q35" s="38"/>
      <c r="R35" s="38"/>
      <c r="S35" s="38"/>
      <c r="U35" s="38"/>
      <c r="V35" s="38"/>
      <c r="W35" s="38"/>
      <c r="X35" s="38"/>
      <c r="Y35" s="38"/>
      <c r="Z35" s="38"/>
      <c r="AA35" s="38"/>
      <c r="AB35" s="38"/>
      <c r="AC35" s="38"/>
      <c r="AD35" s="38"/>
      <c r="AE35" s="38"/>
      <c r="AF35" s="38"/>
      <c r="AG35" s="38"/>
      <c r="AH35" s="38"/>
      <c r="AI35" s="38"/>
      <c r="AJ35" s="38"/>
      <c r="AK35" s="38"/>
    </row>
    <row r="36" spans="1:39" ht="9.9499999999999993" customHeight="1">
      <c r="A36" s="41"/>
      <c r="B36" s="22"/>
      <c r="C36" s="974" t="s">
        <v>144</v>
      </c>
      <c r="D36" s="974"/>
      <c r="E36" s="974"/>
      <c r="F36" s="974"/>
      <c r="G36" s="974"/>
      <c r="H36" s="974"/>
      <c r="I36" s="974"/>
      <c r="J36" s="974"/>
      <c r="K36" s="974"/>
      <c r="L36" s="974"/>
      <c r="M36" s="974"/>
      <c r="N36" s="974"/>
      <c r="O36" s="974"/>
      <c r="P36" s="974"/>
      <c r="Q36" s="974"/>
      <c r="R36" s="974"/>
      <c r="S36" s="974"/>
      <c r="U36" s="971"/>
      <c r="V36" s="971"/>
      <c r="W36" s="971"/>
      <c r="X36" s="971"/>
      <c r="Y36" s="971"/>
      <c r="Z36" s="971"/>
      <c r="AA36" s="971"/>
      <c r="AB36" s="971"/>
      <c r="AC36" s="971"/>
      <c r="AD36" s="971"/>
      <c r="AE36" s="971"/>
      <c r="AF36" s="971"/>
      <c r="AG36" s="971"/>
      <c r="AH36" s="971"/>
      <c r="AI36" s="971"/>
      <c r="AJ36" s="971"/>
      <c r="AK36" s="971"/>
    </row>
    <row r="37" spans="1:39" ht="3" customHeight="1">
      <c r="A37" s="37"/>
      <c r="B37" s="38"/>
      <c r="C37" s="38"/>
      <c r="D37" s="38"/>
      <c r="E37" s="38"/>
      <c r="F37" s="38"/>
      <c r="G37" s="38"/>
      <c r="H37" s="38"/>
      <c r="I37" s="38"/>
      <c r="J37" s="38"/>
      <c r="K37" s="38"/>
      <c r="L37" s="38"/>
      <c r="M37" s="38"/>
      <c r="N37" s="38"/>
      <c r="O37" s="38"/>
      <c r="P37" s="38"/>
      <c r="Q37" s="38"/>
      <c r="R37" s="38"/>
      <c r="S37" s="38"/>
      <c r="U37" s="38"/>
      <c r="V37" s="38"/>
      <c r="W37" s="38"/>
      <c r="X37" s="38"/>
      <c r="Y37" s="38"/>
      <c r="Z37" s="38"/>
      <c r="AA37" s="38"/>
      <c r="AB37" s="38"/>
      <c r="AC37" s="38"/>
      <c r="AD37" s="38"/>
      <c r="AE37" s="38"/>
      <c r="AF37" s="38"/>
      <c r="AG37" s="38"/>
      <c r="AH37" s="38"/>
      <c r="AI37" s="38"/>
      <c r="AJ37" s="38"/>
      <c r="AK37" s="38"/>
    </row>
    <row r="38" spans="1:39" ht="20.100000000000001" customHeight="1">
      <c r="A38" s="65" t="s">
        <v>79</v>
      </c>
      <c r="B38" s="61"/>
      <c r="C38" s="42">
        <v>13</v>
      </c>
      <c r="D38" s="43">
        <v>1.0638297872340425</v>
      </c>
      <c r="E38" s="42"/>
      <c r="F38" s="42">
        <v>1</v>
      </c>
      <c r="G38" s="43">
        <v>1.3698630136986301</v>
      </c>
      <c r="H38" s="42"/>
      <c r="I38" s="42">
        <v>24</v>
      </c>
      <c r="J38" s="43">
        <v>3.247631935047361</v>
      </c>
      <c r="K38" s="42"/>
      <c r="L38" s="42">
        <v>2</v>
      </c>
      <c r="M38" s="43">
        <v>1.8518518518518516</v>
      </c>
      <c r="N38" s="42"/>
      <c r="O38" s="42">
        <v>37</v>
      </c>
      <c r="P38" s="43">
        <v>1.8867924528301887</v>
      </c>
      <c r="Q38" s="42"/>
      <c r="R38" s="42">
        <v>3</v>
      </c>
      <c r="S38" s="43">
        <v>1.6574585635359116</v>
      </c>
      <c r="U38" s="42"/>
      <c r="V38" s="46"/>
      <c r="W38" s="42"/>
      <c r="X38" s="42"/>
      <c r="Y38" s="43"/>
      <c r="Z38" s="42"/>
      <c r="AA38" s="42"/>
      <c r="AB38" s="43"/>
      <c r="AC38" s="42"/>
      <c r="AD38" s="42"/>
      <c r="AE38" s="43"/>
      <c r="AF38" s="42"/>
      <c r="AG38" s="42"/>
      <c r="AH38" s="43"/>
      <c r="AI38" s="42"/>
      <c r="AJ38" s="42"/>
      <c r="AK38" s="43"/>
    </row>
    <row r="39" spans="1:39" ht="20.100000000000001" customHeight="1">
      <c r="A39" s="55" t="s">
        <v>80</v>
      </c>
      <c r="B39" s="61"/>
      <c r="C39" s="42">
        <v>642</v>
      </c>
      <c r="D39" s="43">
        <v>52.53682487725041</v>
      </c>
      <c r="E39" s="42"/>
      <c r="F39" s="42">
        <v>36</v>
      </c>
      <c r="G39" s="43">
        <v>49.315068493150683</v>
      </c>
      <c r="H39" s="42"/>
      <c r="I39" s="42">
        <v>379</v>
      </c>
      <c r="J39" s="43">
        <v>51.285520974289575</v>
      </c>
      <c r="K39" s="42"/>
      <c r="L39" s="42">
        <v>66</v>
      </c>
      <c r="M39" s="43">
        <v>61.111111111111114</v>
      </c>
      <c r="N39" s="42"/>
      <c r="O39" s="42">
        <v>1021</v>
      </c>
      <c r="P39" s="43">
        <v>52.065272819989808</v>
      </c>
      <c r="Q39" s="42"/>
      <c r="R39" s="42">
        <v>102</v>
      </c>
      <c r="S39" s="43">
        <v>56.353591160220994</v>
      </c>
      <c r="U39" s="42"/>
      <c r="V39" s="46"/>
      <c r="W39" s="42"/>
      <c r="X39" s="42"/>
      <c r="Y39" s="43"/>
      <c r="Z39" s="42"/>
      <c r="AA39" s="42"/>
      <c r="AB39" s="43"/>
      <c r="AC39" s="42"/>
      <c r="AD39" s="42"/>
      <c r="AE39" s="43"/>
      <c r="AF39" s="42"/>
      <c r="AG39" s="42"/>
      <c r="AH39" s="43"/>
      <c r="AI39" s="42"/>
      <c r="AJ39" s="42"/>
      <c r="AK39" s="43"/>
    </row>
    <row r="40" spans="1:39" ht="20.100000000000001" customHeight="1">
      <c r="A40" s="55" t="s">
        <v>81</v>
      </c>
      <c r="B40" s="61"/>
      <c r="C40" s="42">
        <v>21</v>
      </c>
      <c r="D40" s="43">
        <v>1.718494271685761</v>
      </c>
      <c r="E40" s="42"/>
      <c r="F40" s="42">
        <v>0</v>
      </c>
      <c r="G40" s="43">
        <v>0</v>
      </c>
      <c r="H40" s="42"/>
      <c r="I40" s="42">
        <v>12</v>
      </c>
      <c r="J40" s="43">
        <v>1.6238159675236805</v>
      </c>
      <c r="K40" s="42"/>
      <c r="L40" s="42">
        <v>5</v>
      </c>
      <c r="M40" s="43">
        <v>4.6296296296296298</v>
      </c>
      <c r="N40" s="42"/>
      <c r="O40" s="42">
        <v>33</v>
      </c>
      <c r="P40" s="43">
        <v>1.6828148903620603</v>
      </c>
      <c r="Q40" s="42"/>
      <c r="R40" s="42">
        <v>5</v>
      </c>
      <c r="S40" s="43">
        <v>2.7624309392265194</v>
      </c>
      <c r="U40" s="42"/>
      <c r="V40" s="46"/>
      <c r="W40" s="42"/>
      <c r="X40" s="42"/>
      <c r="Y40" s="43"/>
      <c r="Z40" s="42"/>
      <c r="AA40" s="42"/>
      <c r="AB40" s="43"/>
      <c r="AC40" s="42"/>
      <c r="AD40" s="42"/>
      <c r="AE40" s="43"/>
      <c r="AF40" s="42"/>
      <c r="AG40" s="42"/>
      <c r="AH40" s="43"/>
      <c r="AI40" s="42"/>
      <c r="AJ40" s="42"/>
      <c r="AK40" s="43"/>
    </row>
    <row r="41" spans="1:39" ht="20.100000000000001" customHeight="1">
      <c r="A41" s="55" t="s">
        <v>82</v>
      </c>
      <c r="B41" s="61"/>
      <c r="C41" s="42">
        <v>102</v>
      </c>
      <c r="D41" s="43">
        <v>8.3469721767594116</v>
      </c>
      <c r="E41" s="42"/>
      <c r="F41" s="42">
        <v>5</v>
      </c>
      <c r="G41" s="43">
        <v>6.8493150684931505</v>
      </c>
      <c r="H41" s="42"/>
      <c r="I41" s="42">
        <v>85</v>
      </c>
      <c r="J41" s="43">
        <v>11.502029769959405</v>
      </c>
      <c r="K41" s="42"/>
      <c r="L41" s="42">
        <v>13</v>
      </c>
      <c r="M41" s="43">
        <v>12.037037037037036</v>
      </c>
      <c r="N41" s="42"/>
      <c r="O41" s="42">
        <v>187</v>
      </c>
      <c r="P41" s="43">
        <v>9.5359510453850085</v>
      </c>
      <c r="Q41" s="42"/>
      <c r="R41" s="42">
        <v>18</v>
      </c>
      <c r="S41" s="43">
        <v>9.94475138121547</v>
      </c>
      <c r="U41" s="42"/>
      <c r="V41" s="46"/>
      <c r="W41" s="42"/>
      <c r="X41" s="42"/>
      <c r="Y41" s="43"/>
      <c r="Z41" s="42"/>
      <c r="AA41" s="42"/>
      <c r="AB41" s="43"/>
      <c r="AC41" s="42"/>
      <c r="AD41" s="42"/>
      <c r="AE41" s="43"/>
      <c r="AF41" s="42"/>
      <c r="AG41" s="42"/>
      <c r="AH41" s="43"/>
      <c r="AI41" s="42"/>
      <c r="AJ41" s="42"/>
      <c r="AK41" s="43"/>
    </row>
    <row r="42" spans="1:39" ht="20.100000000000001" customHeight="1">
      <c r="A42" s="55" t="s">
        <v>83</v>
      </c>
      <c r="B42" s="61"/>
      <c r="C42" s="42">
        <v>150</v>
      </c>
      <c r="D42" s="43">
        <v>12.274959083469723</v>
      </c>
      <c r="E42" s="42"/>
      <c r="F42" s="42">
        <v>4</v>
      </c>
      <c r="G42" s="43">
        <v>5.4794520547945202</v>
      </c>
      <c r="H42" s="42"/>
      <c r="I42" s="42">
        <v>68</v>
      </c>
      <c r="J42" s="43">
        <v>9.2016238159675225</v>
      </c>
      <c r="K42" s="42"/>
      <c r="L42" s="42">
        <v>5</v>
      </c>
      <c r="M42" s="43">
        <v>4.6296296296296298</v>
      </c>
      <c r="N42" s="42"/>
      <c r="O42" s="42">
        <v>218</v>
      </c>
      <c r="P42" s="43">
        <v>11.116777154513004</v>
      </c>
      <c r="Q42" s="42"/>
      <c r="R42" s="42">
        <v>9</v>
      </c>
      <c r="S42" s="43">
        <v>4.972375690607735</v>
      </c>
      <c r="U42" s="42"/>
      <c r="V42" s="46"/>
      <c r="W42" s="42"/>
      <c r="X42" s="42"/>
      <c r="Y42" s="43"/>
      <c r="Z42" s="42"/>
      <c r="AA42" s="42"/>
      <c r="AB42" s="43"/>
      <c r="AC42" s="42"/>
      <c r="AD42" s="42"/>
      <c r="AE42" s="43"/>
      <c r="AF42" s="42"/>
      <c r="AG42" s="42"/>
      <c r="AH42" s="43"/>
      <c r="AI42" s="42"/>
      <c r="AJ42" s="42"/>
      <c r="AK42" s="43"/>
    </row>
    <row r="43" spans="1:39" ht="9.9499999999999993" customHeight="1">
      <c r="A43" s="55" t="s">
        <v>84</v>
      </c>
      <c r="B43" s="61"/>
      <c r="C43" s="42">
        <v>253</v>
      </c>
      <c r="D43" s="43">
        <v>20.703764320785599</v>
      </c>
      <c r="E43" s="44"/>
      <c r="F43" s="42">
        <v>23</v>
      </c>
      <c r="G43" s="43">
        <v>31.506849315068493</v>
      </c>
      <c r="H43" s="44"/>
      <c r="I43" s="42">
        <v>139</v>
      </c>
      <c r="J43" s="43">
        <v>18.809201623815969</v>
      </c>
      <c r="K43" s="44"/>
      <c r="L43" s="42">
        <v>14</v>
      </c>
      <c r="M43" s="43">
        <v>12.962962962962962</v>
      </c>
      <c r="N43" s="44"/>
      <c r="O43" s="42">
        <v>392</v>
      </c>
      <c r="P43" s="43">
        <v>19.989801121876592</v>
      </c>
      <c r="Q43" s="44"/>
      <c r="R43" s="42">
        <v>37</v>
      </c>
      <c r="S43" s="43">
        <v>20.441988950276244</v>
      </c>
      <c r="U43" s="42"/>
      <c r="V43" s="46"/>
      <c r="W43" s="44"/>
      <c r="X43" s="42"/>
      <c r="Y43" s="43"/>
      <c r="Z43" s="44"/>
      <c r="AA43" s="42"/>
      <c r="AB43" s="43"/>
      <c r="AC43" s="44"/>
      <c r="AD43" s="42"/>
      <c r="AE43" s="43"/>
      <c r="AF43" s="44"/>
      <c r="AG43" s="42"/>
      <c r="AH43" s="43"/>
      <c r="AI43" s="44"/>
      <c r="AJ43" s="42"/>
      <c r="AK43" s="43"/>
    </row>
    <row r="44" spans="1:39" s="19" customFormat="1" ht="9.9499999999999993" customHeight="1">
      <c r="A44" s="55" t="s">
        <v>85</v>
      </c>
      <c r="B44" s="61"/>
      <c r="C44" s="42">
        <v>22</v>
      </c>
      <c r="D44" s="43">
        <v>1.800327332242226</v>
      </c>
      <c r="E44" s="44"/>
      <c r="F44" s="42">
        <v>0</v>
      </c>
      <c r="G44" s="43">
        <v>0</v>
      </c>
      <c r="H44" s="44"/>
      <c r="I44" s="42">
        <v>30</v>
      </c>
      <c r="J44" s="43">
        <v>4.0595399188092021</v>
      </c>
      <c r="K44" s="44"/>
      <c r="L44" s="42">
        <v>2</v>
      </c>
      <c r="M44" s="43">
        <v>1.8518518518518516</v>
      </c>
      <c r="N44" s="44"/>
      <c r="O44" s="42">
        <v>52</v>
      </c>
      <c r="P44" s="43">
        <v>2.6517083120856708</v>
      </c>
      <c r="Q44" s="44"/>
      <c r="R44" s="42">
        <v>2</v>
      </c>
      <c r="S44" s="43">
        <v>1.1049723756906076</v>
      </c>
      <c r="U44" s="42"/>
      <c r="V44" s="46"/>
      <c r="W44" s="44"/>
      <c r="X44" s="42"/>
      <c r="Y44" s="43"/>
      <c r="Z44" s="44"/>
      <c r="AA44" s="42"/>
      <c r="AB44" s="43"/>
      <c r="AC44" s="44"/>
      <c r="AD44" s="42"/>
      <c r="AE44" s="43"/>
      <c r="AF44" s="44"/>
      <c r="AG44" s="42"/>
      <c r="AH44" s="43"/>
      <c r="AI44" s="44"/>
      <c r="AJ44" s="42"/>
      <c r="AK44" s="43"/>
      <c r="AL44" s="168"/>
      <c r="AM44" s="168"/>
    </row>
    <row r="45" spans="1:39" s="19" customFormat="1" ht="9.9499999999999993" customHeight="1">
      <c r="A45" s="55" t="s">
        <v>86</v>
      </c>
      <c r="B45" s="61"/>
      <c r="C45" s="42">
        <v>0</v>
      </c>
      <c r="D45" s="43">
        <v>0</v>
      </c>
      <c r="E45" s="44"/>
      <c r="F45" s="42">
        <v>0</v>
      </c>
      <c r="G45" s="43">
        <v>0</v>
      </c>
      <c r="H45" s="44"/>
      <c r="I45" s="42">
        <v>0</v>
      </c>
      <c r="J45" s="43">
        <v>0</v>
      </c>
      <c r="K45" s="44"/>
      <c r="L45" s="42">
        <v>0</v>
      </c>
      <c r="M45" s="43">
        <v>0</v>
      </c>
      <c r="N45" s="44"/>
      <c r="O45" s="42">
        <v>0</v>
      </c>
      <c r="P45" s="43">
        <v>0</v>
      </c>
      <c r="Q45" s="44"/>
      <c r="R45" s="42">
        <v>0</v>
      </c>
      <c r="S45" s="43">
        <v>0</v>
      </c>
      <c r="U45" s="42"/>
      <c r="V45" s="46"/>
      <c r="W45" s="44"/>
      <c r="X45" s="42"/>
      <c r="Y45" s="43"/>
      <c r="Z45" s="44"/>
      <c r="AA45" s="42"/>
      <c r="AB45" s="43"/>
      <c r="AC45" s="44"/>
      <c r="AD45" s="42"/>
      <c r="AE45" s="43"/>
      <c r="AF45" s="44"/>
      <c r="AG45" s="42"/>
      <c r="AH45" s="43"/>
      <c r="AI45" s="44"/>
      <c r="AJ45" s="42"/>
      <c r="AK45" s="43"/>
      <c r="AL45" s="168"/>
      <c r="AM45" s="168"/>
    </row>
    <row r="46" spans="1:39" s="19" customFormat="1" ht="9.9499999999999993" customHeight="1">
      <c r="A46" s="55" t="s">
        <v>87</v>
      </c>
      <c r="B46" s="61"/>
      <c r="C46" s="42">
        <v>19</v>
      </c>
      <c r="D46" s="43">
        <v>1.5548281505728314</v>
      </c>
      <c r="E46" s="44"/>
      <c r="F46" s="42">
        <v>4</v>
      </c>
      <c r="G46" s="43">
        <v>5.4794520547945202</v>
      </c>
      <c r="H46" s="44"/>
      <c r="I46" s="42">
        <v>2</v>
      </c>
      <c r="J46" s="43">
        <v>0.2706359945872801</v>
      </c>
      <c r="K46" s="44"/>
      <c r="L46" s="42">
        <v>1</v>
      </c>
      <c r="M46" s="43">
        <v>0.92592592592592582</v>
      </c>
      <c r="N46" s="44"/>
      <c r="O46" s="42">
        <v>21</v>
      </c>
      <c r="P46" s="43">
        <v>1.0708822029576748</v>
      </c>
      <c r="Q46" s="44"/>
      <c r="R46" s="42">
        <v>5</v>
      </c>
      <c r="S46" s="43">
        <v>2.7624309392265194</v>
      </c>
      <c r="U46" s="42"/>
      <c r="V46" s="46"/>
      <c r="W46" s="44"/>
      <c r="X46" s="42"/>
      <c r="Y46" s="43"/>
      <c r="Z46" s="44"/>
      <c r="AA46" s="42"/>
      <c r="AB46" s="43"/>
      <c r="AC46" s="44"/>
      <c r="AD46" s="42"/>
      <c r="AE46" s="43"/>
      <c r="AF46" s="44"/>
      <c r="AG46" s="42"/>
      <c r="AH46" s="43"/>
      <c r="AI46" s="44"/>
      <c r="AJ46" s="42"/>
      <c r="AK46" s="43"/>
      <c r="AL46" s="168"/>
      <c r="AM46" s="168"/>
    </row>
    <row r="47" spans="1:39" s="19" customFormat="1" ht="9.9499999999999993" customHeight="1">
      <c r="A47" s="37" t="s">
        <v>0</v>
      </c>
      <c r="B47" s="62"/>
      <c r="C47" s="56">
        <v>1222</v>
      </c>
      <c r="D47" s="46">
        <v>100</v>
      </c>
      <c r="E47" s="56"/>
      <c r="F47" s="56">
        <v>73</v>
      </c>
      <c r="G47" s="46">
        <v>99.999999999999986</v>
      </c>
      <c r="H47" s="56"/>
      <c r="I47" s="56">
        <v>739</v>
      </c>
      <c r="J47" s="46">
        <v>100</v>
      </c>
      <c r="K47" s="56"/>
      <c r="L47" s="56">
        <v>108</v>
      </c>
      <c r="M47" s="46">
        <v>100</v>
      </c>
      <c r="N47" s="56"/>
      <c r="O47" s="56">
        <v>1961</v>
      </c>
      <c r="P47" s="141">
        <v>100.00000000000001</v>
      </c>
      <c r="Q47" s="56"/>
      <c r="R47" s="56">
        <v>181</v>
      </c>
      <c r="S47" s="46">
        <v>100</v>
      </c>
      <c r="U47" s="56"/>
      <c r="V47" s="46"/>
      <c r="W47" s="56"/>
      <c r="X47" s="56"/>
      <c r="Y47" s="43"/>
      <c r="Z47" s="56"/>
      <c r="AA47" s="56"/>
      <c r="AB47" s="46"/>
      <c r="AC47" s="56"/>
      <c r="AD47" s="56"/>
      <c r="AE47" s="46"/>
      <c r="AF47" s="56"/>
      <c r="AG47" s="221"/>
      <c r="AH47" s="225"/>
      <c r="AI47" s="56"/>
      <c r="AJ47" s="56"/>
      <c r="AK47" s="46"/>
      <c r="AL47" s="168"/>
      <c r="AM47" s="168"/>
    </row>
    <row r="48" spans="1:39" s="19" customFormat="1" ht="3" customHeight="1">
      <c r="A48" s="37"/>
      <c r="B48" s="62"/>
      <c r="C48" s="62"/>
      <c r="D48" s="40"/>
      <c r="E48" s="62"/>
      <c r="F48" s="62"/>
      <c r="G48" s="62"/>
      <c r="H48" s="62"/>
      <c r="I48" s="62"/>
      <c r="J48" s="62"/>
      <c r="K48" s="62"/>
      <c r="L48" s="62"/>
      <c r="M48" s="62"/>
      <c r="N48" s="62"/>
      <c r="O48" s="62"/>
      <c r="P48" s="62"/>
      <c r="Q48" s="62"/>
      <c r="R48" s="62"/>
      <c r="S48" s="62"/>
      <c r="U48" s="56"/>
      <c r="V48" s="40"/>
      <c r="W48" s="56"/>
      <c r="X48" s="56"/>
      <c r="Y48" s="56"/>
      <c r="Z48" s="56"/>
      <c r="AA48" s="56"/>
      <c r="AB48" s="56"/>
      <c r="AC48" s="56"/>
      <c r="AD48" s="56"/>
      <c r="AE48" s="56"/>
      <c r="AF48" s="56"/>
      <c r="AG48" s="56"/>
      <c r="AH48" s="56"/>
      <c r="AI48" s="56"/>
      <c r="AJ48" s="56"/>
      <c r="AK48" s="56"/>
      <c r="AL48" s="168"/>
      <c r="AM48" s="168"/>
    </row>
    <row r="49" spans="1:39" ht="9.9499999999999993" customHeight="1">
      <c r="A49" s="52"/>
      <c r="B49" s="52"/>
      <c r="C49" s="970" t="s">
        <v>74</v>
      </c>
      <c r="D49" s="970"/>
      <c r="E49" s="970"/>
      <c r="F49" s="970"/>
      <c r="G49" s="970"/>
      <c r="H49" s="970"/>
      <c r="I49" s="970"/>
      <c r="J49" s="970"/>
      <c r="K49" s="970"/>
      <c r="L49" s="970"/>
      <c r="M49" s="970"/>
      <c r="N49" s="970"/>
      <c r="O49" s="970"/>
      <c r="P49" s="970"/>
      <c r="Q49" s="970"/>
      <c r="R49" s="970"/>
      <c r="S49" s="970"/>
      <c r="U49" s="970"/>
      <c r="V49" s="970"/>
      <c r="W49" s="970"/>
      <c r="X49" s="970"/>
      <c r="Y49" s="970"/>
      <c r="Z49" s="970"/>
      <c r="AA49" s="970"/>
      <c r="AB49" s="970"/>
      <c r="AC49" s="970"/>
      <c r="AD49" s="970"/>
      <c r="AE49" s="970"/>
      <c r="AF49" s="970"/>
      <c r="AG49" s="970"/>
      <c r="AH49" s="970"/>
      <c r="AI49" s="970"/>
      <c r="AJ49" s="970"/>
      <c r="AK49" s="970"/>
    </row>
    <row r="50" spans="1:39" s="19" customFormat="1" ht="3" customHeight="1">
      <c r="A50" s="37"/>
      <c r="B50" s="62"/>
      <c r="C50" s="62"/>
      <c r="D50" s="62"/>
      <c r="E50" s="62"/>
      <c r="F50" s="62"/>
      <c r="G50" s="62"/>
      <c r="H50" s="62"/>
      <c r="I50" s="62"/>
      <c r="J50" s="62"/>
      <c r="K50" s="62"/>
      <c r="L50" s="62"/>
      <c r="M50" s="62"/>
      <c r="N50" s="62"/>
      <c r="O50" s="62"/>
      <c r="P50" s="62"/>
      <c r="Q50" s="62"/>
      <c r="R50" s="62"/>
      <c r="S50" s="62"/>
      <c r="U50" s="56"/>
      <c r="V50" s="56"/>
      <c r="W50" s="56"/>
      <c r="X50" s="56"/>
      <c r="Y50" s="56"/>
      <c r="Z50" s="56"/>
      <c r="AA50" s="56"/>
      <c r="AB50" s="56"/>
      <c r="AC50" s="56"/>
      <c r="AD50" s="56"/>
      <c r="AE50" s="56"/>
      <c r="AF50" s="56"/>
      <c r="AG50" s="56"/>
      <c r="AH50" s="56"/>
      <c r="AI50" s="56"/>
      <c r="AJ50" s="56"/>
      <c r="AK50" s="56"/>
      <c r="AL50" s="168"/>
      <c r="AM50" s="168"/>
    </row>
    <row r="51" spans="1:39" ht="9.9499999999999993" customHeight="1">
      <c r="A51" s="19" t="s">
        <v>102</v>
      </c>
      <c r="B51" s="39"/>
      <c r="C51" s="63">
        <v>523</v>
      </c>
      <c r="D51" s="40">
        <v>52.721774193548384</v>
      </c>
      <c r="E51" s="63"/>
      <c r="F51" s="63">
        <v>14</v>
      </c>
      <c r="G51" s="40">
        <v>2.676864244741874</v>
      </c>
      <c r="H51" s="63"/>
      <c r="I51" s="63">
        <v>469</v>
      </c>
      <c r="J51" s="40">
        <v>47.278225806451616</v>
      </c>
      <c r="K51" s="63"/>
      <c r="L51" s="63">
        <v>112</v>
      </c>
      <c r="M51" s="40">
        <v>23.880597014925371</v>
      </c>
      <c r="N51" s="63"/>
      <c r="O51" s="63">
        <v>992</v>
      </c>
      <c r="P51" s="54">
        <v>100</v>
      </c>
      <c r="Q51" s="63"/>
      <c r="R51" s="63">
        <v>126</v>
      </c>
      <c r="S51" s="54">
        <v>12.701612903225806</v>
      </c>
      <c r="U51" s="224"/>
      <c r="V51" s="40"/>
      <c r="W51" s="224"/>
      <c r="X51" s="224"/>
      <c r="Y51" s="40"/>
      <c r="Z51" s="224"/>
      <c r="AA51" s="224"/>
      <c r="AB51" s="40"/>
      <c r="AC51" s="224"/>
      <c r="AD51" s="224"/>
      <c r="AE51" s="40"/>
      <c r="AF51" s="224"/>
      <c r="AG51" s="224"/>
      <c r="AH51" s="220"/>
      <c r="AI51" s="224"/>
      <c r="AJ51" s="224"/>
      <c r="AK51" s="220"/>
    </row>
    <row r="52" spans="1:39" ht="9.9499999999999993" customHeight="1">
      <c r="A52" s="32" t="s">
        <v>122</v>
      </c>
      <c r="B52" s="39"/>
      <c r="C52" s="63">
        <v>506</v>
      </c>
      <c r="D52" s="40">
        <v>47.378277153558052</v>
      </c>
      <c r="E52" s="63"/>
      <c r="F52" s="63">
        <v>26</v>
      </c>
      <c r="G52" s="40">
        <v>5.1383399209486171</v>
      </c>
      <c r="H52" s="63"/>
      <c r="I52" s="63">
        <v>562</v>
      </c>
      <c r="J52" s="40">
        <v>52.621722846441941</v>
      </c>
      <c r="K52" s="63"/>
      <c r="L52" s="63">
        <v>137</v>
      </c>
      <c r="M52" s="40">
        <v>24.377224199288257</v>
      </c>
      <c r="N52" s="63"/>
      <c r="O52" s="63">
        <v>1068</v>
      </c>
      <c r="P52" s="54">
        <v>100</v>
      </c>
      <c r="Q52" s="63"/>
      <c r="R52" s="63">
        <v>163</v>
      </c>
      <c r="S52" s="54">
        <v>15.262172284644196</v>
      </c>
      <c r="U52" s="224"/>
      <c r="V52" s="40"/>
      <c r="W52" s="224"/>
      <c r="X52" s="224"/>
      <c r="Y52" s="40"/>
      <c r="Z52" s="224"/>
      <c r="AA52" s="224"/>
      <c r="AB52" s="40"/>
      <c r="AC52" s="224"/>
      <c r="AD52" s="224"/>
      <c r="AE52" s="40"/>
      <c r="AF52" s="224"/>
      <c r="AG52" s="224"/>
      <c r="AH52" s="220"/>
      <c r="AI52" s="224"/>
      <c r="AJ52" s="224"/>
      <c r="AK52" s="220"/>
    </row>
    <row r="53" spans="1:39" ht="9.9499999999999993" customHeight="1">
      <c r="A53" s="32" t="s">
        <v>125</v>
      </c>
      <c r="B53" s="39"/>
      <c r="C53" s="63">
        <v>574</v>
      </c>
      <c r="D53" s="40">
        <v>50.306748466257666</v>
      </c>
      <c r="E53" s="63"/>
      <c r="F53" s="63">
        <v>25</v>
      </c>
      <c r="G53" s="40">
        <v>4.3554006968641117</v>
      </c>
      <c r="H53" s="63"/>
      <c r="I53" s="63">
        <v>567</v>
      </c>
      <c r="J53" s="40">
        <v>49.693251533742334</v>
      </c>
      <c r="K53" s="63"/>
      <c r="L53" s="63">
        <v>109</v>
      </c>
      <c r="M53" s="40">
        <v>19.223985890652557</v>
      </c>
      <c r="N53" s="63"/>
      <c r="O53" s="63">
        <v>1141</v>
      </c>
      <c r="P53" s="54">
        <v>100</v>
      </c>
      <c r="Q53" s="63"/>
      <c r="R53" s="63">
        <v>134</v>
      </c>
      <c r="S53" s="54">
        <v>11.744084136722172</v>
      </c>
      <c r="U53" s="224"/>
      <c r="V53" s="40"/>
      <c r="W53" s="224"/>
      <c r="X53" s="224"/>
      <c r="Y53" s="40"/>
      <c r="Z53" s="224"/>
      <c r="AA53" s="224"/>
      <c r="AB53" s="40"/>
      <c r="AC53" s="224"/>
      <c r="AD53" s="224"/>
      <c r="AE53" s="40"/>
      <c r="AF53" s="224"/>
      <c r="AG53" s="224"/>
      <c r="AH53" s="220"/>
      <c r="AI53" s="224"/>
      <c r="AJ53" s="224"/>
      <c r="AK53" s="220"/>
    </row>
    <row r="54" spans="1:39" ht="9.9499999999999993" customHeight="1">
      <c r="A54" s="32" t="s">
        <v>133</v>
      </c>
      <c r="B54" s="39"/>
      <c r="C54" s="63">
        <v>551</v>
      </c>
      <c r="D54" s="40">
        <v>52.128666035950801</v>
      </c>
      <c r="E54" s="63"/>
      <c r="F54" s="63">
        <v>31</v>
      </c>
      <c r="G54" s="40">
        <v>5.6261343012704179</v>
      </c>
      <c r="H54" s="63"/>
      <c r="I54" s="63">
        <v>506</v>
      </c>
      <c r="J54" s="40">
        <v>47.871333964049192</v>
      </c>
      <c r="K54" s="63"/>
      <c r="L54" s="63">
        <v>87</v>
      </c>
      <c r="M54" s="40">
        <v>17.193675889328063</v>
      </c>
      <c r="N54" s="63"/>
      <c r="O54" s="63">
        <v>1057</v>
      </c>
      <c r="P54" s="54">
        <v>100</v>
      </c>
      <c r="Q54" s="63"/>
      <c r="R54" s="63">
        <v>118</v>
      </c>
      <c r="S54" s="40">
        <v>11.163670766319774</v>
      </c>
      <c r="U54" s="224"/>
      <c r="V54" s="40"/>
      <c r="W54" s="224"/>
      <c r="X54" s="224"/>
      <c r="Y54" s="40"/>
      <c r="Z54" s="224"/>
      <c r="AA54" s="224"/>
      <c r="AB54" s="40"/>
      <c r="AC54" s="224"/>
      <c r="AD54" s="224"/>
      <c r="AE54" s="40"/>
      <c r="AF54" s="224"/>
      <c r="AG54" s="224"/>
      <c r="AH54" s="220"/>
      <c r="AI54" s="224"/>
      <c r="AJ54" s="224"/>
      <c r="AK54" s="40"/>
    </row>
    <row r="55" spans="1:39" s="47" customFormat="1" ht="9.9499999999999993" customHeight="1">
      <c r="A55" s="32" t="s">
        <v>141</v>
      </c>
      <c r="B55" s="39"/>
      <c r="C55" s="61">
        <v>636</v>
      </c>
      <c r="D55" s="66">
        <v>56.183745583038871</v>
      </c>
      <c r="E55" s="61"/>
      <c r="F55" s="61">
        <v>27</v>
      </c>
      <c r="G55" s="66">
        <v>4.2452830188679247</v>
      </c>
      <c r="H55" s="61"/>
      <c r="I55" s="61">
        <v>496</v>
      </c>
      <c r="J55" s="66">
        <v>43.816254416961129</v>
      </c>
      <c r="K55" s="61"/>
      <c r="L55" s="61">
        <v>112</v>
      </c>
      <c r="M55" s="66">
        <v>22.58064516129032</v>
      </c>
      <c r="N55" s="61"/>
      <c r="O55" s="61">
        <v>1132</v>
      </c>
      <c r="P55" s="54">
        <v>100</v>
      </c>
      <c r="Q55" s="61"/>
      <c r="R55" s="61">
        <v>139</v>
      </c>
      <c r="S55" s="66">
        <v>12.279151943462898</v>
      </c>
      <c r="U55" s="44"/>
      <c r="V55" s="40"/>
      <c r="W55" s="44"/>
      <c r="X55" s="44"/>
      <c r="Y55" s="40"/>
      <c r="Z55" s="44"/>
      <c r="AA55" s="44"/>
      <c r="AB55" s="40"/>
      <c r="AC55" s="44"/>
      <c r="AD55" s="44"/>
      <c r="AE55" s="40"/>
      <c r="AF55" s="44"/>
      <c r="AG55" s="224"/>
      <c r="AH55" s="220"/>
      <c r="AI55" s="44"/>
      <c r="AJ55" s="224"/>
      <c r="AK55" s="40"/>
      <c r="AL55" s="37"/>
      <c r="AM55" s="37"/>
    </row>
    <row r="56" spans="1:39" ht="3" customHeight="1">
      <c r="A56" s="37"/>
      <c r="B56" s="38"/>
      <c r="C56" s="38"/>
      <c r="D56" s="38"/>
      <c r="E56" s="38"/>
      <c r="F56" s="38"/>
      <c r="G56" s="38"/>
      <c r="H56" s="38"/>
      <c r="I56" s="38"/>
      <c r="J56" s="38"/>
      <c r="K56" s="38"/>
      <c r="L56" s="38"/>
      <c r="M56" s="38"/>
      <c r="N56" s="38"/>
      <c r="O56" s="38"/>
      <c r="P56" s="38"/>
      <c r="Q56" s="38"/>
      <c r="R56" s="38"/>
      <c r="S56" s="38"/>
      <c r="U56" s="38"/>
      <c r="V56" s="38"/>
      <c r="W56" s="38"/>
      <c r="X56" s="38"/>
      <c r="Y56" s="38"/>
      <c r="Z56" s="38"/>
      <c r="AA56" s="38"/>
      <c r="AB56" s="38"/>
      <c r="AC56" s="38"/>
      <c r="AD56" s="38"/>
      <c r="AE56" s="38"/>
      <c r="AF56" s="38"/>
      <c r="AG56" s="38"/>
      <c r="AH56" s="38"/>
      <c r="AI56" s="38"/>
      <c r="AJ56" s="38"/>
      <c r="AK56" s="38"/>
    </row>
    <row r="57" spans="1:39" ht="9.9499999999999993" customHeight="1">
      <c r="A57" s="41"/>
      <c r="B57" s="22"/>
      <c r="C57" s="974" t="s">
        <v>144</v>
      </c>
      <c r="D57" s="974"/>
      <c r="E57" s="974"/>
      <c r="F57" s="974"/>
      <c r="G57" s="974"/>
      <c r="H57" s="974"/>
      <c r="I57" s="974"/>
      <c r="J57" s="974"/>
      <c r="K57" s="974"/>
      <c r="L57" s="974"/>
      <c r="M57" s="974"/>
      <c r="N57" s="974"/>
      <c r="O57" s="974"/>
      <c r="P57" s="974"/>
      <c r="Q57" s="974"/>
      <c r="R57" s="974"/>
      <c r="S57" s="974"/>
      <c r="U57" s="971"/>
      <c r="V57" s="971"/>
      <c r="W57" s="971"/>
      <c r="X57" s="971"/>
      <c r="Y57" s="971"/>
      <c r="Z57" s="971"/>
      <c r="AA57" s="971"/>
      <c r="AB57" s="971"/>
      <c r="AC57" s="971"/>
      <c r="AD57" s="971"/>
      <c r="AE57" s="971"/>
      <c r="AF57" s="971"/>
      <c r="AG57" s="971"/>
      <c r="AH57" s="971"/>
      <c r="AI57" s="971"/>
      <c r="AJ57" s="971"/>
      <c r="AK57" s="971"/>
    </row>
    <row r="58" spans="1:39" ht="3" customHeight="1">
      <c r="A58" s="37"/>
      <c r="B58" s="38"/>
      <c r="C58" s="38"/>
      <c r="D58" s="38"/>
      <c r="E58" s="38"/>
      <c r="F58" s="38"/>
      <c r="G58" s="38"/>
      <c r="H58" s="38"/>
      <c r="I58" s="38"/>
      <c r="J58" s="38"/>
      <c r="K58" s="38"/>
      <c r="L58" s="38"/>
      <c r="M58" s="38"/>
      <c r="N58" s="38"/>
      <c r="O58" s="38"/>
      <c r="P58" s="38"/>
      <c r="Q58" s="38"/>
      <c r="R58" s="38"/>
      <c r="S58" s="38"/>
      <c r="U58" s="38"/>
      <c r="V58" s="38"/>
      <c r="W58" s="38"/>
      <c r="X58" s="38"/>
      <c r="Y58" s="38"/>
      <c r="Z58" s="38"/>
      <c r="AA58" s="38"/>
      <c r="AB58" s="38"/>
      <c r="AC58" s="38"/>
      <c r="AD58" s="38"/>
      <c r="AE58" s="38"/>
      <c r="AF58" s="38"/>
      <c r="AG58" s="38"/>
      <c r="AH58" s="38"/>
      <c r="AI58" s="38"/>
      <c r="AJ58" s="38"/>
      <c r="AK58" s="38"/>
    </row>
    <row r="59" spans="1:39" ht="9.9499999999999993" customHeight="1">
      <c r="A59" s="64" t="s">
        <v>88</v>
      </c>
      <c r="B59" s="61"/>
      <c r="C59" s="61">
        <v>465</v>
      </c>
      <c r="D59" s="66">
        <v>73.113207547169807</v>
      </c>
      <c r="E59" s="61"/>
      <c r="F59" s="61">
        <v>21</v>
      </c>
      <c r="G59" s="66">
        <v>77.777777777777786</v>
      </c>
      <c r="H59" s="61"/>
      <c r="I59" s="61">
        <v>349</v>
      </c>
      <c r="J59" s="66">
        <v>70.362903225806448</v>
      </c>
      <c r="K59" s="61"/>
      <c r="L59" s="61">
        <v>76</v>
      </c>
      <c r="M59" s="66">
        <v>67.857142857142861</v>
      </c>
      <c r="N59" s="61"/>
      <c r="O59" s="61">
        <v>814</v>
      </c>
      <c r="P59" s="66">
        <v>71.908127208480565</v>
      </c>
      <c r="Q59" s="61"/>
      <c r="R59" s="61">
        <v>97</v>
      </c>
      <c r="S59" s="66">
        <v>69.7841726618705</v>
      </c>
      <c r="U59" s="44"/>
      <c r="V59" s="46"/>
      <c r="W59" s="44"/>
      <c r="X59" s="44"/>
      <c r="Y59" s="46"/>
      <c r="Z59" s="44"/>
      <c r="AA59" s="44"/>
      <c r="AB59" s="40"/>
      <c r="AC59" s="44"/>
      <c r="AD59" s="44"/>
      <c r="AE59" s="40"/>
      <c r="AF59" s="44"/>
      <c r="AG59" s="44"/>
      <c r="AH59" s="40"/>
      <c r="AI59" s="44"/>
      <c r="AJ59" s="44"/>
      <c r="AK59" s="40"/>
    </row>
    <row r="60" spans="1:39" ht="9.9499999999999993" customHeight="1">
      <c r="A60" s="53" t="s">
        <v>89</v>
      </c>
      <c r="B60" s="61"/>
      <c r="C60" s="61">
        <v>171</v>
      </c>
      <c r="D60" s="66">
        <v>26.886792452830189</v>
      </c>
      <c r="E60" s="61"/>
      <c r="F60" s="61">
        <v>6</v>
      </c>
      <c r="G60" s="66">
        <v>22.222222222222221</v>
      </c>
      <c r="H60" s="61"/>
      <c r="I60" s="61">
        <v>147</v>
      </c>
      <c r="J60" s="66">
        <v>29.637096774193552</v>
      </c>
      <c r="K60" s="61"/>
      <c r="L60" s="61">
        <v>36</v>
      </c>
      <c r="M60" s="66">
        <v>32.142857142857146</v>
      </c>
      <c r="N60" s="61"/>
      <c r="O60" s="61">
        <v>318</v>
      </c>
      <c r="P60" s="66">
        <v>28.091872791519435</v>
      </c>
      <c r="Q60" s="61"/>
      <c r="R60" s="61">
        <v>42</v>
      </c>
      <c r="S60" s="66">
        <v>30.215827338129497</v>
      </c>
      <c r="U60" s="44"/>
      <c r="V60" s="46"/>
      <c r="W60" s="44"/>
      <c r="X60" s="44"/>
      <c r="Y60" s="46"/>
      <c r="Z60" s="44"/>
      <c r="AA60" s="44"/>
      <c r="AB60" s="40"/>
      <c r="AC60" s="44"/>
      <c r="AD60" s="44"/>
      <c r="AE60" s="40"/>
      <c r="AF60" s="44"/>
      <c r="AG60" s="44"/>
      <c r="AH60" s="40"/>
      <c r="AI60" s="44"/>
      <c r="AJ60" s="44"/>
      <c r="AK60" s="40"/>
    </row>
    <row r="61" spans="1:39" ht="9.9499999999999993" customHeight="1">
      <c r="A61" s="37" t="s">
        <v>0</v>
      </c>
      <c r="B61" s="62"/>
      <c r="C61" s="62">
        <v>636</v>
      </c>
      <c r="D61" s="67">
        <v>100</v>
      </c>
      <c r="E61" s="62"/>
      <c r="F61" s="62">
        <v>27</v>
      </c>
      <c r="G61" s="67">
        <v>100</v>
      </c>
      <c r="H61" s="62"/>
      <c r="I61" s="62">
        <v>496</v>
      </c>
      <c r="J61" s="67">
        <v>100</v>
      </c>
      <c r="K61" s="62"/>
      <c r="L61" s="62">
        <v>112</v>
      </c>
      <c r="M61" s="67">
        <v>100</v>
      </c>
      <c r="N61" s="62"/>
      <c r="O61" s="62">
        <v>1132</v>
      </c>
      <c r="P61" s="141">
        <v>100</v>
      </c>
      <c r="Q61" s="62"/>
      <c r="R61" s="62">
        <v>139</v>
      </c>
      <c r="S61" s="67">
        <v>100</v>
      </c>
      <c r="U61" s="56"/>
      <c r="V61" s="46"/>
      <c r="W61" s="56"/>
      <c r="X61" s="56"/>
      <c r="Y61" s="37"/>
      <c r="Z61" s="56"/>
      <c r="AA61" s="56"/>
      <c r="AB61" s="46"/>
      <c r="AC61" s="56"/>
      <c r="AD61" s="56"/>
      <c r="AE61" s="46"/>
      <c r="AF61" s="56"/>
      <c r="AG61" s="44"/>
      <c r="AH61" s="225"/>
      <c r="AI61" s="56"/>
      <c r="AJ61" s="44"/>
      <c r="AK61" s="46"/>
    </row>
    <row r="62" spans="1:39" ht="3" customHeight="1">
      <c r="A62" s="48"/>
      <c r="B62" s="48"/>
      <c r="C62" s="48"/>
      <c r="D62" s="48"/>
      <c r="E62" s="48"/>
      <c r="F62" s="48"/>
      <c r="G62" s="48"/>
      <c r="H62" s="48"/>
      <c r="I62" s="48"/>
      <c r="J62" s="48"/>
      <c r="K62" s="48"/>
      <c r="L62" s="48"/>
      <c r="M62" s="48"/>
      <c r="N62" s="48"/>
      <c r="O62" s="48"/>
      <c r="P62" s="48"/>
      <c r="Q62" s="48"/>
      <c r="R62" s="48"/>
      <c r="S62" s="48"/>
    </row>
    <row r="63" spans="1:39" ht="3" customHeight="1"/>
    <row r="64" spans="1:39" ht="9.9499999999999993" customHeight="1">
      <c r="A64" s="148" t="s">
        <v>134</v>
      </c>
      <c r="B64" s="51"/>
      <c r="C64" s="51"/>
      <c r="D64" s="51"/>
      <c r="E64" s="51"/>
      <c r="F64" s="75"/>
      <c r="G64" s="51"/>
      <c r="H64" s="51"/>
      <c r="I64" s="51"/>
      <c r="J64" s="51"/>
      <c r="K64" s="51"/>
      <c r="L64" s="75"/>
      <c r="M64" s="51"/>
      <c r="N64" s="51"/>
      <c r="O64" s="51"/>
      <c r="P64" s="51"/>
      <c r="Q64" s="51"/>
      <c r="R64" s="51"/>
      <c r="S64" s="51"/>
    </row>
    <row r="65" spans="1:19">
      <c r="A65" s="102"/>
      <c r="B65" s="102"/>
      <c r="C65" s="132"/>
      <c r="D65" s="132"/>
      <c r="E65" s="132"/>
      <c r="F65" s="132"/>
      <c r="G65" s="132"/>
      <c r="H65" s="132"/>
      <c r="I65" s="132"/>
      <c r="J65" s="132"/>
      <c r="K65" s="132"/>
      <c r="L65" s="132"/>
      <c r="M65" s="132"/>
      <c r="N65" s="132"/>
      <c r="O65" s="132"/>
      <c r="P65" s="132"/>
      <c r="Q65" s="132"/>
      <c r="R65" s="132"/>
      <c r="S65" s="132"/>
    </row>
    <row r="66" spans="1:19">
      <c r="A66" s="102"/>
      <c r="B66" s="102"/>
      <c r="C66" s="132"/>
      <c r="D66" s="132"/>
      <c r="E66" s="132"/>
      <c r="F66" s="132"/>
      <c r="G66" s="132"/>
      <c r="H66" s="132"/>
      <c r="I66" s="132"/>
      <c r="J66" s="132"/>
      <c r="K66" s="132"/>
      <c r="L66" s="132"/>
      <c r="M66" s="132"/>
      <c r="N66" s="132"/>
      <c r="O66" s="132"/>
      <c r="P66" s="132"/>
      <c r="Q66" s="132"/>
      <c r="R66" s="132"/>
      <c r="S66" s="132"/>
    </row>
    <row r="67" spans="1:19">
      <c r="A67" s="102"/>
      <c r="B67" s="102"/>
      <c r="C67" s="132"/>
      <c r="D67" s="132"/>
      <c r="E67" s="132"/>
      <c r="F67" s="132"/>
      <c r="G67" s="132"/>
      <c r="H67" s="132"/>
      <c r="I67" s="132"/>
      <c r="J67" s="132"/>
      <c r="K67" s="132"/>
      <c r="L67" s="132"/>
      <c r="M67" s="132"/>
      <c r="N67" s="132"/>
      <c r="O67" s="132"/>
      <c r="P67" s="132"/>
      <c r="Q67" s="132"/>
      <c r="R67" s="132"/>
      <c r="S67" s="132"/>
    </row>
    <row r="68" spans="1:19">
      <c r="A68" s="102"/>
      <c r="B68" s="102"/>
      <c r="C68" s="132"/>
      <c r="D68" s="132"/>
      <c r="E68" s="132"/>
      <c r="F68" s="132"/>
      <c r="G68" s="132"/>
      <c r="H68" s="132"/>
      <c r="I68" s="132"/>
      <c r="J68" s="132"/>
      <c r="K68" s="132"/>
      <c r="L68" s="132"/>
      <c r="M68" s="132"/>
      <c r="N68" s="132"/>
      <c r="O68" s="132"/>
      <c r="P68" s="132"/>
      <c r="Q68" s="132"/>
      <c r="R68" s="132"/>
      <c r="S68" s="132"/>
    </row>
    <row r="69" spans="1:19">
      <c r="A69" s="102"/>
      <c r="B69" s="102"/>
      <c r="C69" s="132"/>
      <c r="D69" s="132"/>
      <c r="E69" s="132"/>
      <c r="F69" s="132"/>
      <c r="G69" s="132"/>
      <c r="H69" s="132"/>
      <c r="I69" s="132"/>
      <c r="J69" s="132"/>
      <c r="K69" s="132"/>
      <c r="L69" s="132"/>
      <c r="M69" s="132"/>
      <c r="N69" s="132"/>
      <c r="O69" s="132"/>
      <c r="P69" s="132"/>
      <c r="Q69" s="132"/>
      <c r="R69" s="132"/>
      <c r="S69" s="132"/>
    </row>
    <row r="70" spans="1:19">
      <c r="A70" s="102"/>
      <c r="B70" s="102"/>
      <c r="C70" s="132"/>
      <c r="D70" s="132"/>
      <c r="E70" s="132"/>
      <c r="F70" s="132"/>
      <c r="G70" s="132"/>
      <c r="H70" s="132"/>
      <c r="I70" s="132"/>
      <c r="J70" s="132"/>
      <c r="K70" s="132"/>
      <c r="L70" s="132"/>
      <c r="M70" s="132"/>
      <c r="N70" s="132"/>
      <c r="O70" s="132"/>
      <c r="P70" s="132"/>
      <c r="Q70" s="132"/>
      <c r="R70" s="132"/>
      <c r="S70" s="132"/>
    </row>
    <row r="71" spans="1:19">
      <c r="A71" s="102"/>
      <c r="B71" s="102"/>
      <c r="C71" s="132"/>
      <c r="D71" s="132"/>
      <c r="E71" s="132"/>
      <c r="F71" s="132"/>
      <c r="G71" s="132"/>
      <c r="H71" s="132"/>
      <c r="I71" s="132"/>
      <c r="J71" s="132"/>
      <c r="K71" s="132"/>
      <c r="L71" s="132"/>
      <c r="M71" s="132"/>
      <c r="N71" s="132"/>
      <c r="O71" s="132"/>
      <c r="P71" s="132"/>
      <c r="Q71" s="132"/>
      <c r="R71" s="132"/>
      <c r="S71" s="132"/>
    </row>
    <row r="72" spans="1:19">
      <c r="A72" s="102"/>
      <c r="B72" s="102"/>
      <c r="C72" s="132"/>
      <c r="D72" s="132"/>
      <c r="E72" s="132"/>
      <c r="F72" s="132"/>
      <c r="G72" s="132"/>
      <c r="H72" s="132"/>
      <c r="I72" s="132"/>
      <c r="J72" s="132"/>
      <c r="K72" s="132"/>
      <c r="L72" s="132"/>
      <c r="M72" s="132"/>
      <c r="N72" s="132"/>
      <c r="O72" s="132"/>
      <c r="P72" s="132"/>
      <c r="Q72" s="132"/>
      <c r="R72" s="132"/>
      <c r="S72" s="132"/>
    </row>
    <row r="73" spans="1:19">
      <c r="A73" s="102"/>
      <c r="B73" s="102"/>
      <c r="C73" s="132"/>
      <c r="D73" s="132"/>
      <c r="E73" s="132"/>
      <c r="F73" s="132"/>
      <c r="G73" s="132"/>
      <c r="H73" s="132"/>
      <c r="I73" s="132"/>
      <c r="J73" s="132"/>
      <c r="K73" s="132"/>
      <c r="L73" s="132"/>
      <c r="M73" s="132"/>
      <c r="N73" s="132"/>
      <c r="O73" s="132"/>
      <c r="P73" s="132"/>
      <c r="Q73" s="132"/>
      <c r="R73" s="132"/>
      <c r="S73" s="132"/>
    </row>
    <row r="74" spans="1:19">
      <c r="A74" s="102"/>
      <c r="B74" s="102"/>
      <c r="C74" s="132"/>
      <c r="D74" s="132"/>
      <c r="E74" s="132"/>
      <c r="F74" s="132"/>
      <c r="G74" s="132"/>
      <c r="H74" s="132"/>
      <c r="I74" s="132"/>
      <c r="J74" s="132"/>
      <c r="K74" s="132"/>
      <c r="L74" s="132"/>
      <c r="M74" s="132"/>
      <c r="N74" s="132"/>
      <c r="O74" s="132"/>
      <c r="P74" s="132"/>
      <c r="Q74" s="132"/>
      <c r="R74" s="132"/>
      <c r="S74" s="132"/>
    </row>
    <row r="75" spans="1:19">
      <c r="A75" s="102"/>
      <c r="B75" s="102"/>
      <c r="C75" s="132"/>
      <c r="D75" s="132"/>
      <c r="E75" s="132"/>
      <c r="F75" s="132"/>
      <c r="G75" s="132"/>
      <c r="H75" s="132"/>
      <c r="I75" s="132"/>
      <c r="J75" s="132"/>
      <c r="K75" s="132"/>
      <c r="L75" s="132"/>
      <c r="M75" s="132"/>
      <c r="N75" s="132"/>
      <c r="O75" s="132"/>
      <c r="P75" s="132"/>
      <c r="Q75" s="132"/>
      <c r="R75" s="132"/>
      <c r="S75" s="132"/>
    </row>
    <row r="76" spans="1:19">
      <c r="A76" s="102"/>
      <c r="B76" s="102"/>
      <c r="C76" s="132"/>
      <c r="D76" s="132"/>
      <c r="E76" s="132"/>
      <c r="F76" s="132"/>
      <c r="G76" s="132"/>
      <c r="H76" s="132"/>
      <c r="I76" s="132"/>
      <c r="J76" s="132"/>
      <c r="K76" s="132"/>
      <c r="L76" s="132"/>
      <c r="M76" s="132"/>
      <c r="N76" s="132"/>
      <c r="O76" s="132"/>
      <c r="P76" s="132"/>
      <c r="Q76" s="132"/>
      <c r="R76" s="132"/>
      <c r="S76" s="132"/>
    </row>
    <row r="77" spans="1:19">
      <c r="A77" s="102"/>
      <c r="B77" s="102"/>
      <c r="C77" s="132"/>
      <c r="D77" s="132"/>
      <c r="E77" s="132"/>
      <c r="F77" s="132"/>
      <c r="G77" s="132"/>
      <c r="H77" s="132"/>
      <c r="I77" s="132"/>
      <c r="J77" s="132"/>
      <c r="K77" s="132"/>
      <c r="L77" s="132"/>
      <c r="M77" s="132"/>
      <c r="N77" s="132"/>
      <c r="O77" s="132"/>
      <c r="P77" s="132"/>
      <c r="Q77" s="132"/>
      <c r="R77" s="132"/>
      <c r="S77" s="132"/>
    </row>
    <row r="78" spans="1:19">
      <c r="C78" s="67"/>
      <c r="D78" s="67"/>
      <c r="E78" s="67"/>
      <c r="F78" s="67"/>
      <c r="G78" s="67"/>
      <c r="H78" s="67"/>
      <c r="I78" s="67"/>
      <c r="J78" s="67"/>
      <c r="K78" s="67"/>
      <c r="L78" s="67"/>
      <c r="M78" s="67"/>
      <c r="N78" s="67"/>
      <c r="O78" s="67"/>
      <c r="P78" s="67"/>
      <c r="Q78" s="67"/>
      <c r="R78" s="67"/>
      <c r="S78" s="67"/>
    </row>
    <row r="79" spans="1:19">
      <c r="C79" s="67"/>
      <c r="D79" s="67"/>
      <c r="E79" s="67"/>
      <c r="F79" s="67"/>
      <c r="G79" s="67"/>
      <c r="H79" s="67"/>
      <c r="I79" s="67"/>
      <c r="J79" s="67"/>
      <c r="K79" s="67"/>
      <c r="L79" s="67"/>
      <c r="M79" s="67"/>
      <c r="N79" s="67"/>
      <c r="O79" s="67"/>
      <c r="P79" s="67"/>
      <c r="Q79" s="67"/>
      <c r="R79" s="67"/>
      <c r="S79" s="67"/>
    </row>
    <row r="80" spans="1:19">
      <c r="C80" s="67"/>
      <c r="D80" s="67"/>
      <c r="E80" s="67"/>
      <c r="F80" s="67"/>
      <c r="G80" s="67"/>
      <c r="H80" s="67"/>
      <c r="I80" s="67"/>
      <c r="J80" s="67"/>
      <c r="K80" s="67"/>
      <c r="L80" s="67"/>
      <c r="M80" s="67"/>
      <c r="N80" s="67"/>
      <c r="O80" s="67"/>
      <c r="P80" s="67"/>
      <c r="Q80" s="67"/>
      <c r="R80" s="67"/>
      <c r="S80" s="67"/>
    </row>
    <row r="81" spans="3:19">
      <c r="C81" s="67"/>
      <c r="D81" s="67"/>
      <c r="E81" s="67"/>
      <c r="F81" s="67"/>
      <c r="G81" s="67"/>
      <c r="H81" s="67"/>
      <c r="I81" s="67"/>
      <c r="J81" s="67"/>
      <c r="K81" s="67"/>
      <c r="L81" s="67"/>
      <c r="M81" s="67"/>
      <c r="N81" s="67"/>
      <c r="O81" s="67"/>
      <c r="P81" s="67"/>
      <c r="Q81" s="67"/>
      <c r="R81" s="67"/>
      <c r="S81" s="67"/>
    </row>
    <row r="82" spans="3:19">
      <c r="C82" s="67"/>
      <c r="D82" s="67"/>
      <c r="E82" s="67"/>
      <c r="F82" s="67"/>
      <c r="G82" s="67"/>
      <c r="H82" s="67"/>
      <c r="I82" s="67"/>
      <c r="J82" s="67"/>
      <c r="K82" s="67"/>
      <c r="L82" s="67"/>
      <c r="M82" s="67"/>
      <c r="N82" s="67"/>
      <c r="O82" s="67"/>
      <c r="P82" s="67"/>
      <c r="Q82" s="67"/>
      <c r="R82" s="67"/>
      <c r="S82" s="67"/>
    </row>
    <row r="83" spans="3:19">
      <c r="C83" s="67"/>
      <c r="D83" s="67"/>
      <c r="E83" s="67"/>
      <c r="F83" s="67"/>
      <c r="G83" s="67"/>
      <c r="H83" s="67"/>
      <c r="I83" s="67"/>
      <c r="J83" s="67"/>
      <c r="K83" s="67"/>
      <c r="L83" s="67"/>
      <c r="M83" s="67"/>
      <c r="N83" s="67"/>
      <c r="O83" s="67"/>
      <c r="P83" s="67"/>
      <c r="Q83" s="67"/>
      <c r="R83" s="67"/>
      <c r="S83" s="67"/>
    </row>
  </sheetData>
  <mergeCells count="37">
    <mergeCell ref="A5:S5"/>
    <mergeCell ref="A8:A10"/>
    <mergeCell ref="C8:G8"/>
    <mergeCell ref="I8:M8"/>
    <mergeCell ref="O8:S8"/>
    <mergeCell ref="C9:C10"/>
    <mergeCell ref="D9:D10"/>
    <mergeCell ref="F9:G9"/>
    <mergeCell ref="I9:I10"/>
    <mergeCell ref="J9:J10"/>
    <mergeCell ref="C28:S28"/>
    <mergeCell ref="C36:S36"/>
    <mergeCell ref="C49:S49"/>
    <mergeCell ref="C57:S57"/>
    <mergeCell ref="L9:M9"/>
    <mergeCell ref="O9:O10"/>
    <mergeCell ref="P9:P10"/>
    <mergeCell ref="R9:S9"/>
    <mergeCell ref="C12:S12"/>
    <mergeCell ref="C20:S20"/>
    <mergeCell ref="U8:Y8"/>
    <mergeCell ref="AA8:AE8"/>
    <mergeCell ref="AG8:AK8"/>
    <mergeCell ref="U9:U10"/>
    <mergeCell ref="V9:V10"/>
    <mergeCell ref="X9:Y9"/>
    <mergeCell ref="AA9:AA10"/>
    <mergeCell ref="AB9:AB10"/>
    <mergeCell ref="AD9:AE9"/>
    <mergeCell ref="AG9:AG10"/>
    <mergeCell ref="AH9:AH10"/>
    <mergeCell ref="AJ9:AK9"/>
    <mergeCell ref="U20:AK20"/>
    <mergeCell ref="U28:AK28"/>
    <mergeCell ref="U36:AK36"/>
    <mergeCell ref="U49:AK49"/>
    <mergeCell ref="U57:AK57"/>
  </mergeCells>
  <pageMargins left="0.59055118110236227" right="0.59055118110236227" top="0.78740157480314965" bottom="0.78740157480314965" header="0" footer="0"/>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3"/>
  <dimension ref="A1:BC45"/>
  <sheetViews>
    <sheetView zoomScaleNormal="100" workbookViewId="0">
      <selection activeCell="A5" sqref="A5:R5"/>
    </sheetView>
  </sheetViews>
  <sheetFormatPr defaultColWidth="9.140625" defaultRowHeight="9"/>
  <cols>
    <col min="1" max="1" width="20" style="34" customWidth="1"/>
    <col min="2" max="2" width="5.7109375" style="34" customWidth="1"/>
    <col min="3" max="3" width="4.85546875" style="34" customWidth="1"/>
    <col min="4" max="4" width="0.85546875" style="34" customWidth="1"/>
    <col min="5" max="5" width="5.7109375" style="34" customWidth="1"/>
    <col min="6" max="6" width="4.85546875" style="34" customWidth="1"/>
    <col min="7" max="7" width="0.85546875" style="34" customWidth="1"/>
    <col min="8" max="8" width="5.7109375" style="34" customWidth="1"/>
    <col min="9" max="9" width="4.85546875" style="34" customWidth="1"/>
    <col min="10" max="10" width="0.85546875" style="34" customWidth="1"/>
    <col min="11" max="11" width="5.7109375" style="34" customWidth="1"/>
    <col min="12" max="12" width="4.85546875" style="34" customWidth="1"/>
    <col min="13" max="13" width="0.85546875" style="34" customWidth="1"/>
    <col min="14" max="14" width="5.7109375" style="34" customWidth="1"/>
    <col min="15" max="15" width="4.85546875" style="34" customWidth="1"/>
    <col min="16" max="16" width="0.85546875" style="34" customWidth="1"/>
    <col min="17" max="17" width="5.7109375" style="34" customWidth="1"/>
    <col min="18" max="18" width="4.85546875" style="34" customWidth="1"/>
    <col min="19" max="19" width="9.140625" style="34"/>
    <col min="20" max="21" width="9.140625" style="53"/>
    <col min="22" max="22" width="1" style="53" customWidth="1"/>
    <col min="23" max="23" width="9.140625" style="53"/>
    <col min="24" max="24" width="9.140625" style="53" customWidth="1"/>
    <col min="25" max="25" width="2" style="53" customWidth="1"/>
    <col min="26" max="27" width="9.140625" style="53"/>
    <col min="28" max="28" width="1.140625" style="53" customWidth="1"/>
    <col min="29" max="30" width="9.140625" style="53"/>
    <col min="31" max="31" width="1" style="53" customWidth="1"/>
    <col min="32" max="33" width="9.140625" style="53"/>
    <col min="34" max="34" width="1.28515625" style="53" customWidth="1"/>
    <col min="35" max="55" width="9.140625" style="53"/>
    <col min="56" max="16384" width="9.140625" style="34"/>
  </cols>
  <sheetData>
    <row r="1" spans="1:55" s="79" customFormat="1" ht="12.75" customHeight="1"/>
    <row r="2" spans="1:55" s="79" customFormat="1" ht="12.75" customHeight="1"/>
    <row r="3" spans="1:55" s="82" customFormat="1" ht="12.75" customHeight="1">
      <c r="A3" s="80"/>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row>
    <row r="4" spans="1:55" s="84" customFormat="1" ht="12" customHeight="1">
      <c r="A4" s="122" t="s">
        <v>135</v>
      </c>
      <c r="B4" s="83"/>
      <c r="C4" s="83"/>
      <c r="D4" s="83"/>
      <c r="E4" s="83"/>
      <c r="F4" s="83"/>
      <c r="G4" s="83"/>
      <c r="H4" s="83"/>
      <c r="I4" s="83"/>
      <c r="J4" s="83"/>
      <c r="K4" s="83"/>
      <c r="L4" s="83"/>
      <c r="M4" s="83"/>
      <c r="P4" s="83"/>
      <c r="T4" s="207"/>
      <c r="U4" s="207"/>
      <c r="V4" s="207"/>
      <c r="W4" s="207"/>
      <c r="X4" s="207"/>
      <c r="Y4" s="207"/>
      <c r="Z4" s="207"/>
      <c r="AA4" s="207"/>
      <c r="AB4" s="207"/>
      <c r="AC4" s="207"/>
      <c r="AD4" s="207"/>
      <c r="AE4" s="207"/>
      <c r="AF4" s="207"/>
      <c r="AG4" s="207"/>
      <c r="AH4" s="207"/>
      <c r="AI4" s="207"/>
      <c r="AJ4" s="207"/>
      <c r="AK4" s="207"/>
      <c r="AL4" s="207"/>
      <c r="AM4" s="207"/>
      <c r="AN4" s="207"/>
      <c r="AO4" s="207"/>
      <c r="AP4" s="207"/>
      <c r="AQ4" s="207"/>
      <c r="AR4" s="207"/>
      <c r="AS4" s="207"/>
      <c r="AT4" s="207"/>
      <c r="AU4" s="207"/>
      <c r="AV4" s="207"/>
      <c r="AW4" s="207"/>
      <c r="AX4" s="207"/>
      <c r="AY4" s="207"/>
      <c r="AZ4" s="207"/>
      <c r="BA4" s="207"/>
      <c r="BB4" s="207"/>
      <c r="BC4" s="207"/>
    </row>
    <row r="5" spans="1:55" s="84" customFormat="1" ht="24" customHeight="1">
      <c r="A5" s="926" t="s">
        <v>186</v>
      </c>
      <c r="B5" s="876"/>
      <c r="C5" s="876"/>
      <c r="D5" s="876"/>
      <c r="E5" s="876"/>
      <c r="F5" s="876"/>
      <c r="G5" s="876"/>
      <c r="H5" s="876"/>
      <c r="I5" s="876"/>
      <c r="J5" s="876"/>
      <c r="K5" s="876"/>
      <c r="L5" s="876"/>
      <c r="M5" s="876"/>
      <c r="N5" s="876"/>
      <c r="O5" s="876"/>
      <c r="P5" s="876"/>
      <c r="Q5" s="876"/>
      <c r="R5" s="876"/>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7"/>
      <c r="AR5" s="207"/>
      <c r="AS5" s="207"/>
      <c r="AT5" s="207"/>
      <c r="AU5" s="207"/>
      <c r="AV5" s="207"/>
      <c r="AW5" s="207"/>
      <c r="AX5" s="207"/>
      <c r="AY5" s="207"/>
      <c r="AZ5" s="207"/>
      <c r="BA5" s="207"/>
      <c r="BB5" s="207"/>
      <c r="BC5" s="207"/>
    </row>
    <row r="6" spans="1:55" s="84" customFormat="1" ht="12" customHeight="1">
      <c r="A6" s="88" t="s">
        <v>140</v>
      </c>
      <c r="T6" s="207"/>
      <c r="U6" s="207"/>
      <c r="V6" s="207"/>
      <c r="W6" s="207"/>
      <c r="X6" s="207"/>
      <c r="Y6" s="207"/>
      <c r="Z6" s="207"/>
      <c r="AA6" s="207"/>
      <c r="AB6" s="207"/>
      <c r="AC6" s="207"/>
      <c r="AD6" s="207"/>
      <c r="AE6" s="207"/>
      <c r="AF6" s="207"/>
      <c r="AG6" s="207"/>
      <c r="AH6" s="207"/>
      <c r="AI6" s="207"/>
      <c r="AJ6" s="207"/>
      <c r="AK6" s="207"/>
      <c r="AL6" s="207"/>
      <c r="AM6" s="207"/>
      <c r="AN6" s="207"/>
      <c r="AO6" s="207"/>
      <c r="AP6" s="207"/>
      <c r="AQ6" s="207"/>
      <c r="AR6" s="207"/>
      <c r="AS6" s="207"/>
      <c r="AT6" s="207"/>
      <c r="AU6" s="207"/>
      <c r="AV6" s="207"/>
      <c r="AW6" s="207"/>
      <c r="AX6" s="207"/>
      <c r="AY6" s="207"/>
      <c r="AZ6" s="207"/>
      <c r="BA6" s="207"/>
      <c r="BB6" s="207"/>
      <c r="BC6" s="207"/>
    </row>
    <row r="7" spans="1:55" s="79" customFormat="1" ht="6" customHeight="1">
      <c r="A7" s="85"/>
      <c r="B7" s="86"/>
      <c r="C7" s="86"/>
      <c r="D7" s="86"/>
      <c r="E7" s="86"/>
      <c r="F7" s="86"/>
      <c r="G7" s="86"/>
      <c r="H7" s="86"/>
      <c r="I7" s="86"/>
      <c r="J7" s="86"/>
      <c r="K7" s="86"/>
      <c r="L7" s="86"/>
      <c r="M7" s="86"/>
      <c r="N7" s="86"/>
      <c r="O7" s="86"/>
      <c r="P7" s="86"/>
      <c r="Q7" s="86"/>
      <c r="R7" s="86"/>
    </row>
    <row r="8" spans="1:55" ht="12" customHeight="1">
      <c r="A8" s="961" t="s">
        <v>130</v>
      </c>
      <c r="B8" s="960" t="s">
        <v>41</v>
      </c>
      <c r="C8" s="960"/>
      <c r="D8" s="960"/>
      <c r="E8" s="960"/>
      <c r="F8" s="960"/>
      <c r="G8" s="33"/>
      <c r="H8" s="960" t="s">
        <v>29</v>
      </c>
      <c r="I8" s="960"/>
      <c r="J8" s="960"/>
      <c r="K8" s="960"/>
      <c r="L8" s="960"/>
      <c r="M8" s="33"/>
      <c r="N8" s="960" t="s">
        <v>0</v>
      </c>
      <c r="O8" s="960"/>
      <c r="P8" s="960"/>
      <c r="Q8" s="960"/>
      <c r="R8" s="960"/>
      <c r="T8" s="972"/>
      <c r="U8" s="972"/>
      <c r="V8" s="972"/>
      <c r="W8" s="972"/>
      <c r="X8" s="972"/>
      <c r="Y8" s="35"/>
      <c r="Z8" s="972"/>
      <c r="AA8" s="972"/>
      <c r="AB8" s="972"/>
      <c r="AC8" s="972"/>
      <c r="AD8" s="972"/>
      <c r="AE8" s="35"/>
      <c r="AF8" s="972"/>
      <c r="AG8" s="972"/>
      <c r="AH8" s="972"/>
      <c r="AI8" s="972"/>
      <c r="AJ8" s="972"/>
      <c r="AL8" s="972"/>
      <c r="AM8" s="972"/>
      <c r="AN8" s="972"/>
      <c r="AO8" s="972"/>
      <c r="AP8" s="972"/>
      <c r="AQ8" s="35"/>
      <c r="AR8" s="972"/>
      <c r="AS8" s="972"/>
      <c r="AT8" s="972"/>
      <c r="AU8" s="972"/>
      <c r="AV8" s="972"/>
      <c r="AW8" s="35"/>
      <c r="AX8" s="972"/>
      <c r="AY8" s="972"/>
      <c r="AZ8" s="972"/>
      <c r="BA8" s="972"/>
      <c r="BB8" s="972"/>
    </row>
    <row r="9" spans="1:55" ht="12" customHeight="1">
      <c r="A9" s="962"/>
      <c r="B9" s="958" t="s">
        <v>42</v>
      </c>
      <c r="C9" s="958" t="s">
        <v>43</v>
      </c>
      <c r="D9" s="35"/>
      <c r="E9" s="969" t="s">
        <v>100</v>
      </c>
      <c r="F9" s="969"/>
      <c r="G9" s="35"/>
      <c r="H9" s="958" t="s">
        <v>42</v>
      </c>
      <c r="I9" s="958" t="s">
        <v>43</v>
      </c>
      <c r="J9" s="35"/>
      <c r="K9" s="969" t="s">
        <v>100</v>
      </c>
      <c r="L9" s="969"/>
      <c r="M9" s="35"/>
      <c r="N9" s="958" t="s">
        <v>42</v>
      </c>
      <c r="O9" s="958" t="s">
        <v>43</v>
      </c>
      <c r="P9" s="35"/>
      <c r="Q9" s="969" t="s">
        <v>100</v>
      </c>
      <c r="R9" s="969"/>
      <c r="T9" s="973"/>
      <c r="U9" s="973"/>
      <c r="V9" s="35"/>
      <c r="W9" s="976"/>
      <c r="X9" s="976"/>
      <c r="Y9" s="35"/>
      <c r="Z9" s="973"/>
      <c r="AA9" s="973"/>
      <c r="AB9" s="35"/>
      <c r="AC9" s="976"/>
      <c r="AD9" s="976"/>
      <c r="AE9" s="35"/>
      <c r="AF9" s="973"/>
      <c r="AG9" s="973"/>
      <c r="AH9" s="35"/>
      <c r="AI9" s="976"/>
      <c r="AJ9" s="976"/>
      <c r="AL9" s="973"/>
      <c r="AM9" s="973"/>
      <c r="AN9" s="35"/>
      <c r="AO9" s="976"/>
      <c r="AP9" s="976"/>
      <c r="AQ9" s="35"/>
      <c r="AR9" s="973"/>
      <c r="AS9" s="973"/>
      <c r="AT9" s="35"/>
      <c r="AU9" s="976"/>
      <c r="AV9" s="976"/>
      <c r="AW9" s="35"/>
      <c r="AX9" s="973"/>
      <c r="AY9" s="973"/>
      <c r="AZ9" s="35"/>
      <c r="BA9" s="976"/>
      <c r="BB9" s="976"/>
    </row>
    <row r="10" spans="1:55" ht="12" customHeight="1">
      <c r="A10" s="978"/>
      <c r="B10" s="959"/>
      <c r="C10" s="959"/>
      <c r="D10" s="36"/>
      <c r="E10" s="136" t="s">
        <v>0</v>
      </c>
      <c r="F10" s="136" t="s">
        <v>43</v>
      </c>
      <c r="G10" s="36"/>
      <c r="H10" s="959"/>
      <c r="I10" s="959"/>
      <c r="J10" s="36"/>
      <c r="K10" s="136" t="s">
        <v>0</v>
      </c>
      <c r="L10" s="136" t="s">
        <v>43</v>
      </c>
      <c r="M10" s="36"/>
      <c r="N10" s="959"/>
      <c r="O10" s="959"/>
      <c r="P10" s="36"/>
      <c r="Q10" s="136" t="s">
        <v>0</v>
      </c>
      <c r="R10" s="136" t="s">
        <v>43</v>
      </c>
      <c r="T10" s="973"/>
      <c r="U10" s="973"/>
      <c r="V10" s="222"/>
      <c r="W10" s="223"/>
      <c r="X10" s="223"/>
      <c r="Y10" s="222"/>
      <c r="Z10" s="973"/>
      <c r="AA10" s="973"/>
      <c r="AB10" s="222"/>
      <c r="AC10" s="223"/>
      <c r="AD10" s="223"/>
      <c r="AE10" s="222"/>
      <c r="AF10" s="973"/>
      <c r="AG10" s="973"/>
      <c r="AH10" s="222"/>
      <c r="AI10" s="223"/>
      <c r="AJ10" s="223"/>
      <c r="AL10" s="973"/>
      <c r="AM10" s="973"/>
      <c r="AN10" s="222"/>
      <c r="AO10" s="223"/>
      <c r="AP10" s="223"/>
      <c r="AQ10" s="222"/>
      <c r="AR10" s="973"/>
      <c r="AS10" s="973"/>
      <c r="AT10" s="222"/>
      <c r="AU10" s="223"/>
      <c r="AV10" s="223"/>
      <c r="AW10" s="222"/>
      <c r="AX10" s="973"/>
      <c r="AY10" s="973"/>
      <c r="AZ10" s="222"/>
      <c r="BA10" s="223"/>
      <c r="BB10" s="223"/>
    </row>
    <row r="11" spans="1:55" ht="3" customHeight="1">
      <c r="A11" s="37"/>
      <c r="B11" s="38"/>
      <c r="C11" s="38"/>
      <c r="D11" s="38"/>
      <c r="E11" s="38"/>
      <c r="F11" s="38"/>
      <c r="G11" s="38"/>
      <c r="H11" s="38"/>
      <c r="I11" s="38"/>
      <c r="J11" s="38"/>
      <c r="K11" s="38"/>
      <c r="L11" s="38"/>
      <c r="M11" s="38"/>
      <c r="N11" s="38"/>
      <c r="O11" s="38"/>
      <c r="P11" s="38"/>
      <c r="Q11" s="38"/>
      <c r="R11" s="38"/>
    </row>
    <row r="12" spans="1:55" ht="9.9499999999999993" customHeight="1">
      <c r="A12" s="52"/>
      <c r="B12" s="970" t="s">
        <v>72</v>
      </c>
      <c r="C12" s="970"/>
      <c r="D12" s="970"/>
      <c r="E12" s="970"/>
      <c r="F12" s="970"/>
      <c r="G12" s="970"/>
      <c r="H12" s="970"/>
      <c r="I12" s="970"/>
      <c r="J12" s="970"/>
      <c r="K12" s="970"/>
      <c r="L12" s="970"/>
      <c r="M12" s="970"/>
      <c r="N12" s="970"/>
      <c r="O12" s="970"/>
      <c r="P12" s="970"/>
      <c r="Q12" s="970"/>
      <c r="R12" s="970"/>
    </row>
    <row r="13" spans="1:55" ht="3" customHeight="1">
      <c r="A13" s="37"/>
      <c r="B13" s="38"/>
      <c r="C13" s="38"/>
      <c r="D13" s="38"/>
      <c r="E13" s="38"/>
      <c r="F13" s="38"/>
      <c r="G13" s="38"/>
      <c r="H13" s="38"/>
      <c r="I13" s="38"/>
      <c r="J13" s="38"/>
      <c r="K13" s="38"/>
      <c r="L13" s="38"/>
      <c r="M13" s="38"/>
      <c r="N13" s="38"/>
      <c r="O13" s="38"/>
      <c r="P13" s="38"/>
      <c r="Q13" s="38"/>
      <c r="R13" s="38"/>
    </row>
    <row r="14" spans="1:55" ht="9.9499999999999993" customHeight="1">
      <c r="A14" s="53" t="s">
        <v>91</v>
      </c>
      <c r="B14" s="44">
        <v>102</v>
      </c>
      <c r="C14" s="40">
        <v>11.832946635730858</v>
      </c>
      <c r="D14" s="44"/>
      <c r="E14" s="44">
        <v>2</v>
      </c>
      <c r="F14" s="40">
        <v>4.2553191489361701</v>
      </c>
      <c r="G14" s="44"/>
      <c r="H14" s="44">
        <v>79</v>
      </c>
      <c r="I14" s="40">
        <v>13.277310924369749</v>
      </c>
      <c r="J14" s="44"/>
      <c r="K14" s="44">
        <v>2</v>
      </c>
      <c r="L14" s="40">
        <v>1.1834319526627219</v>
      </c>
      <c r="M14" s="44"/>
      <c r="N14" s="44">
        <v>181</v>
      </c>
      <c r="O14" s="40">
        <v>12.422786547700754</v>
      </c>
      <c r="P14" s="44"/>
      <c r="Q14" s="44">
        <v>4</v>
      </c>
      <c r="R14" s="40">
        <v>1.8518518518518516</v>
      </c>
      <c r="T14" s="44"/>
      <c r="U14" s="40"/>
      <c r="V14" s="44"/>
      <c r="W14" s="44"/>
      <c r="X14" s="40"/>
      <c r="Y14" s="44"/>
      <c r="Z14" s="44"/>
      <c r="AA14" s="40"/>
      <c r="AB14" s="44"/>
      <c r="AC14" s="44"/>
      <c r="AD14" s="40"/>
      <c r="AE14" s="44"/>
      <c r="AF14" s="44"/>
      <c r="AG14" s="40"/>
      <c r="AH14" s="44"/>
      <c r="AI14" s="44"/>
      <c r="AJ14" s="40"/>
      <c r="AL14" s="44"/>
      <c r="AM14" s="44"/>
      <c r="AN14" s="44"/>
      <c r="AO14" s="44"/>
      <c r="AP14" s="44"/>
      <c r="AQ14" s="44"/>
      <c r="AR14" s="44"/>
      <c r="AS14" s="44"/>
      <c r="AT14" s="44"/>
      <c r="AU14" s="44"/>
      <c r="AV14" s="44"/>
      <c r="AW14" s="44"/>
      <c r="AX14" s="44"/>
      <c r="AY14" s="44"/>
      <c r="AZ14" s="44"/>
      <c r="BA14" s="44"/>
      <c r="BB14" s="44"/>
    </row>
    <row r="15" spans="1:55" ht="9.9499999999999993" customHeight="1">
      <c r="A15" s="53" t="s">
        <v>92</v>
      </c>
      <c r="B15" s="44">
        <v>379</v>
      </c>
      <c r="C15" s="40">
        <v>43.967517401392108</v>
      </c>
      <c r="D15" s="44"/>
      <c r="E15" s="44">
        <v>26</v>
      </c>
      <c r="F15" s="40">
        <v>55.319148936170215</v>
      </c>
      <c r="G15" s="44"/>
      <c r="H15" s="44">
        <v>412</v>
      </c>
      <c r="I15" s="40">
        <v>69.243697478991592</v>
      </c>
      <c r="J15" s="44"/>
      <c r="K15" s="44">
        <v>153</v>
      </c>
      <c r="L15" s="40">
        <v>90.532544378698219</v>
      </c>
      <c r="M15" s="44"/>
      <c r="N15" s="44">
        <v>791</v>
      </c>
      <c r="O15" s="40">
        <v>54.289636238846953</v>
      </c>
      <c r="P15" s="44"/>
      <c r="Q15" s="44">
        <v>179</v>
      </c>
      <c r="R15" s="40">
        <v>82.870370370370367</v>
      </c>
      <c r="T15" s="44"/>
      <c r="U15" s="40"/>
      <c r="V15" s="44"/>
      <c r="W15" s="44"/>
      <c r="X15" s="40"/>
      <c r="Y15" s="44"/>
      <c r="Z15" s="44"/>
      <c r="AA15" s="40"/>
      <c r="AB15" s="44"/>
      <c r="AC15" s="44"/>
      <c r="AD15" s="40"/>
      <c r="AE15" s="44"/>
      <c r="AF15" s="44"/>
      <c r="AG15" s="40"/>
      <c r="AH15" s="44"/>
      <c r="AI15" s="44"/>
      <c r="AJ15" s="40"/>
      <c r="AL15" s="44"/>
      <c r="AM15" s="44"/>
      <c r="AN15" s="44"/>
      <c r="AO15" s="44"/>
      <c r="AP15" s="44"/>
      <c r="AQ15" s="44"/>
      <c r="AR15" s="44"/>
      <c r="AS15" s="44"/>
      <c r="AT15" s="44"/>
      <c r="AU15" s="44"/>
      <c r="AV15" s="44"/>
      <c r="AW15" s="44"/>
      <c r="AX15" s="44"/>
      <c r="AY15" s="44"/>
      <c r="AZ15" s="44"/>
      <c r="BA15" s="44"/>
      <c r="BB15" s="44"/>
    </row>
    <row r="16" spans="1:55" ht="20.100000000000001" customHeight="1">
      <c r="A16" s="68" t="s">
        <v>93</v>
      </c>
      <c r="B16" s="42">
        <v>303</v>
      </c>
      <c r="C16" s="43">
        <v>35.150812064965194</v>
      </c>
      <c r="D16" s="42"/>
      <c r="E16" s="42">
        <v>13</v>
      </c>
      <c r="F16" s="43">
        <v>27.659574468085108</v>
      </c>
      <c r="G16" s="42"/>
      <c r="H16" s="42">
        <v>71</v>
      </c>
      <c r="I16" s="43">
        <v>11.932773109243698</v>
      </c>
      <c r="J16" s="42"/>
      <c r="K16" s="42">
        <v>6</v>
      </c>
      <c r="L16" s="43">
        <v>3.5502958579881656</v>
      </c>
      <c r="M16" s="42"/>
      <c r="N16" s="42">
        <v>374</v>
      </c>
      <c r="O16" s="43">
        <v>25.669183253260126</v>
      </c>
      <c r="P16" s="42"/>
      <c r="Q16" s="42">
        <v>19</v>
      </c>
      <c r="R16" s="43">
        <v>8.7962962962962958</v>
      </c>
      <c r="T16" s="42"/>
      <c r="U16" s="40"/>
      <c r="V16" s="42"/>
      <c r="W16" s="42"/>
      <c r="X16" s="43"/>
      <c r="Y16" s="42"/>
      <c r="Z16" s="42"/>
      <c r="AA16" s="43"/>
      <c r="AB16" s="42"/>
      <c r="AC16" s="42"/>
      <c r="AD16" s="43"/>
      <c r="AE16" s="42"/>
      <c r="AF16" s="44"/>
      <c r="AG16" s="43"/>
      <c r="AH16" s="42"/>
      <c r="AI16" s="44"/>
      <c r="AJ16" s="43"/>
      <c r="AL16" s="44"/>
      <c r="AM16" s="44"/>
      <c r="AN16" s="44"/>
      <c r="AO16" s="44"/>
      <c r="AP16" s="44"/>
      <c r="AQ16" s="44"/>
      <c r="AR16" s="44"/>
      <c r="AS16" s="44"/>
      <c r="AT16" s="44"/>
      <c r="AU16" s="44"/>
      <c r="AV16" s="44"/>
      <c r="AW16" s="44"/>
      <c r="AX16" s="44"/>
      <c r="AY16" s="44"/>
      <c r="AZ16" s="44"/>
      <c r="BA16" s="44"/>
      <c r="BB16" s="44"/>
    </row>
    <row r="17" spans="1:54" ht="20.100000000000001" customHeight="1">
      <c r="A17" s="68" t="s">
        <v>94</v>
      </c>
      <c r="B17" s="44">
        <v>41</v>
      </c>
      <c r="C17" s="40">
        <v>4.7563805104408354</v>
      </c>
      <c r="D17" s="44"/>
      <c r="E17" s="44">
        <v>4</v>
      </c>
      <c r="F17" s="40">
        <v>8.5106382978723403</v>
      </c>
      <c r="G17" s="44"/>
      <c r="H17" s="44">
        <v>1</v>
      </c>
      <c r="I17" s="40">
        <v>0.16806722689075632</v>
      </c>
      <c r="J17" s="44"/>
      <c r="K17" s="44">
        <v>0</v>
      </c>
      <c r="L17" s="40">
        <v>0</v>
      </c>
      <c r="M17" s="44"/>
      <c r="N17" s="44">
        <v>42</v>
      </c>
      <c r="O17" s="40">
        <v>2.8826355525051475</v>
      </c>
      <c r="P17" s="44"/>
      <c r="Q17" s="44">
        <v>4</v>
      </c>
      <c r="R17" s="40">
        <v>1.8518518518518516</v>
      </c>
      <c r="T17" s="44"/>
      <c r="U17" s="40"/>
      <c r="V17" s="44"/>
      <c r="W17" s="44"/>
      <c r="X17" s="40"/>
      <c r="Y17" s="44"/>
      <c r="Z17" s="44"/>
      <c r="AA17" s="40"/>
      <c r="AB17" s="44"/>
      <c r="AC17" s="44"/>
      <c r="AD17" s="40"/>
      <c r="AE17" s="44"/>
      <c r="AF17" s="44"/>
      <c r="AG17" s="40"/>
      <c r="AH17" s="44"/>
      <c r="AI17" s="44"/>
      <c r="AJ17" s="40"/>
      <c r="AL17" s="44"/>
      <c r="AM17" s="44"/>
      <c r="AN17" s="44"/>
      <c r="AO17" s="44"/>
      <c r="AP17" s="44"/>
      <c r="AQ17" s="44"/>
      <c r="AR17" s="44"/>
      <c r="AS17" s="44"/>
      <c r="AT17" s="44"/>
      <c r="AU17" s="44"/>
      <c r="AV17" s="44"/>
      <c r="AW17" s="44"/>
      <c r="AX17" s="44"/>
      <c r="AY17" s="44"/>
      <c r="AZ17" s="44"/>
      <c r="BA17" s="44"/>
      <c r="BB17" s="44"/>
    </row>
    <row r="18" spans="1:54" ht="20.100000000000001" customHeight="1">
      <c r="A18" s="55" t="s">
        <v>95</v>
      </c>
      <c r="B18" s="42">
        <v>16</v>
      </c>
      <c r="C18" s="43">
        <v>1.8561484918793503</v>
      </c>
      <c r="D18" s="42"/>
      <c r="E18" s="42">
        <v>1</v>
      </c>
      <c r="F18" s="43">
        <v>2.1276595744680851</v>
      </c>
      <c r="G18" s="42"/>
      <c r="H18" s="42">
        <v>15</v>
      </c>
      <c r="I18" s="43">
        <v>2.5210084033613445</v>
      </c>
      <c r="J18" s="42"/>
      <c r="K18" s="42">
        <v>1</v>
      </c>
      <c r="L18" s="43">
        <v>0.59171597633136097</v>
      </c>
      <c r="M18" s="42"/>
      <c r="N18" s="42">
        <v>31</v>
      </c>
      <c r="O18" s="43">
        <v>2.1276595744680851</v>
      </c>
      <c r="P18" s="42"/>
      <c r="Q18" s="42">
        <v>2</v>
      </c>
      <c r="R18" s="43">
        <v>0.92592592592592582</v>
      </c>
      <c r="T18" s="42"/>
      <c r="U18" s="40"/>
      <c r="V18" s="42"/>
      <c r="W18" s="42"/>
      <c r="X18" s="43"/>
      <c r="Y18" s="42"/>
      <c r="Z18" s="42"/>
      <c r="AA18" s="43"/>
      <c r="AB18" s="42"/>
      <c r="AC18" s="42"/>
      <c r="AD18" s="43"/>
      <c r="AE18" s="42"/>
      <c r="AF18" s="44"/>
      <c r="AG18" s="43"/>
      <c r="AH18" s="42"/>
      <c r="AI18" s="44"/>
      <c r="AJ18" s="43"/>
      <c r="AL18" s="44"/>
      <c r="AM18" s="44"/>
      <c r="AN18" s="44"/>
      <c r="AO18" s="44"/>
      <c r="AP18" s="44"/>
      <c r="AQ18" s="44"/>
      <c r="AR18" s="44"/>
      <c r="AS18" s="44"/>
      <c r="AT18" s="44"/>
      <c r="AU18" s="44"/>
      <c r="AV18" s="44"/>
      <c r="AW18" s="44"/>
      <c r="AX18" s="44"/>
      <c r="AY18" s="44"/>
      <c r="AZ18" s="44"/>
      <c r="BA18" s="44"/>
      <c r="BB18" s="44"/>
    </row>
    <row r="19" spans="1:54" ht="9.9499999999999993" customHeight="1">
      <c r="A19" s="60" t="s">
        <v>58</v>
      </c>
      <c r="B19" s="44">
        <v>21</v>
      </c>
      <c r="C19" s="40">
        <v>2.436194895591647</v>
      </c>
      <c r="D19" s="44"/>
      <c r="E19" s="44">
        <v>1</v>
      </c>
      <c r="F19" s="40">
        <v>2.1276595744680851</v>
      </c>
      <c r="G19" s="44"/>
      <c r="H19" s="44">
        <v>17</v>
      </c>
      <c r="I19" s="40">
        <v>2.8571428571428572</v>
      </c>
      <c r="J19" s="44"/>
      <c r="K19" s="44">
        <v>7</v>
      </c>
      <c r="L19" s="40">
        <v>4.1420118343195274</v>
      </c>
      <c r="M19" s="44"/>
      <c r="N19" s="44">
        <v>38</v>
      </c>
      <c r="O19" s="40">
        <v>2.6080988332189432</v>
      </c>
      <c r="P19" s="44"/>
      <c r="Q19" s="44">
        <v>8</v>
      </c>
      <c r="R19" s="40">
        <v>3.7037037037037033</v>
      </c>
      <c r="T19" s="44"/>
      <c r="U19" s="40"/>
      <c r="V19" s="44"/>
      <c r="W19" s="44"/>
      <c r="X19" s="40"/>
      <c r="Y19" s="44"/>
      <c r="Z19" s="44"/>
      <c r="AA19" s="40"/>
      <c r="AB19" s="44"/>
      <c r="AC19" s="44"/>
      <c r="AD19" s="40"/>
      <c r="AE19" s="44"/>
      <c r="AF19" s="44"/>
      <c r="AG19" s="40"/>
      <c r="AH19" s="44"/>
      <c r="AI19" s="44"/>
      <c r="AJ19" s="40"/>
      <c r="AL19" s="44"/>
      <c r="AM19" s="44"/>
      <c r="AN19" s="44"/>
      <c r="AO19" s="44"/>
      <c r="AP19" s="44"/>
      <c r="AQ19" s="44"/>
      <c r="AR19" s="44"/>
      <c r="AS19" s="44"/>
      <c r="AT19" s="44"/>
      <c r="AU19" s="44"/>
      <c r="AV19" s="44"/>
      <c r="AW19" s="44"/>
      <c r="AX19" s="44"/>
      <c r="AY19" s="44"/>
      <c r="AZ19" s="44"/>
      <c r="BA19" s="44"/>
      <c r="BB19" s="44"/>
    </row>
    <row r="20" spans="1:54" ht="9.9499999999999993" customHeight="1">
      <c r="A20" s="37" t="s">
        <v>0</v>
      </c>
      <c r="B20" s="56">
        <v>862</v>
      </c>
      <c r="C20" s="46">
        <v>99.999999999999986</v>
      </c>
      <c r="D20" s="56"/>
      <c r="E20" s="56">
        <v>47</v>
      </c>
      <c r="F20" s="46">
        <v>100</v>
      </c>
      <c r="G20" s="56"/>
      <c r="H20" s="56">
        <v>595</v>
      </c>
      <c r="I20" s="46">
        <v>100</v>
      </c>
      <c r="J20" s="56"/>
      <c r="K20" s="56">
        <v>169</v>
      </c>
      <c r="L20" s="46">
        <v>99.999999999999986</v>
      </c>
      <c r="M20" s="56"/>
      <c r="N20" s="56">
        <v>1457</v>
      </c>
      <c r="O20" s="46">
        <v>100.00000000000001</v>
      </c>
      <c r="P20" s="56"/>
      <c r="Q20" s="56">
        <v>216</v>
      </c>
      <c r="R20" s="46">
        <v>99.999999999999986</v>
      </c>
      <c r="T20" s="56"/>
      <c r="U20" s="40"/>
      <c r="W20" s="56"/>
      <c r="X20" s="46"/>
      <c r="Y20" s="56"/>
      <c r="Z20" s="56"/>
      <c r="AA20" s="46"/>
      <c r="AB20" s="56"/>
      <c r="AC20" s="56"/>
      <c r="AD20" s="46"/>
      <c r="AE20" s="56"/>
      <c r="AF20" s="44"/>
      <c r="AG20" s="46"/>
      <c r="AH20" s="56"/>
      <c r="AI20" s="44"/>
      <c r="AJ20" s="46"/>
      <c r="AL20" s="44"/>
      <c r="AM20" s="44"/>
      <c r="AN20" s="44"/>
      <c r="AO20" s="44"/>
      <c r="AP20" s="44"/>
      <c r="AQ20" s="44"/>
      <c r="AR20" s="44"/>
      <c r="AS20" s="44"/>
      <c r="AT20" s="44"/>
      <c r="AU20" s="44"/>
      <c r="AV20" s="44"/>
      <c r="AW20" s="44"/>
      <c r="AX20" s="44"/>
      <c r="AY20" s="44"/>
      <c r="AZ20" s="44"/>
      <c r="BA20" s="44"/>
      <c r="BB20" s="44"/>
    </row>
    <row r="21" spans="1:54" ht="3" customHeight="1">
      <c r="A21" s="37"/>
      <c r="B21" s="38"/>
      <c r="C21" s="38"/>
      <c r="D21" s="38"/>
      <c r="E21" s="38"/>
      <c r="F21" s="38"/>
      <c r="G21" s="38"/>
      <c r="H21" s="38"/>
      <c r="I21" s="38"/>
      <c r="J21" s="38"/>
      <c r="K21" s="38"/>
      <c r="L21" s="38"/>
      <c r="M21" s="38"/>
      <c r="N21" s="38"/>
      <c r="O21" s="38"/>
      <c r="P21" s="38"/>
      <c r="Q21" s="38"/>
      <c r="R21" s="38"/>
      <c r="T21" s="38"/>
      <c r="U21" s="38"/>
      <c r="V21" s="38"/>
      <c r="W21" s="38"/>
      <c r="X21" s="38"/>
      <c r="Y21" s="38"/>
      <c r="Z21" s="38"/>
      <c r="AA21" s="38"/>
      <c r="AB21" s="38"/>
      <c r="AC21" s="38"/>
      <c r="AD21" s="38"/>
      <c r="AE21" s="38"/>
      <c r="AF21" s="38"/>
      <c r="AG21" s="38"/>
      <c r="AH21" s="38"/>
      <c r="AI21" s="38"/>
      <c r="AJ21" s="38"/>
      <c r="AL21" s="38"/>
      <c r="AM21" s="38"/>
      <c r="AN21" s="38"/>
      <c r="AO21" s="38"/>
      <c r="AP21" s="38"/>
      <c r="AQ21" s="38"/>
      <c r="AR21" s="38"/>
      <c r="AS21" s="38"/>
      <c r="AT21" s="38"/>
      <c r="AU21" s="38"/>
      <c r="AV21" s="38"/>
      <c r="AW21" s="38"/>
      <c r="AX21" s="38"/>
      <c r="AY21" s="38"/>
      <c r="AZ21" s="38"/>
      <c r="BA21" s="38"/>
      <c r="BB21" s="38"/>
    </row>
    <row r="22" spans="1:54" ht="9.9499999999999993" customHeight="1">
      <c r="A22" s="52"/>
      <c r="B22" s="970" t="s">
        <v>73</v>
      </c>
      <c r="C22" s="970"/>
      <c r="D22" s="970"/>
      <c r="E22" s="970"/>
      <c r="F22" s="970"/>
      <c r="G22" s="970"/>
      <c r="H22" s="970"/>
      <c r="I22" s="970"/>
      <c r="J22" s="970"/>
      <c r="K22" s="970"/>
      <c r="L22" s="970"/>
      <c r="M22" s="970"/>
      <c r="N22" s="970"/>
      <c r="O22" s="970"/>
      <c r="P22" s="970"/>
      <c r="Q22" s="970"/>
      <c r="R22" s="970"/>
      <c r="T22" s="970"/>
      <c r="U22" s="970"/>
      <c r="V22" s="970"/>
      <c r="W22" s="970"/>
      <c r="X22" s="970"/>
      <c r="Y22" s="970"/>
      <c r="Z22" s="970"/>
      <c r="AA22" s="970"/>
      <c r="AB22" s="970"/>
      <c r="AC22" s="970"/>
      <c r="AD22" s="970"/>
      <c r="AE22" s="970"/>
      <c r="AF22" s="970"/>
      <c r="AG22" s="970"/>
      <c r="AH22" s="970"/>
      <c r="AI22" s="970"/>
      <c r="AJ22" s="970"/>
      <c r="AL22" s="970"/>
      <c r="AM22" s="970"/>
      <c r="AN22" s="970"/>
      <c r="AO22" s="970"/>
      <c r="AP22" s="970"/>
      <c r="AQ22" s="970"/>
      <c r="AR22" s="970"/>
      <c r="AS22" s="970"/>
      <c r="AT22" s="970"/>
      <c r="AU22" s="970"/>
      <c r="AV22" s="970"/>
      <c r="AW22" s="970"/>
      <c r="AX22" s="970"/>
      <c r="AY22" s="970"/>
      <c r="AZ22" s="970"/>
      <c r="BA22" s="970"/>
      <c r="BB22" s="970"/>
    </row>
    <row r="23" spans="1:54" ht="3" customHeight="1">
      <c r="A23" s="37"/>
      <c r="B23" s="38"/>
      <c r="C23" s="38"/>
      <c r="D23" s="38"/>
      <c r="E23" s="38"/>
      <c r="F23" s="38"/>
      <c r="G23" s="38"/>
      <c r="H23" s="38"/>
      <c r="I23" s="38"/>
      <c r="J23" s="38"/>
      <c r="K23" s="38"/>
      <c r="L23" s="38"/>
      <c r="M23" s="38"/>
      <c r="N23" s="38"/>
      <c r="O23" s="38"/>
      <c r="P23" s="38"/>
      <c r="Q23" s="38"/>
      <c r="R23" s="38"/>
      <c r="T23" s="38"/>
      <c r="U23" s="38"/>
      <c r="V23" s="38"/>
      <c r="W23" s="38"/>
      <c r="X23" s="38"/>
      <c r="Y23" s="38"/>
      <c r="Z23" s="38"/>
      <c r="AA23" s="38"/>
      <c r="AB23" s="38"/>
      <c r="AC23" s="38"/>
      <c r="AD23" s="38"/>
      <c r="AE23" s="38"/>
      <c r="AF23" s="38"/>
      <c r="AG23" s="38"/>
      <c r="AH23" s="38"/>
      <c r="AI23" s="38"/>
      <c r="AJ23" s="38"/>
      <c r="AL23" s="38"/>
      <c r="AM23" s="38"/>
      <c r="AN23" s="38"/>
      <c r="AO23" s="38"/>
      <c r="AP23" s="38"/>
      <c r="AQ23" s="38"/>
      <c r="AR23" s="38"/>
      <c r="AS23" s="38"/>
      <c r="AT23" s="38"/>
      <c r="AU23" s="38"/>
      <c r="AV23" s="38"/>
      <c r="AW23" s="38"/>
      <c r="AX23" s="38"/>
      <c r="AY23" s="38"/>
      <c r="AZ23" s="38"/>
      <c r="BA23" s="38"/>
      <c r="BB23" s="38"/>
    </row>
    <row r="24" spans="1:54" ht="9.9499999999999993" customHeight="1">
      <c r="A24" s="53" t="s">
        <v>91</v>
      </c>
      <c r="B24" s="44">
        <v>418</v>
      </c>
      <c r="C24" s="40">
        <v>19.876367094626723</v>
      </c>
      <c r="D24" s="44"/>
      <c r="E24" s="44">
        <v>23</v>
      </c>
      <c r="F24" s="40">
        <v>21.296296296296298</v>
      </c>
      <c r="G24" s="44"/>
      <c r="H24" s="44">
        <v>221</v>
      </c>
      <c r="I24" s="40">
        <v>18.462823725981618</v>
      </c>
      <c r="J24" s="44"/>
      <c r="K24" s="44">
        <v>15</v>
      </c>
      <c r="L24" s="40">
        <v>9.6153846153846168</v>
      </c>
      <c r="M24" s="44"/>
      <c r="N24" s="44">
        <v>639</v>
      </c>
      <c r="O24" s="40">
        <v>19.363636363636363</v>
      </c>
      <c r="P24" s="44"/>
      <c r="Q24" s="44">
        <v>38</v>
      </c>
      <c r="R24" s="40">
        <v>14.393939393939394</v>
      </c>
      <c r="T24" s="44"/>
      <c r="U24" s="40"/>
      <c r="V24" s="44"/>
      <c r="W24" s="44"/>
      <c r="X24" s="40"/>
      <c r="Y24" s="44"/>
      <c r="Z24" s="44"/>
      <c r="AA24" s="40"/>
      <c r="AB24" s="44"/>
      <c r="AC24" s="44"/>
      <c r="AD24" s="40"/>
      <c r="AE24" s="44"/>
      <c r="AF24" s="44"/>
      <c r="AG24" s="40"/>
      <c r="AH24" s="44"/>
      <c r="AI24" s="44"/>
      <c r="AJ24" s="40"/>
      <c r="AL24" s="44"/>
      <c r="AM24" s="40"/>
      <c r="AN24" s="44"/>
      <c r="AO24" s="44"/>
      <c r="AP24" s="40"/>
      <c r="AQ24" s="44"/>
      <c r="AR24" s="44"/>
      <c r="AS24" s="40"/>
      <c r="AT24" s="44"/>
      <c r="AU24" s="44"/>
      <c r="AV24" s="40"/>
      <c r="AW24" s="44"/>
      <c r="AX24" s="44"/>
      <c r="AY24" s="40"/>
      <c r="AZ24" s="44"/>
      <c r="BA24" s="44"/>
      <c r="BB24" s="40"/>
    </row>
    <row r="25" spans="1:54" ht="9.9499999999999993" customHeight="1">
      <c r="A25" s="53" t="s">
        <v>92</v>
      </c>
      <c r="B25" s="44">
        <v>1065</v>
      </c>
      <c r="C25" s="40">
        <v>50.641940085592005</v>
      </c>
      <c r="D25" s="44"/>
      <c r="E25" s="44">
        <v>56</v>
      </c>
      <c r="F25" s="40">
        <v>51.851851851851848</v>
      </c>
      <c r="G25" s="44"/>
      <c r="H25" s="44">
        <v>774</v>
      </c>
      <c r="I25" s="40">
        <v>64.661654135338338</v>
      </c>
      <c r="J25" s="44"/>
      <c r="K25" s="44">
        <v>125</v>
      </c>
      <c r="L25" s="40">
        <v>80.128205128205138</v>
      </c>
      <c r="M25" s="44"/>
      <c r="N25" s="44">
        <v>1839</v>
      </c>
      <c r="O25" s="40">
        <v>55.727272727272727</v>
      </c>
      <c r="P25" s="44"/>
      <c r="Q25" s="44">
        <v>181</v>
      </c>
      <c r="R25" s="40">
        <v>68.560606060606062</v>
      </c>
      <c r="T25" s="44"/>
      <c r="U25" s="40"/>
      <c r="V25" s="44"/>
      <c r="W25" s="44"/>
      <c r="X25" s="40"/>
      <c r="Y25" s="44"/>
      <c r="Z25" s="44"/>
      <c r="AA25" s="40"/>
      <c r="AB25" s="44"/>
      <c r="AC25" s="44"/>
      <c r="AD25" s="40"/>
      <c r="AE25" s="44"/>
      <c r="AF25" s="44"/>
      <c r="AG25" s="40"/>
      <c r="AH25" s="44"/>
      <c r="AI25" s="44"/>
      <c r="AJ25" s="40"/>
      <c r="AL25" s="44"/>
      <c r="AM25" s="40"/>
      <c r="AN25" s="44"/>
      <c r="AO25" s="44"/>
      <c r="AP25" s="40"/>
      <c r="AQ25" s="44"/>
      <c r="AR25" s="44"/>
      <c r="AS25" s="40"/>
      <c r="AT25" s="44"/>
      <c r="AU25" s="44"/>
      <c r="AV25" s="40"/>
      <c r="AW25" s="44"/>
      <c r="AX25" s="44"/>
      <c r="AY25" s="40"/>
      <c r="AZ25" s="44"/>
      <c r="BA25" s="44"/>
      <c r="BB25" s="40"/>
    </row>
    <row r="26" spans="1:54" ht="20.100000000000001" customHeight="1">
      <c r="A26" s="68" t="s">
        <v>93</v>
      </c>
      <c r="B26" s="42">
        <v>387</v>
      </c>
      <c r="C26" s="43">
        <v>18.40228245363766</v>
      </c>
      <c r="D26" s="42"/>
      <c r="E26" s="42">
        <v>13</v>
      </c>
      <c r="F26" s="43">
        <v>12.037037037037036</v>
      </c>
      <c r="G26" s="42"/>
      <c r="H26" s="42">
        <v>113</v>
      </c>
      <c r="I26" s="43">
        <v>9.4402673350041759</v>
      </c>
      <c r="J26" s="42"/>
      <c r="K26" s="42">
        <v>6</v>
      </c>
      <c r="L26" s="43">
        <v>3.8461538461538463</v>
      </c>
      <c r="M26" s="42"/>
      <c r="N26" s="42">
        <v>500</v>
      </c>
      <c r="O26" s="43">
        <v>15.151515151515152</v>
      </c>
      <c r="P26" s="42"/>
      <c r="Q26" s="42">
        <v>19</v>
      </c>
      <c r="R26" s="43">
        <v>7.1969696969696972</v>
      </c>
      <c r="T26" s="42"/>
      <c r="U26" s="40"/>
      <c r="V26" s="42"/>
      <c r="W26" s="42"/>
      <c r="X26" s="43"/>
      <c r="Y26" s="42"/>
      <c r="Z26" s="42"/>
      <c r="AA26" s="43"/>
      <c r="AB26" s="42"/>
      <c r="AC26" s="42"/>
      <c r="AD26" s="43"/>
      <c r="AE26" s="42"/>
      <c r="AF26" s="42"/>
      <c r="AG26" s="43"/>
      <c r="AH26" s="42"/>
      <c r="AI26" s="42"/>
      <c r="AJ26" s="43"/>
      <c r="AL26" s="42"/>
      <c r="AM26" s="40"/>
      <c r="AN26" s="42"/>
      <c r="AO26" s="42"/>
      <c r="AP26" s="43"/>
      <c r="AQ26" s="42"/>
      <c r="AR26" s="42"/>
      <c r="AS26" s="43"/>
      <c r="AT26" s="42"/>
      <c r="AU26" s="42"/>
      <c r="AV26" s="43"/>
      <c r="AW26" s="42"/>
      <c r="AX26" s="42"/>
      <c r="AY26" s="43"/>
      <c r="AZ26" s="42"/>
      <c r="BA26" s="42"/>
      <c r="BB26" s="43"/>
    </row>
    <row r="27" spans="1:54" ht="20.100000000000001" customHeight="1">
      <c r="A27" s="68" t="s">
        <v>94</v>
      </c>
      <c r="B27" s="42">
        <v>35</v>
      </c>
      <c r="C27" s="43">
        <v>1.6642891107941038</v>
      </c>
      <c r="D27" s="42"/>
      <c r="E27" s="42">
        <v>1</v>
      </c>
      <c r="F27" s="43">
        <v>0.92592592592592582</v>
      </c>
      <c r="G27" s="42"/>
      <c r="H27" s="42">
        <v>4</v>
      </c>
      <c r="I27" s="43">
        <v>0.33416875522138678</v>
      </c>
      <c r="J27" s="42"/>
      <c r="K27" s="42">
        <v>0</v>
      </c>
      <c r="L27" s="43">
        <v>0</v>
      </c>
      <c r="M27" s="42"/>
      <c r="N27" s="42">
        <v>39</v>
      </c>
      <c r="O27" s="43">
        <v>1.1818181818181819</v>
      </c>
      <c r="P27" s="42"/>
      <c r="Q27" s="42">
        <v>1</v>
      </c>
      <c r="R27" s="43">
        <v>0.37878787878787878</v>
      </c>
      <c r="T27" s="42"/>
      <c r="U27" s="40"/>
      <c r="V27" s="42"/>
      <c r="W27" s="42"/>
      <c r="X27" s="43"/>
      <c r="Y27" s="42"/>
      <c r="Z27" s="42"/>
      <c r="AA27" s="43"/>
      <c r="AB27" s="42"/>
      <c r="AC27" s="42"/>
      <c r="AD27" s="43"/>
      <c r="AE27" s="42"/>
      <c r="AF27" s="42"/>
      <c r="AG27" s="43"/>
      <c r="AH27" s="42"/>
      <c r="AI27" s="42"/>
      <c r="AJ27" s="43"/>
      <c r="AL27" s="42"/>
      <c r="AM27" s="40"/>
      <c r="AN27" s="42"/>
      <c r="AO27" s="42"/>
      <c r="AP27" s="43"/>
      <c r="AQ27" s="42"/>
      <c r="AR27" s="42"/>
      <c r="AS27" s="43"/>
      <c r="AT27" s="42"/>
      <c r="AU27" s="42"/>
      <c r="AV27" s="43"/>
      <c r="AW27" s="42"/>
      <c r="AX27" s="42"/>
      <c r="AY27" s="43"/>
      <c r="AZ27" s="42"/>
      <c r="BA27" s="42"/>
      <c r="BB27" s="43"/>
    </row>
    <row r="28" spans="1:54" ht="20.100000000000001" customHeight="1">
      <c r="A28" s="55" t="s">
        <v>95</v>
      </c>
      <c r="B28" s="42">
        <v>59</v>
      </c>
      <c r="C28" s="43">
        <v>2.8055159296243461</v>
      </c>
      <c r="D28" s="42"/>
      <c r="E28" s="42">
        <v>3</v>
      </c>
      <c r="F28" s="43">
        <v>2.7777777777777777</v>
      </c>
      <c r="G28" s="42"/>
      <c r="H28" s="42">
        <v>41</v>
      </c>
      <c r="I28" s="43">
        <v>3.4252297410192147</v>
      </c>
      <c r="J28" s="42"/>
      <c r="K28" s="42">
        <v>1</v>
      </c>
      <c r="L28" s="43">
        <v>0.64102564102564097</v>
      </c>
      <c r="M28" s="42"/>
      <c r="N28" s="42">
        <v>100</v>
      </c>
      <c r="O28" s="43">
        <v>3.0303030303030303</v>
      </c>
      <c r="P28" s="42"/>
      <c r="Q28" s="42">
        <v>4</v>
      </c>
      <c r="R28" s="43">
        <v>1.5151515151515151</v>
      </c>
      <c r="T28" s="42"/>
      <c r="U28" s="40"/>
      <c r="V28" s="42"/>
      <c r="W28" s="42"/>
      <c r="X28" s="43"/>
      <c r="Y28" s="42"/>
      <c r="Z28" s="42"/>
      <c r="AA28" s="43"/>
      <c r="AB28" s="42"/>
      <c r="AC28" s="42"/>
      <c r="AD28" s="43"/>
      <c r="AE28" s="42"/>
      <c r="AF28" s="42"/>
      <c r="AG28" s="43"/>
      <c r="AH28" s="42"/>
      <c r="AI28" s="42"/>
      <c r="AJ28" s="43"/>
      <c r="AL28" s="42"/>
      <c r="AM28" s="40"/>
      <c r="AN28" s="42"/>
      <c r="AO28" s="42"/>
      <c r="AP28" s="43"/>
      <c r="AQ28" s="42"/>
      <c r="AR28" s="42"/>
      <c r="AS28" s="43"/>
      <c r="AT28" s="42"/>
      <c r="AU28" s="42"/>
      <c r="AV28" s="43"/>
      <c r="AW28" s="42"/>
      <c r="AX28" s="42"/>
      <c r="AY28" s="43"/>
      <c r="AZ28" s="42"/>
      <c r="BA28" s="42"/>
      <c r="BB28" s="43"/>
    </row>
    <row r="29" spans="1:54" ht="9.9499999999999993" customHeight="1">
      <c r="A29" s="60" t="s">
        <v>58</v>
      </c>
      <c r="B29" s="44">
        <v>139</v>
      </c>
      <c r="C29" s="40">
        <v>6.6096053257251537</v>
      </c>
      <c r="D29" s="44"/>
      <c r="E29" s="44">
        <v>12</v>
      </c>
      <c r="F29" s="40">
        <v>11.111111111111111</v>
      </c>
      <c r="G29" s="44"/>
      <c r="H29" s="44">
        <v>44</v>
      </c>
      <c r="I29" s="40">
        <v>3.6758563074352546</v>
      </c>
      <c r="J29" s="44"/>
      <c r="K29" s="44">
        <v>9</v>
      </c>
      <c r="L29" s="40">
        <v>5.7692307692307692</v>
      </c>
      <c r="M29" s="44"/>
      <c r="N29" s="44">
        <v>183</v>
      </c>
      <c r="O29" s="40">
        <v>5.5454545454545459</v>
      </c>
      <c r="P29" s="44"/>
      <c r="Q29" s="44">
        <v>21</v>
      </c>
      <c r="R29" s="40">
        <v>7.9545454545454541</v>
      </c>
      <c r="T29" s="44"/>
      <c r="U29" s="40"/>
      <c r="V29" s="44"/>
      <c r="W29" s="44"/>
      <c r="X29" s="40"/>
      <c r="Y29" s="44"/>
      <c r="Z29" s="44"/>
      <c r="AA29" s="40"/>
      <c r="AB29" s="44"/>
      <c r="AC29" s="44"/>
      <c r="AD29" s="40"/>
      <c r="AE29" s="44"/>
      <c r="AF29" s="44"/>
      <c r="AG29" s="40"/>
      <c r="AH29" s="44"/>
      <c r="AI29" s="44"/>
      <c r="AJ29" s="40"/>
      <c r="AL29" s="44"/>
      <c r="AM29" s="40"/>
      <c r="AN29" s="44"/>
      <c r="AO29" s="44"/>
      <c r="AP29" s="40"/>
      <c r="AQ29" s="44"/>
      <c r="AR29" s="44"/>
      <c r="AS29" s="40"/>
      <c r="AT29" s="44"/>
      <c r="AU29" s="44"/>
      <c r="AV29" s="40"/>
      <c r="AW29" s="44"/>
      <c r="AX29" s="44"/>
      <c r="AY29" s="40"/>
      <c r="AZ29" s="44"/>
      <c r="BA29" s="44"/>
      <c r="BB29" s="40"/>
    </row>
    <row r="30" spans="1:54" ht="9.9499999999999993" customHeight="1">
      <c r="A30" s="37" t="s">
        <v>0</v>
      </c>
      <c r="B30" s="56">
        <v>2103</v>
      </c>
      <c r="C30" s="46">
        <v>100</v>
      </c>
      <c r="D30" s="56"/>
      <c r="E30" s="56">
        <v>108</v>
      </c>
      <c r="F30" s="46">
        <v>100</v>
      </c>
      <c r="G30" s="56"/>
      <c r="H30" s="56">
        <v>1197</v>
      </c>
      <c r="I30" s="46">
        <v>99.999999999999986</v>
      </c>
      <c r="J30" s="56"/>
      <c r="K30" s="56">
        <v>156</v>
      </c>
      <c r="L30" s="46">
        <v>100</v>
      </c>
      <c r="M30" s="56"/>
      <c r="N30" s="56">
        <v>3300</v>
      </c>
      <c r="O30" s="46">
        <v>100.00000000000001</v>
      </c>
      <c r="P30" s="56"/>
      <c r="Q30" s="56">
        <v>264</v>
      </c>
      <c r="R30" s="46">
        <v>100</v>
      </c>
      <c r="T30" s="56"/>
      <c r="U30" s="40"/>
      <c r="W30" s="56"/>
      <c r="X30" s="46"/>
      <c r="Y30" s="56"/>
      <c r="Z30" s="56"/>
      <c r="AA30" s="46"/>
      <c r="AB30" s="56"/>
      <c r="AC30" s="56"/>
      <c r="AD30" s="46"/>
      <c r="AE30" s="56"/>
      <c r="AF30" s="56"/>
      <c r="AG30" s="46"/>
      <c r="AH30" s="56"/>
      <c r="AI30" s="56"/>
      <c r="AJ30" s="46"/>
      <c r="AL30" s="56"/>
      <c r="AM30" s="40"/>
      <c r="AO30" s="56"/>
      <c r="AP30" s="46"/>
      <c r="AQ30" s="56"/>
      <c r="AR30" s="56"/>
      <c r="AS30" s="46"/>
      <c r="AT30" s="56"/>
      <c r="AU30" s="56"/>
      <c r="AV30" s="46"/>
      <c r="AW30" s="56"/>
      <c r="AX30" s="56"/>
      <c r="AY30" s="46"/>
      <c r="AZ30" s="56"/>
      <c r="BA30" s="56"/>
      <c r="BB30" s="46"/>
    </row>
    <row r="31" spans="1:54" ht="3" customHeight="1">
      <c r="A31" s="37"/>
      <c r="B31" s="38"/>
      <c r="C31" s="38"/>
      <c r="D31" s="38"/>
      <c r="E31" s="38"/>
      <c r="F31" s="38"/>
      <c r="G31" s="38"/>
      <c r="H31" s="38"/>
      <c r="I31" s="38"/>
      <c r="J31" s="38"/>
      <c r="K31" s="38"/>
      <c r="L31" s="38"/>
      <c r="M31" s="38"/>
      <c r="N31" s="38"/>
      <c r="O31" s="38"/>
      <c r="P31" s="38"/>
      <c r="Q31" s="38"/>
      <c r="R31" s="38"/>
      <c r="T31" s="38"/>
      <c r="U31" s="38"/>
      <c r="V31" s="38"/>
      <c r="W31" s="38"/>
      <c r="X31" s="38"/>
      <c r="Y31" s="38"/>
      <c r="Z31" s="38"/>
      <c r="AA31" s="38"/>
      <c r="AB31" s="38"/>
      <c r="AC31" s="38"/>
      <c r="AD31" s="38"/>
      <c r="AE31" s="38"/>
      <c r="AF31" s="38"/>
      <c r="AG31" s="38"/>
      <c r="AH31" s="38"/>
      <c r="AI31" s="38"/>
      <c r="AJ31" s="38"/>
      <c r="AL31" s="38"/>
      <c r="AM31" s="38"/>
      <c r="AN31" s="38"/>
      <c r="AO31" s="38"/>
      <c r="AP31" s="38"/>
      <c r="AQ31" s="38"/>
      <c r="AR31" s="38"/>
      <c r="AS31" s="38"/>
      <c r="AT31" s="38"/>
      <c r="AU31" s="38"/>
      <c r="AV31" s="38"/>
      <c r="AW31" s="38"/>
      <c r="AX31" s="38"/>
      <c r="AY31" s="38"/>
      <c r="AZ31" s="38"/>
      <c r="BA31" s="38"/>
      <c r="BB31" s="38"/>
    </row>
    <row r="32" spans="1:54" ht="9.9499999999999993" customHeight="1">
      <c r="A32" s="52"/>
      <c r="B32" s="970" t="s">
        <v>74</v>
      </c>
      <c r="C32" s="970"/>
      <c r="D32" s="970"/>
      <c r="E32" s="970"/>
      <c r="F32" s="970"/>
      <c r="G32" s="970"/>
      <c r="H32" s="970"/>
      <c r="I32" s="970"/>
      <c r="J32" s="970"/>
      <c r="K32" s="970"/>
      <c r="L32" s="970"/>
      <c r="M32" s="970"/>
      <c r="N32" s="970"/>
      <c r="O32" s="970"/>
      <c r="P32" s="970"/>
      <c r="Q32" s="970"/>
      <c r="R32" s="970"/>
      <c r="T32" s="970"/>
      <c r="U32" s="970"/>
      <c r="V32" s="970"/>
      <c r="W32" s="970"/>
      <c r="X32" s="970"/>
      <c r="Y32" s="970"/>
      <c r="Z32" s="970"/>
      <c r="AA32" s="970"/>
      <c r="AB32" s="970"/>
      <c r="AC32" s="970"/>
      <c r="AD32" s="970"/>
      <c r="AE32" s="970"/>
      <c r="AF32" s="970"/>
      <c r="AG32" s="970"/>
      <c r="AH32" s="970"/>
      <c r="AI32" s="970"/>
      <c r="AJ32" s="970"/>
      <c r="AL32" s="970"/>
      <c r="AM32" s="970"/>
      <c r="AN32" s="970"/>
      <c r="AO32" s="970"/>
      <c r="AP32" s="970"/>
      <c r="AQ32" s="970"/>
      <c r="AR32" s="970"/>
      <c r="AS32" s="970"/>
      <c r="AT32" s="970"/>
      <c r="AU32" s="970"/>
      <c r="AV32" s="970"/>
      <c r="AW32" s="970"/>
      <c r="AX32" s="970"/>
      <c r="AY32" s="970"/>
      <c r="AZ32" s="970"/>
      <c r="BA32" s="970"/>
      <c r="BB32" s="970"/>
    </row>
    <row r="33" spans="1:54" ht="3" customHeight="1">
      <c r="A33" s="37"/>
      <c r="B33" s="38"/>
      <c r="C33" s="38"/>
      <c r="D33" s="38"/>
      <c r="E33" s="38"/>
      <c r="F33" s="38"/>
      <c r="G33" s="38"/>
      <c r="H33" s="38"/>
      <c r="I33" s="38"/>
      <c r="J33" s="38"/>
      <c r="K33" s="38"/>
      <c r="L33" s="38"/>
      <c r="M33" s="38"/>
      <c r="N33" s="38"/>
      <c r="O33" s="38"/>
      <c r="P33" s="38"/>
      <c r="Q33" s="38"/>
      <c r="R33" s="38"/>
      <c r="T33" s="38"/>
      <c r="U33" s="38"/>
      <c r="V33" s="38"/>
      <c r="W33" s="38"/>
      <c r="X33" s="38"/>
      <c r="Y33" s="38"/>
      <c r="Z33" s="38"/>
      <c r="AA33" s="38"/>
      <c r="AB33" s="38"/>
      <c r="AC33" s="38"/>
      <c r="AD33" s="38"/>
      <c r="AE33" s="38"/>
      <c r="AF33" s="38"/>
      <c r="AG33" s="38"/>
      <c r="AH33" s="38"/>
      <c r="AI33" s="38"/>
      <c r="AJ33" s="38"/>
      <c r="AL33" s="38"/>
      <c r="AM33" s="38"/>
      <c r="AN33" s="38"/>
      <c r="AO33" s="38"/>
      <c r="AP33" s="38"/>
      <c r="AQ33" s="38"/>
      <c r="AR33" s="38"/>
      <c r="AS33" s="38"/>
      <c r="AT33" s="38"/>
      <c r="AU33" s="38"/>
      <c r="AV33" s="38"/>
      <c r="AW33" s="38"/>
      <c r="AX33" s="38"/>
      <c r="AY33" s="38"/>
      <c r="AZ33" s="38"/>
      <c r="BA33" s="38"/>
      <c r="BB33" s="38"/>
    </row>
    <row r="34" spans="1:54" ht="9.9499999999999993" customHeight="1">
      <c r="A34" s="53" t="s">
        <v>91</v>
      </c>
      <c r="B34" s="44">
        <v>284</v>
      </c>
      <c r="C34" s="40">
        <v>20.170454545454543</v>
      </c>
      <c r="D34" s="44"/>
      <c r="E34" s="44">
        <v>7</v>
      </c>
      <c r="F34" s="40">
        <v>12.962962962962962</v>
      </c>
      <c r="G34" s="44"/>
      <c r="H34" s="44">
        <v>160</v>
      </c>
      <c r="I34" s="40">
        <v>17.021276595744681</v>
      </c>
      <c r="J34" s="44"/>
      <c r="K34" s="44">
        <v>8</v>
      </c>
      <c r="L34" s="40">
        <v>4.8484848484848486</v>
      </c>
      <c r="M34" s="44"/>
      <c r="N34" s="44">
        <v>444</v>
      </c>
      <c r="O34" s="40">
        <v>18.909710391822827</v>
      </c>
      <c r="P34" s="44"/>
      <c r="Q34" s="44">
        <v>15</v>
      </c>
      <c r="R34" s="40">
        <v>6.8493150684931505</v>
      </c>
      <c r="T34" s="44"/>
      <c r="U34" s="40"/>
      <c r="V34" s="44"/>
      <c r="W34" s="44"/>
      <c r="X34" s="40"/>
      <c r="Y34" s="44"/>
      <c r="Z34" s="44"/>
      <c r="AA34" s="40"/>
      <c r="AB34" s="44"/>
      <c r="AC34" s="44"/>
      <c r="AD34" s="40"/>
      <c r="AE34" s="44"/>
      <c r="AF34" s="44"/>
      <c r="AG34" s="40"/>
      <c r="AH34" s="44"/>
      <c r="AI34" s="44"/>
      <c r="AJ34" s="40"/>
      <c r="AL34" s="44"/>
      <c r="AM34" s="40"/>
      <c r="AN34" s="44"/>
      <c r="AO34" s="44"/>
      <c r="AP34" s="40"/>
      <c r="AQ34" s="44"/>
      <c r="AR34" s="44"/>
      <c r="AS34" s="40"/>
      <c r="AT34" s="44"/>
      <c r="AU34" s="44"/>
      <c r="AV34" s="40"/>
      <c r="AW34" s="44"/>
      <c r="AX34" s="44"/>
      <c r="AY34" s="40"/>
      <c r="AZ34" s="44"/>
      <c r="BA34" s="44"/>
      <c r="BB34" s="40"/>
    </row>
    <row r="35" spans="1:54" ht="9.9499999999999993" customHeight="1">
      <c r="A35" s="53" t="s">
        <v>92</v>
      </c>
      <c r="B35" s="44">
        <v>797</v>
      </c>
      <c r="C35" s="40">
        <v>56.605113636363633</v>
      </c>
      <c r="D35" s="44"/>
      <c r="E35" s="44">
        <v>42</v>
      </c>
      <c r="F35" s="40">
        <v>77.777777777777786</v>
      </c>
      <c r="G35" s="44"/>
      <c r="H35" s="44">
        <v>651</v>
      </c>
      <c r="I35" s="40">
        <v>69.255319148936167</v>
      </c>
      <c r="J35" s="44"/>
      <c r="K35" s="44">
        <v>144</v>
      </c>
      <c r="L35" s="40">
        <v>87.272727272727266</v>
      </c>
      <c r="M35" s="44"/>
      <c r="N35" s="44">
        <v>1448</v>
      </c>
      <c r="O35" s="40">
        <v>61.669505962521299</v>
      </c>
      <c r="P35" s="44"/>
      <c r="Q35" s="44">
        <v>186</v>
      </c>
      <c r="R35" s="40">
        <v>84.93150684931507</v>
      </c>
      <c r="T35" s="44"/>
      <c r="U35" s="40"/>
      <c r="V35" s="44"/>
      <c r="W35" s="44"/>
      <c r="X35" s="40"/>
      <c r="Y35" s="44"/>
      <c r="Z35" s="44"/>
      <c r="AA35" s="40"/>
      <c r="AB35" s="44"/>
      <c r="AC35" s="44"/>
      <c r="AD35" s="40"/>
      <c r="AE35" s="44"/>
      <c r="AF35" s="44"/>
      <c r="AG35" s="40"/>
      <c r="AH35" s="44"/>
      <c r="AI35" s="44"/>
      <c r="AJ35" s="40"/>
      <c r="AL35" s="44"/>
      <c r="AM35" s="40"/>
      <c r="AN35" s="44"/>
      <c r="AO35" s="44"/>
      <c r="AP35" s="40"/>
      <c r="AQ35" s="44"/>
      <c r="AR35" s="44"/>
      <c r="AS35" s="40"/>
      <c r="AT35" s="44"/>
      <c r="AU35" s="44"/>
      <c r="AV35" s="40"/>
      <c r="AW35" s="44"/>
      <c r="AX35" s="44"/>
      <c r="AY35" s="40"/>
      <c r="AZ35" s="44"/>
      <c r="BA35" s="44"/>
      <c r="BB35" s="40"/>
    </row>
    <row r="36" spans="1:54" ht="20.100000000000001" customHeight="1">
      <c r="A36" s="68" t="s">
        <v>93</v>
      </c>
      <c r="B36" s="42">
        <v>152</v>
      </c>
      <c r="C36" s="43">
        <v>10.795454545454545</v>
      </c>
      <c r="D36" s="42"/>
      <c r="E36" s="42">
        <v>3</v>
      </c>
      <c r="F36" s="43">
        <v>5.5555555555555554</v>
      </c>
      <c r="G36" s="42"/>
      <c r="H36" s="42">
        <v>62</v>
      </c>
      <c r="I36" s="43">
        <v>6.5957446808510634</v>
      </c>
      <c r="J36" s="42"/>
      <c r="K36" s="42">
        <v>2</v>
      </c>
      <c r="L36" s="43">
        <v>1.2121212121212122</v>
      </c>
      <c r="M36" s="42"/>
      <c r="N36" s="42">
        <v>214</v>
      </c>
      <c r="O36" s="43">
        <v>9.1141396933560479</v>
      </c>
      <c r="P36" s="42"/>
      <c r="Q36" s="42">
        <v>5</v>
      </c>
      <c r="R36" s="43">
        <v>2.2831050228310499</v>
      </c>
      <c r="T36" s="42"/>
      <c r="U36" s="40"/>
      <c r="V36" s="42"/>
      <c r="W36" s="42"/>
      <c r="X36" s="43"/>
      <c r="Y36" s="42"/>
      <c r="Z36" s="42"/>
      <c r="AA36" s="43"/>
      <c r="AB36" s="42"/>
      <c r="AC36" s="42"/>
      <c r="AD36" s="43"/>
      <c r="AE36" s="42"/>
      <c r="AF36" s="42"/>
      <c r="AG36" s="43"/>
      <c r="AH36" s="42"/>
      <c r="AI36" s="42"/>
      <c r="AJ36" s="43"/>
      <c r="AL36" s="42"/>
      <c r="AM36" s="40"/>
      <c r="AN36" s="42"/>
      <c r="AO36" s="42"/>
      <c r="AP36" s="43"/>
      <c r="AQ36" s="42"/>
      <c r="AR36" s="42"/>
      <c r="AS36" s="43"/>
      <c r="AT36" s="42"/>
      <c r="AU36" s="42"/>
      <c r="AV36" s="43"/>
      <c r="AW36" s="42"/>
      <c r="AX36" s="42"/>
      <c r="AY36" s="43"/>
      <c r="AZ36" s="42"/>
      <c r="BA36" s="42"/>
      <c r="BB36" s="43"/>
    </row>
    <row r="37" spans="1:54" ht="20.100000000000001" customHeight="1">
      <c r="A37" s="68" t="s">
        <v>94</v>
      </c>
      <c r="B37" s="42">
        <v>68</v>
      </c>
      <c r="C37" s="43">
        <v>4.8295454545454541</v>
      </c>
      <c r="D37" s="42"/>
      <c r="E37" s="42">
        <v>0</v>
      </c>
      <c r="F37" s="43">
        <v>0</v>
      </c>
      <c r="G37" s="42"/>
      <c r="H37" s="42">
        <v>0</v>
      </c>
      <c r="I37" s="43">
        <v>0</v>
      </c>
      <c r="J37" s="42"/>
      <c r="K37" s="42">
        <v>0</v>
      </c>
      <c r="L37" s="43">
        <v>0</v>
      </c>
      <c r="M37" s="42"/>
      <c r="N37" s="42">
        <v>68</v>
      </c>
      <c r="O37" s="43">
        <v>2.8960817717206133</v>
      </c>
      <c r="P37" s="42"/>
      <c r="Q37" s="42">
        <v>0</v>
      </c>
      <c r="R37" s="43">
        <v>0</v>
      </c>
      <c r="T37" s="42"/>
      <c r="U37" s="40"/>
      <c r="V37" s="42"/>
      <c r="W37" s="42"/>
      <c r="X37" s="43"/>
      <c r="Y37" s="42"/>
      <c r="Z37" s="42"/>
      <c r="AA37" s="43"/>
      <c r="AB37" s="42"/>
      <c r="AC37" s="42"/>
      <c r="AD37" s="43"/>
      <c r="AE37" s="42"/>
      <c r="AF37" s="42"/>
      <c r="AG37" s="43"/>
      <c r="AH37" s="42"/>
      <c r="AI37" s="42"/>
      <c r="AJ37" s="43"/>
      <c r="AL37" s="42"/>
      <c r="AM37" s="40"/>
      <c r="AN37" s="42"/>
      <c r="AO37" s="42"/>
      <c r="AP37" s="43"/>
      <c r="AQ37" s="42"/>
      <c r="AR37" s="42"/>
      <c r="AS37" s="43"/>
      <c r="AT37" s="42"/>
      <c r="AU37" s="42"/>
      <c r="AV37" s="43"/>
      <c r="AW37" s="42"/>
      <c r="AX37" s="42"/>
      <c r="AY37" s="43"/>
      <c r="AZ37" s="42"/>
      <c r="BA37" s="42"/>
      <c r="BB37" s="43"/>
    </row>
    <row r="38" spans="1:54" ht="20.100000000000001" customHeight="1">
      <c r="A38" s="55" t="s">
        <v>95</v>
      </c>
      <c r="B38" s="42">
        <v>48</v>
      </c>
      <c r="C38" s="43">
        <v>3.4090909090909087</v>
      </c>
      <c r="D38" s="42"/>
      <c r="E38" s="42">
        <v>1</v>
      </c>
      <c r="F38" s="43">
        <v>1.8518518518518516</v>
      </c>
      <c r="G38" s="42"/>
      <c r="H38" s="42">
        <v>25</v>
      </c>
      <c r="I38" s="43">
        <v>2.6595744680851063</v>
      </c>
      <c r="J38" s="42"/>
      <c r="K38" s="42">
        <v>0</v>
      </c>
      <c r="L38" s="43">
        <v>0</v>
      </c>
      <c r="M38" s="42"/>
      <c r="N38" s="42">
        <v>73</v>
      </c>
      <c r="O38" s="43">
        <v>3.1090289608177173</v>
      </c>
      <c r="P38" s="42"/>
      <c r="Q38" s="42">
        <v>1</v>
      </c>
      <c r="R38" s="43">
        <v>0.45662100456621002</v>
      </c>
      <c r="T38" s="42"/>
      <c r="U38" s="40"/>
      <c r="V38" s="42"/>
      <c r="W38" s="42"/>
      <c r="X38" s="43"/>
      <c r="Y38" s="42"/>
      <c r="Z38" s="42"/>
      <c r="AA38" s="43"/>
      <c r="AB38" s="42"/>
      <c r="AC38" s="42"/>
      <c r="AD38" s="43"/>
      <c r="AE38" s="42"/>
      <c r="AF38" s="42"/>
      <c r="AG38" s="43"/>
      <c r="AH38" s="42"/>
      <c r="AI38" s="42"/>
      <c r="AJ38" s="43"/>
      <c r="AL38" s="42"/>
      <c r="AM38" s="40"/>
      <c r="AN38" s="42"/>
      <c r="AO38" s="42"/>
      <c r="AP38" s="43"/>
      <c r="AQ38" s="42"/>
      <c r="AR38" s="42"/>
      <c r="AS38" s="43"/>
      <c r="AT38" s="42"/>
      <c r="AU38" s="42"/>
      <c r="AV38" s="43"/>
      <c r="AW38" s="42"/>
      <c r="AX38" s="42"/>
      <c r="AY38" s="43"/>
      <c r="AZ38" s="42"/>
      <c r="BA38" s="42"/>
      <c r="BB38" s="43"/>
    </row>
    <row r="39" spans="1:54" ht="9.9499999999999993" customHeight="1">
      <c r="A39" s="60" t="s">
        <v>58</v>
      </c>
      <c r="B39" s="44">
        <v>59</v>
      </c>
      <c r="C39" s="40">
        <v>4.1903409090909092</v>
      </c>
      <c r="D39" s="44"/>
      <c r="E39" s="44">
        <v>1</v>
      </c>
      <c r="F39" s="40">
        <v>1.8518518518518516</v>
      </c>
      <c r="G39" s="44"/>
      <c r="H39" s="44">
        <v>42</v>
      </c>
      <c r="I39" s="40">
        <v>4.4680851063829792</v>
      </c>
      <c r="J39" s="44"/>
      <c r="K39" s="44">
        <v>11</v>
      </c>
      <c r="L39" s="40">
        <v>6.666666666666667</v>
      </c>
      <c r="M39" s="44"/>
      <c r="N39" s="44">
        <v>101</v>
      </c>
      <c r="O39" s="40">
        <v>4.3015332197614988</v>
      </c>
      <c r="P39" s="44"/>
      <c r="Q39" s="44">
        <v>12</v>
      </c>
      <c r="R39" s="40">
        <v>5.4794520547945202</v>
      </c>
      <c r="T39" s="44"/>
      <c r="U39" s="40"/>
      <c r="V39" s="44"/>
      <c r="W39" s="44"/>
      <c r="X39" s="40"/>
      <c r="Y39" s="44"/>
      <c r="Z39" s="44"/>
      <c r="AA39" s="40"/>
      <c r="AB39" s="44"/>
      <c r="AC39" s="44"/>
      <c r="AD39" s="40"/>
      <c r="AE39" s="44"/>
      <c r="AF39" s="44"/>
      <c r="AG39" s="40"/>
      <c r="AH39" s="44"/>
      <c r="AI39" s="44"/>
      <c r="AJ39" s="40"/>
      <c r="AL39" s="44"/>
      <c r="AM39" s="40"/>
      <c r="AN39" s="44"/>
      <c r="AO39" s="44"/>
      <c r="AP39" s="40"/>
      <c r="AQ39" s="44"/>
      <c r="AR39" s="44"/>
      <c r="AS39" s="40"/>
      <c r="AT39" s="44"/>
      <c r="AU39" s="44"/>
      <c r="AV39" s="40"/>
      <c r="AW39" s="44"/>
      <c r="AX39" s="44"/>
      <c r="AY39" s="40"/>
      <c r="AZ39" s="44"/>
      <c r="BA39" s="44"/>
      <c r="BB39" s="40"/>
    </row>
    <row r="40" spans="1:54" ht="9.9499999999999993" customHeight="1">
      <c r="A40" s="37" t="s">
        <v>0</v>
      </c>
      <c r="B40" s="56">
        <v>1408</v>
      </c>
      <c r="C40" s="46">
        <v>99.999999999999986</v>
      </c>
      <c r="D40" s="56"/>
      <c r="E40" s="56">
        <v>54</v>
      </c>
      <c r="F40" s="46">
        <v>100</v>
      </c>
      <c r="G40" s="56"/>
      <c r="H40" s="56">
        <v>940</v>
      </c>
      <c r="I40" s="46">
        <v>100</v>
      </c>
      <c r="J40" s="56"/>
      <c r="K40" s="56">
        <v>165</v>
      </c>
      <c r="L40" s="46">
        <v>100</v>
      </c>
      <c r="M40" s="56"/>
      <c r="N40" s="56">
        <v>2348</v>
      </c>
      <c r="O40" s="46">
        <v>100</v>
      </c>
      <c r="P40" s="56"/>
      <c r="Q40" s="56">
        <v>219</v>
      </c>
      <c r="R40" s="46">
        <v>100</v>
      </c>
      <c r="T40" s="56"/>
      <c r="U40" s="40"/>
      <c r="V40" s="56"/>
      <c r="W40" s="56"/>
      <c r="X40" s="46"/>
      <c r="Y40" s="56"/>
      <c r="Z40" s="56"/>
      <c r="AA40" s="46"/>
      <c r="AB40" s="56"/>
      <c r="AC40" s="56"/>
      <c r="AD40" s="46"/>
      <c r="AE40" s="56"/>
      <c r="AF40" s="56"/>
      <c r="AG40" s="46"/>
      <c r="AH40" s="56"/>
      <c r="AI40" s="56"/>
      <c r="AJ40" s="46"/>
      <c r="AL40" s="56"/>
      <c r="AM40" s="40"/>
      <c r="AN40" s="56"/>
      <c r="AO40" s="56"/>
      <c r="AP40" s="46"/>
      <c r="AQ40" s="56"/>
      <c r="AR40" s="56"/>
      <c r="AS40" s="46"/>
      <c r="AT40" s="56"/>
      <c r="AU40" s="56"/>
      <c r="AV40" s="46"/>
      <c r="AW40" s="56"/>
      <c r="AX40" s="56"/>
      <c r="AY40" s="46"/>
      <c r="AZ40" s="56"/>
      <c r="BA40" s="56"/>
      <c r="BB40" s="46"/>
    </row>
    <row r="41" spans="1:54" ht="3" customHeight="1">
      <c r="A41" s="48"/>
      <c r="B41" s="48"/>
      <c r="C41" s="48"/>
      <c r="D41" s="48"/>
      <c r="E41" s="48"/>
      <c r="F41" s="49"/>
      <c r="G41" s="48"/>
      <c r="H41" s="48"/>
      <c r="I41" s="48"/>
      <c r="J41" s="48"/>
      <c r="K41" s="48"/>
      <c r="L41" s="48"/>
      <c r="M41" s="48"/>
      <c r="N41" s="48"/>
      <c r="O41" s="48"/>
      <c r="P41" s="48"/>
      <c r="Q41" s="48"/>
      <c r="R41" s="50"/>
    </row>
    <row r="42" spans="1:54" ht="3" customHeight="1"/>
    <row r="43" spans="1:54" ht="9.9499999999999993" customHeight="1">
      <c r="A43" s="115" t="s">
        <v>134</v>
      </c>
      <c r="B43" s="51"/>
      <c r="C43" s="51"/>
      <c r="D43" s="51"/>
      <c r="E43" s="51"/>
      <c r="F43" s="51"/>
      <c r="G43" s="51"/>
      <c r="H43" s="51"/>
      <c r="I43" s="51"/>
      <c r="J43" s="51"/>
      <c r="K43" s="51"/>
      <c r="L43" s="51"/>
      <c r="M43" s="51"/>
      <c r="N43" s="51"/>
      <c r="O43" s="51"/>
      <c r="P43" s="51"/>
      <c r="Q43" s="51"/>
      <c r="R43" s="51"/>
    </row>
    <row r="44" spans="1:54" ht="40.9" customHeight="1">
      <c r="A44" s="952" t="s">
        <v>150</v>
      </c>
      <c r="B44" s="952"/>
      <c r="C44" s="952"/>
      <c r="D44" s="952"/>
      <c r="E44" s="952"/>
      <c r="F44" s="952"/>
      <c r="G44" s="952"/>
      <c r="H44" s="952"/>
      <c r="I44" s="952"/>
      <c r="J44" s="952"/>
      <c r="K44" s="952"/>
      <c r="L44" s="952"/>
      <c r="M44" s="952"/>
      <c r="N44" s="952"/>
      <c r="O44" s="952"/>
      <c r="P44" s="952"/>
      <c r="Q44" s="952"/>
      <c r="R44" s="952"/>
    </row>
    <row r="45" spans="1:54">
      <c r="A45" s="964" t="s">
        <v>180</v>
      </c>
      <c r="B45" s="977"/>
      <c r="C45" s="977"/>
      <c r="D45" s="977"/>
      <c r="E45" s="977"/>
      <c r="F45" s="977"/>
      <c r="G45" s="977"/>
      <c r="H45" s="977"/>
      <c r="I45" s="977"/>
      <c r="J45" s="977"/>
      <c r="K45" s="977"/>
      <c r="L45" s="977"/>
      <c r="M45" s="977"/>
      <c r="N45" s="977"/>
      <c r="O45" s="977"/>
      <c r="P45" s="977"/>
      <c r="Q45" s="977"/>
      <c r="R45" s="977"/>
    </row>
  </sheetData>
  <mergeCells count="47">
    <mergeCell ref="A5:R5"/>
    <mergeCell ref="A8:A10"/>
    <mergeCell ref="B8:F8"/>
    <mergeCell ref="H8:L8"/>
    <mergeCell ref="N8:R8"/>
    <mergeCell ref="B9:B10"/>
    <mergeCell ref="C9:C10"/>
    <mergeCell ref="E9:F9"/>
    <mergeCell ref="H9:H10"/>
    <mergeCell ref="I9:I10"/>
    <mergeCell ref="A45:R45"/>
    <mergeCell ref="B32:R32"/>
    <mergeCell ref="A44:R44"/>
    <mergeCell ref="K9:L9"/>
    <mergeCell ref="N9:N10"/>
    <mergeCell ref="O9:O10"/>
    <mergeCell ref="Q9:R9"/>
    <mergeCell ref="B12:R12"/>
    <mergeCell ref="B22:R22"/>
    <mergeCell ref="T8:X8"/>
    <mergeCell ref="Z8:AD8"/>
    <mergeCell ref="AF8:AJ8"/>
    <mergeCell ref="T9:T10"/>
    <mergeCell ref="U9:U10"/>
    <mergeCell ref="W9:X9"/>
    <mergeCell ref="Z9:Z10"/>
    <mergeCell ref="AA9:AA10"/>
    <mergeCell ref="AC9:AD9"/>
    <mergeCell ref="AF9:AF10"/>
    <mergeCell ref="AG9:AG10"/>
    <mergeCell ref="AI9:AJ9"/>
    <mergeCell ref="T22:AJ22"/>
    <mergeCell ref="T32:AJ32"/>
    <mergeCell ref="AL8:AP8"/>
    <mergeCell ref="AR8:AV8"/>
    <mergeCell ref="AX8:BB8"/>
    <mergeCell ref="AL9:AL10"/>
    <mergeCell ref="AM9:AM10"/>
    <mergeCell ref="AO9:AP9"/>
    <mergeCell ref="AR9:AR10"/>
    <mergeCell ref="AS9:AS10"/>
    <mergeCell ref="AU9:AV9"/>
    <mergeCell ref="AX9:AX10"/>
    <mergeCell ref="AY9:AY10"/>
    <mergeCell ref="BA9:BB9"/>
    <mergeCell ref="AL22:BB22"/>
    <mergeCell ref="AL32:BB32"/>
  </mergeCells>
  <pageMargins left="0.59055118110236227" right="0.59055118110236227" top="0.78740157480314965" bottom="0.78740157480314965" header="0" footer="0"/>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36"/>
  <sheetViews>
    <sheetView topLeftCell="A45" zoomScaleNormal="100" workbookViewId="0"/>
  </sheetViews>
  <sheetFormatPr defaultRowHeight="15" customHeight="1"/>
  <cols>
    <col min="1" max="1" width="21.5703125" customWidth="1"/>
    <col min="2" max="2" width="12" customWidth="1"/>
    <col min="3" max="3" width="8.140625" customWidth="1"/>
    <col min="4" max="4" width="10.7109375" customWidth="1"/>
    <col min="5" max="5" width="7.7109375" customWidth="1"/>
    <col min="6" max="6" width="0.85546875" customWidth="1"/>
    <col min="7" max="7" width="7.7109375" customWidth="1"/>
    <col min="8" max="8" width="10.7109375" customWidth="1"/>
    <col min="9" max="9" width="7.7109375" customWidth="1"/>
    <col min="15" max="15" width="1" customWidth="1"/>
    <col min="16" max="17" width="9.28515625" bestFit="1" customWidth="1"/>
    <col min="18" max="18" width="10.28515625" bestFit="1" customWidth="1"/>
    <col min="257" max="257" width="21.5703125" customWidth="1"/>
    <col min="258" max="258" width="12" customWidth="1"/>
    <col min="259" max="259" width="8.140625" customWidth="1"/>
    <col min="260" max="260" width="10.7109375" customWidth="1"/>
    <col min="261" max="261" width="7.7109375" customWidth="1"/>
    <col min="262" max="262" width="0.85546875" customWidth="1"/>
    <col min="263" max="263" width="7.7109375" customWidth="1"/>
    <col min="264" max="264" width="10.7109375" customWidth="1"/>
    <col min="265" max="265" width="7.7109375" customWidth="1"/>
    <col min="513" max="513" width="21.5703125" customWidth="1"/>
    <col min="514" max="514" width="12" customWidth="1"/>
    <col min="515" max="515" width="8.140625" customWidth="1"/>
    <col min="516" max="516" width="10.7109375" customWidth="1"/>
    <col min="517" max="517" width="7.7109375" customWidth="1"/>
    <col min="518" max="518" width="0.85546875" customWidth="1"/>
    <col min="519" max="519" width="7.7109375" customWidth="1"/>
    <col min="520" max="520" width="10.7109375" customWidth="1"/>
    <col min="521" max="521" width="7.7109375" customWidth="1"/>
    <col min="769" max="769" width="21.5703125" customWidth="1"/>
    <col min="770" max="770" width="12" customWidth="1"/>
    <col min="771" max="771" width="8.140625" customWidth="1"/>
    <col min="772" max="772" width="10.7109375" customWidth="1"/>
    <col min="773" max="773" width="7.7109375" customWidth="1"/>
    <col min="774" max="774" width="0.85546875" customWidth="1"/>
    <col min="775" max="775" width="7.7109375" customWidth="1"/>
    <col min="776" max="776" width="10.7109375" customWidth="1"/>
    <col min="777" max="777" width="7.7109375" customWidth="1"/>
    <col min="1025" max="1025" width="21.5703125" customWidth="1"/>
    <col min="1026" max="1026" width="12" customWidth="1"/>
    <col min="1027" max="1027" width="8.140625" customWidth="1"/>
    <col min="1028" max="1028" width="10.7109375" customWidth="1"/>
    <col min="1029" max="1029" width="7.7109375" customWidth="1"/>
    <col min="1030" max="1030" width="0.85546875" customWidth="1"/>
    <col min="1031" max="1031" width="7.7109375" customWidth="1"/>
    <col min="1032" max="1032" width="10.7109375" customWidth="1"/>
    <col min="1033" max="1033" width="7.7109375" customWidth="1"/>
    <col min="1281" max="1281" width="21.5703125" customWidth="1"/>
    <col min="1282" max="1282" width="12" customWidth="1"/>
    <col min="1283" max="1283" width="8.140625" customWidth="1"/>
    <col min="1284" max="1284" width="10.7109375" customWidth="1"/>
    <col min="1285" max="1285" width="7.7109375" customWidth="1"/>
    <col min="1286" max="1286" width="0.85546875" customWidth="1"/>
    <col min="1287" max="1287" width="7.7109375" customWidth="1"/>
    <col min="1288" max="1288" width="10.7109375" customWidth="1"/>
    <col min="1289" max="1289" width="7.7109375" customWidth="1"/>
    <col min="1537" max="1537" width="21.5703125" customWidth="1"/>
    <col min="1538" max="1538" width="12" customWidth="1"/>
    <col min="1539" max="1539" width="8.140625" customWidth="1"/>
    <col min="1540" max="1540" width="10.7109375" customWidth="1"/>
    <col min="1541" max="1541" width="7.7109375" customWidth="1"/>
    <col min="1542" max="1542" width="0.85546875" customWidth="1"/>
    <col min="1543" max="1543" width="7.7109375" customWidth="1"/>
    <col min="1544" max="1544" width="10.7109375" customWidth="1"/>
    <col min="1545" max="1545" width="7.7109375" customWidth="1"/>
    <col min="1793" max="1793" width="21.5703125" customWidth="1"/>
    <col min="1794" max="1794" width="12" customWidth="1"/>
    <col min="1795" max="1795" width="8.140625" customWidth="1"/>
    <col min="1796" max="1796" width="10.7109375" customWidth="1"/>
    <col min="1797" max="1797" width="7.7109375" customWidth="1"/>
    <col min="1798" max="1798" width="0.85546875" customWidth="1"/>
    <col min="1799" max="1799" width="7.7109375" customWidth="1"/>
    <col min="1800" max="1800" width="10.7109375" customWidth="1"/>
    <col min="1801" max="1801" width="7.7109375" customWidth="1"/>
    <col min="2049" max="2049" width="21.5703125" customWidth="1"/>
    <col min="2050" max="2050" width="12" customWidth="1"/>
    <col min="2051" max="2051" width="8.140625" customWidth="1"/>
    <col min="2052" max="2052" width="10.7109375" customWidth="1"/>
    <col min="2053" max="2053" width="7.7109375" customWidth="1"/>
    <col min="2054" max="2054" width="0.85546875" customWidth="1"/>
    <col min="2055" max="2055" width="7.7109375" customWidth="1"/>
    <col min="2056" max="2056" width="10.7109375" customWidth="1"/>
    <col min="2057" max="2057" width="7.7109375" customWidth="1"/>
    <col min="2305" max="2305" width="21.5703125" customWidth="1"/>
    <col min="2306" max="2306" width="12" customWidth="1"/>
    <col min="2307" max="2307" width="8.140625" customWidth="1"/>
    <col min="2308" max="2308" width="10.7109375" customWidth="1"/>
    <col min="2309" max="2309" width="7.7109375" customWidth="1"/>
    <col min="2310" max="2310" width="0.85546875" customWidth="1"/>
    <col min="2311" max="2311" width="7.7109375" customWidth="1"/>
    <col min="2312" max="2312" width="10.7109375" customWidth="1"/>
    <col min="2313" max="2313" width="7.7109375" customWidth="1"/>
    <col min="2561" max="2561" width="21.5703125" customWidth="1"/>
    <col min="2562" max="2562" width="12" customWidth="1"/>
    <col min="2563" max="2563" width="8.140625" customWidth="1"/>
    <col min="2564" max="2564" width="10.7109375" customWidth="1"/>
    <col min="2565" max="2565" width="7.7109375" customWidth="1"/>
    <col min="2566" max="2566" width="0.85546875" customWidth="1"/>
    <col min="2567" max="2567" width="7.7109375" customWidth="1"/>
    <col min="2568" max="2568" width="10.7109375" customWidth="1"/>
    <col min="2569" max="2569" width="7.7109375" customWidth="1"/>
    <col min="2817" max="2817" width="21.5703125" customWidth="1"/>
    <col min="2818" max="2818" width="12" customWidth="1"/>
    <col min="2819" max="2819" width="8.140625" customWidth="1"/>
    <col min="2820" max="2820" width="10.7109375" customWidth="1"/>
    <col min="2821" max="2821" width="7.7109375" customWidth="1"/>
    <col min="2822" max="2822" width="0.85546875" customWidth="1"/>
    <col min="2823" max="2823" width="7.7109375" customWidth="1"/>
    <col min="2824" max="2824" width="10.7109375" customWidth="1"/>
    <col min="2825" max="2825" width="7.7109375" customWidth="1"/>
    <col min="3073" max="3073" width="21.5703125" customWidth="1"/>
    <col min="3074" max="3074" width="12" customWidth="1"/>
    <col min="3075" max="3075" width="8.140625" customWidth="1"/>
    <col min="3076" max="3076" width="10.7109375" customWidth="1"/>
    <col min="3077" max="3077" width="7.7109375" customWidth="1"/>
    <col min="3078" max="3078" width="0.85546875" customWidth="1"/>
    <col min="3079" max="3079" width="7.7109375" customWidth="1"/>
    <col min="3080" max="3080" width="10.7109375" customWidth="1"/>
    <col min="3081" max="3081" width="7.7109375" customWidth="1"/>
    <col min="3329" max="3329" width="21.5703125" customWidth="1"/>
    <col min="3330" max="3330" width="12" customWidth="1"/>
    <col min="3331" max="3331" width="8.140625" customWidth="1"/>
    <col min="3332" max="3332" width="10.7109375" customWidth="1"/>
    <col min="3333" max="3333" width="7.7109375" customWidth="1"/>
    <col min="3334" max="3334" width="0.85546875" customWidth="1"/>
    <col min="3335" max="3335" width="7.7109375" customWidth="1"/>
    <col min="3336" max="3336" width="10.7109375" customWidth="1"/>
    <col min="3337" max="3337" width="7.7109375" customWidth="1"/>
    <col min="3585" max="3585" width="21.5703125" customWidth="1"/>
    <col min="3586" max="3586" width="12" customWidth="1"/>
    <col min="3587" max="3587" width="8.140625" customWidth="1"/>
    <col min="3588" max="3588" width="10.7109375" customWidth="1"/>
    <col min="3589" max="3589" width="7.7109375" customWidth="1"/>
    <col min="3590" max="3590" width="0.85546875" customWidth="1"/>
    <col min="3591" max="3591" width="7.7109375" customWidth="1"/>
    <col min="3592" max="3592" width="10.7109375" customWidth="1"/>
    <col min="3593" max="3593" width="7.7109375" customWidth="1"/>
    <col min="3841" max="3841" width="21.5703125" customWidth="1"/>
    <col min="3842" max="3842" width="12" customWidth="1"/>
    <col min="3843" max="3843" width="8.140625" customWidth="1"/>
    <col min="3844" max="3844" width="10.7109375" customWidth="1"/>
    <col min="3845" max="3845" width="7.7109375" customWidth="1"/>
    <col min="3846" max="3846" width="0.85546875" customWidth="1"/>
    <col min="3847" max="3847" width="7.7109375" customWidth="1"/>
    <col min="3848" max="3848" width="10.7109375" customWidth="1"/>
    <col min="3849" max="3849" width="7.7109375" customWidth="1"/>
    <col min="4097" max="4097" width="21.5703125" customWidth="1"/>
    <col min="4098" max="4098" width="12" customWidth="1"/>
    <col min="4099" max="4099" width="8.140625" customWidth="1"/>
    <col min="4100" max="4100" width="10.7109375" customWidth="1"/>
    <col min="4101" max="4101" width="7.7109375" customWidth="1"/>
    <col min="4102" max="4102" width="0.85546875" customWidth="1"/>
    <col min="4103" max="4103" width="7.7109375" customWidth="1"/>
    <col min="4104" max="4104" width="10.7109375" customWidth="1"/>
    <col min="4105" max="4105" width="7.7109375" customWidth="1"/>
    <col min="4353" max="4353" width="21.5703125" customWidth="1"/>
    <col min="4354" max="4354" width="12" customWidth="1"/>
    <col min="4355" max="4355" width="8.140625" customWidth="1"/>
    <col min="4356" max="4356" width="10.7109375" customWidth="1"/>
    <col min="4357" max="4357" width="7.7109375" customWidth="1"/>
    <col min="4358" max="4358" width="0.85546875" customWidth="1"/>
    <col min="4359" max="4359" width="7.7109375" customWidth="1"/>
    <col min="4360" max="4360" width="10.7109375" customWidth="1"/>
    <col min="4361" max="4361" width="7.7109375" customWidth="1"/>
    <col min="4609" max="4609" width="21.5703125" customWidth="1"/>
    <col min="4610" max="4610" width="12" customWidth="1"/>
    <col min="4611" max="4611" width="8.140625" customWidth="1"/>
    <col min="4612" max="4612" width="10.7109375" customWidth="1"/>
    <col min="4613" max="4613" width="7.7109375" customWidth="1"/>
    <col min="4614" max="4614" width="0.85546875" customWidth="1"/>
    <col min="4615" max="4615" width="7.7109375" customWidth="1"/>
    <col min="4616" max="4616" width="10.7109375" customWidth="1"/>
    <col min="4617" max="4617" width="7.7109375" customWidth="1"/>
    <col min="4865" max="4865" width="21.5703125" customWidth="1"/>
    <col min="4866" max="4866" width="12" customWidth="1"/>
    <col min="4867" max="4867" width="8.140625" customWidth="1"/>
    <col min="4868" max="4868" width="10.7109375" customWidth="1"/>
    <col min="4869" max="4869" width="7.7109375" customWidth="1"/>
    <col min="4870" max="4870" width="0.85546875" customWidth="1"/>
    <col min="4871" max="4871" width="7.7109375" customWidth="1"/>
    <col min="4872" max="4872" width="10.7109375" customWidth="1"/>
    <col min="4873" max="4873" width="7.7109375" customWidth="1"/>
    <col min="5121" max="5121" width="21.5703125" customWidth="1"/>
    <col min="5122" max="5122" width="12" customWidth="1"/>
    <col min="5123" max="5123" width="8.140625" customWidth="1"/>
    <col min="5124" max="5124" width="10.7109375" customWidth="1"/>
    <col min="5125" max="5125" width="7.7109375" customWidth="1"/>
    <col min="5126" max="5126" width="0.85546875" customWidth="1"/>
    <col min="5127" max="5127" width="7.7109375" customWidth="1"/>
    <col min="5128" max="5128" width="10.7109375" customWidth="1"/>
    <col min="5129" max="5129" width="7.7109375" customWidth="1"/>
    <col min="5377" max="5377" width="21.5703125" customWidth="1"/>
    <col min="5378" max="5378" width="12" customWidth="1"/>
    <col min="5379" max="5379" width="8.140625" customWidth="1"/>
    <col min="5380" max="5380" width="10.7109375" customWidth="1"/>
    <col min="5381" max="5381" width="7.7109375" customWidth="1"/>
    <col min="5382" max="5382" width="0.85546875" customWidth="1"/>
    <col min="5383" max="5383" width="7.7109375" customWidth="1"/>
    <col min="5384" max="5384" width="10.7109375" customWidth="1"/>
    <col min="5385" max="5385" width="7.7109375" customWidth="1"/>
    <col min="5633" max="5633" width="21.5703125" customWidth="1"/>
    <col min="5634" max="5634" width="12" customWidth="1"/>
    <col min="5635" max="5635" width="8.140625" customWidth="1"/>
    <col min="5636" max="5636" width="10.7109375" customWidth="1"/>
    <col min="5637" max="5637" width="7.7109375" customWidth="1"/>
    <col min="5638" max="5638" width="0.85546875" customWidth="1"/>
    <col min="5639" max="5639" width="7.7109375" customWidth="1"/>
    <col min="5640" max="5640" width="10.7109375" customWidth="1"/>
    <col min="5641" max="5641" width="7.7109375" customWidth="1"/>
    <col min="5889" max="5889" width="21.5703125" customWidth="1"/>
    <col min="5890" max="5890" width="12" customWidth="1"/>
    <col min="5891" max="5891" width="8.140625" customWidth="1"/>
    <col min="5892" max="5892" width="10.7109375" customWidth="1"/>
    <col min="5893" max="5893" width="7.7109375" customWidth="1"/>
    <col min="5894" max="5894" width="0.85546875" customWidth="1"/>
    <col min="5895" max="5895" width="7.7109375" customWidth="1"/>
    <col min="5896" max="5896" width="10.7109375" customWidth="1"/>
    <col min="5897" max="5897" width="7.7109375" customWidth="1"/>
    <col min="6145" max="6145" width="21.5703125" customWidth="1"/>
    <col min="6146" max="6146" width="12" customWidth="1"/>
    <col min="6147" max="6147" width="8.140625" customWidth="1"/>
    <col min="6148" max="6148" width="10.7109375" customWidth="1"/>
    <col min="6149" max="6149" width="7.7109375" customWidth="1"/>
    <col min="6150" max="6150" width="0.85546875" customWidth="1"/>
    <col min="6151" max="6151" width="7.7109375" customWidth="1"/>
    <col min="6152" max="6152" width="10.7109375" customWidth="1"/>
    <col min="6153" max="6153" width="7.7109375" customWidth="1"/>
    <col min="6401" max="6401" width="21.5703125" customWidth="1"/>
    <col min="6402" max="6402" width="12" customWidth="1"/>
    <col min="6403" max="6403" width="8.140625" customWidth="1"/>
    <col min="6404" max="6404" width="10.7109375" customWidth="1"/>
    <col min="6405" max="6405" width="7.7109375" customWidth="1"/>
    <col min="6406" max="6406" width="0.85546875" customWidth="1"/>
    <col min="6407" max="6407" width="7.7109375" customWidth="1"/>
    <col min="6408" max="6408" width="10.7109375" customWidth="1"/>
    <col min="6409" max="6409" width="7.7109375" customWidth="1"/>
    <col min="6657" max="6657" width="21.5703125" customWidth="1"/>
    <col min="6658" max="6658" width="12" customWidth="1"/>
    <col min="6659" max="6659" width="8.140625" customWidth="1"/>
    <col min="6660" max="6660" width="10.7109375" customWidth="1"/>
    <col min="6661" max="6661" width="7.7109375" customWidth="1"/>
    <col min="6662" max="6662" width="0.85546875" customWidth="1"/>
    <col min="6663" max="6663" width="7.7109375" customWidth="1"/>
    <col min="6664" max="6664" width="10.7109375" customWidth="1"/>
    <col min="6665" max="6665" width="7.7109375" customWidth="1"/>
    <col min="6913" max="6913" width="21.5703125" customWidth="1"/>
    <col min="6914" max="6914" width="12" customWidth="1"/>
    <col min="6915" max="6915" width="8.140625" customWidth="1"/>
    <col min="6916" max="6916" width="10.7109375" customWidth="1"/>
    <col min="6917" max="6917" width="7.7109375" customWidth="1"/>
    <col min="6918" max="6918" width="0.85546875" customWidth="1"/>
    <col min="6919" max="6919" width="7.7109375" customWidth="1"/>
    <col min="6920" max="6920" width="10.7109375" customWidth="1"/>
    <col min="6921" max="6921" width="7.7109375" customWidth="1"/>
    <col min="7169" max="7169" width="21.5703125" customWidth="1"/>
    <col min="7170" max="7170" width="12" customWidth="1"/>
    <col min="7171" max="7171" width="8.140625" customWidth="1"/>
    <col min="7172" max="7172" width="10.7109375" customWidth="1"/>
    <col min="7173" max="7173" width="7.7109375" customWidth="1"/>
    <col min="7174" max="7174" width="0.85546875" customWidth="1"/>
    <col min="7175" max="7175" width="7.7109375" customWidth="1"/>
    <col min="7176" max="7176" width="10.7109375" customWidth="1"/>
    <col min="7177" max="7177" width="7.7109375" customWidth="1"/>
    <col min="7425" max="7425" width="21.5703125" customWidth="1"/>
    <col min="7426" max="7426" width="12" customWidth="1"/>
    <col min="7427" max="7427" width="8.140625" customWidth="1"/>
    <col min="7428" max="7428" width="10.7109375" customWidth="1"/>
    <col min="7429" max="7429" width="7.7109375" customWidth="1"/>
    <col min="7430" max="7430" width="0.85546875" customWidth="1"/>
    <col min="7431" max="7431" width="7.7109375" customWidth="1"/>
    <col min="7432" max="7432" width="10.7109375" customWidth="1"/>
    <col min="7433" max="7433" width="7.7109375" customWidth="1"/>
    <col min="7681" max="7681" width="21.5703125" customWidth="1"/>
    <col min="7682" max="7682" width="12" customWidth="1"/>
    <col min="7683" max="7683" width="8.140625" customWidth="1"/>
    <col min="7684" max="7684" width="10.7109375" customWidth="1"/>
    <col min="7685" max="7685" width="7.7109375" customWidth="1"/>
    <col min="7686" max="7686" width="0.85546875" customWidth="1"/>
    <col min="7687" max="7687" width="7.7109375" customWidth="1"/>
    <col min="7688" max="7688" width="10.7109375" customWidth="1"/>
    <col min="7689" max="7689" width="7.7109375" customWidth="1"/>
    <col min="7937" max="7937" width="21.5703125" customWidth="1"/>
    <col min="7938" max="7938" width="12" customWidth="1"/>
    <col min="7939" max="7939" width="8.140625" customWidth="1"/>
    <col min="7940" max="7940" width="10.7109375" customWidth="1"/>
    <col min="7941" max="7941" width="7.7109375" customWidth="1"/>
    <col min="7942" max="7942" width="0.85546875" customWidth="1"/>
    <col min="7943" max="7943" width="7.7109375" customWidth="1"/>
    <col min="7944" max="7944" width="10.7109375" customWidth="1"/>
    <col min="7945" max="7945" width="7.7109375" customWidth="1"/>
    <col min="8193" max="8193" width="21.5703125" customWidth="1"/>
    <col min="8194" max="8194" width="12" customWidth="1"/>
    <col min="8195" max="8195" width="8.140625" customWidth="1"/>
    <col min="8196" max="8196" width="10.7109375" customWidth="1"/>
    <col min="8197" max="8197" width="7.7109375" customWidth="1"/>
    <col min="8198" max="8198" width="0.85546875" customWidth="1"/>
    <col min="8199" max="8199" width="7.7109375" customWidth="1"/>
    <col min="8200" max="8200" width="10.7109375" customWidth="1"/>
    <col min="8201" max="8201" width="7.7109375" customWidth="1"/>
    <col min="8449" max="8449" width="21.5703125" customWidth="1"/>
    <col min="8450" max="8450" width="12" customWidth="1"/>
    <col min="8451" max="8451" width="8.140625" customWidth="1"/>
    <col min="8452" max="8452" width="10.7109375" customWidth="1"/>
    <col min="8453" max="8453" width="7.7109375" customWidth="1"/>
    <col min="8454" max="8454" width="0.85546875" customWidth="1"/>
    <col min="8455" max="8455" width="7.7109375" customWidth="1"/>
    <col min="8456" max="8456" width="10.7109375" customWidth="1"/>
    <col min="8457" max="8457" width="7.7109375" customWidth="1"/>
    <col min="8705" max="8705" width="21.5703125" customWidth="1"/>
    <col min="8706" max="8706" width="12" customWidth="1"/>
    <col min="8707" max="8707" width="8.140625" customWidth="1"/>
    <col min="8708" max="8708" width="10.7109375" customWidth="1"/>
    <col min="8709" max="8709" width="7.7109375" customWidth="1"/>
    <col min="8710" max="8710" width="0.85546875" customWidth="1"/>
    <col min="8711" max="8711" width="7.7109375" customWidth="1"/>
    <col min="8712" max="8712" width="10.7109375" customWidth="1"/>
    <col min="8713" max="8713" width="7.7109375" customWidth="1"/>
    <col min="8961" max="8961" width="21.5703125" customWidth="1"/>
    <col min="8962" max="8962" width="12" customWidth="1"/>
    <col min="8963" max="8963" width="8.140625" customWidth="1"/>
    <col min="8964" max="8964" width="10.7109375" customWidth="1"/>
    <col min="8965" max="8965" width="7.7109375" customWidth="1"/>
    <col min="8966" max="8966" width="0.85546875" customWidth="1"/>
    <col min="8967" max="8967" width="7.7109375" customWidth="1"/>
    <col min="8968" max="8968" width="10.7109375" customWidth="1"/>
    <col min="8969" max="8969" width="7.7109375" customWidth="1"/>
    <col min="9217" max="9217" width="21.5703125" customWidth="1"/>
    <col min="9218" max="9218" width="12" customWidth="1"/>
    <col min="9219" max="9219" width="8.140625" customWidth="1"/>
    <col min="9220" max="9220" width="10.7109375" customWidth="1"/>
    <col min="9221" max="9221" width="7.7109375" customWidth="1"/>
    <col min="9222" max="9222" width="0.85546875" customWidth="1"/>
    <col min="9223" max="9223" width="7.7109375" customWidth="1"/>
    <col min="9224" max="9224" width="10.7109375" customWidth="1"/>
    <col min="9225" max="9225" width="7.7109375" customWidth="1"/>
    <col min="9473" max="9473" width="21.5703125" customWidth="1"/>
    <col min="9474" max="9474" width="12" customWidth="1"/>
    <col min="9475" max="9475" width="8.140625" customWidth="1"/>
    <col min="9476" max="9476" width="10.7109375" customWidth="1"/>
    <col min="9477" max="9477" width="7.7109375" customWidth="1"/>
    <col min="9478" max="9478" width="0.85546875" customWidth="1"/>
    <col min="9479" max="9479" width="7.7109375" customWidth="1"/>
    <col min="9480" max="9480" width="10.7109375" customWidth="1"/>
    <col min="9481" max="9481" width="7.7109375" customWidth="1"/>
    <col min="9729" max="9729" width="21.5703125" customWidth="1"/>
    <col min="9730" max="9730" width="12" customWidth="1"/>
    <col min="9731" max="9731" width="8.140625" customWidth="1"/>
    <col min="9732" max="9732" width="10.7109375" customWidth="1"/>
    <col min="9733" max="9733" width="7.7109375" customWidth="1"/>
    <col min="9734" max="9734" width="0.85546875" customWidth="1"/>
    <col min="9735" max="9735" width="7.7109375" customWidth="1"/>
    <col min="9736" max="9736" width="10.7109375" customWidth="1"/>
    <col min="9737" max="9737" width="7.7109375" customWidth="1"/>
    <col min="9985" max="9985" width="21.5703125" customWidth="1"/>
    <col min="9986" max="9986" width="12" customWidth="1"/>
    <col min="9987" max="9987" width="8.140625" customWidth="1"/>
    <col min="9988" max="9988" width="10.7109375" customWidth="1"/>
    <col min="9989" max="9989" width="7.7109375" customWidth="1"/>
    <col min="9990" max="9990" width="0.85546875" customWidth="1"/>
    <col min="9991" max="9991" width="7.7109375" customWidth="1"/>
    <col min="9992" max="9992" width="10.7109375" customWidth="1"/>
    <col min="9993" max="9993" width="7.7109375" customWidth="1"/>
    <col min="10241" max="10241" width="21.5703125" customWidth="1"/>
    <col min="10242" max="10242" width="12" customWidth="1"/>
    <col min="10243" max="10243" width="8.140625" customWidth="1"/>
    <col min="10244" max="10244" width="10.7109375" customWidth="1"/>
    <col min="10245" max="10245" width="7.7109375" customWidth="1"/>
    <col min="10246" max="10246" width="0.85546875" customWidth="1"/>
    <col min="10247" max="10247" width="7.7109375" customWidth="1"/>
    <col min="10248" max="10248" width="10.7109375" customWidth="1"/>
    <col min="10249" max="10249" width="7.7109375" customWidth="1"/>
    <col min="10497" max="10497" width="21.5703125" customWidth="1"/>
    <col min="10498" max="10498" width="12" customWidth="1"/>
    <col min="10499" max="10499" width="8.140625" customWidth="1"/>
    <col min="10500" max="10500" width="10.7109375" customWidth="1"/>
    <col min="10501" max="10501" width="7.7109375" customWidth="1"/>
    <col min="10502" max="10502" width="0.85546875" customWidth="1"/>
    <col min="10503" max="10503" width="7.7109375" customWidth="1"/>
    <col min="10504" max="10504" width="10.7109375" customWidth="1"/>
    <col min="10505" max="10505" width="7.7109375" customWidth="1"/>
    <col min="10753" max="10753" width="21.5703125" customWidth="1"/>
    <col min="10754" max="10754" width="12" customWidth="1"/>
    <col min="10755" max="10755" width="8.140625" customWidth="1"/>
    <col min="10756" max="10756" width="10.7109375" customWidth="1"/>
    <col min="10757" max="10757" width="7.7109375" customWidth="1"/>
    <col min="10758" max="10758" width="0.85546875" customWidth="1"/>
    <col min="10759" max="10759" width="7.7109375" customWidth="1"/>
    <col min="10760" max="10760" width="10.7109375" customWidth="1"/>
    <col min="10761" max="10761" width="7.7109375" customWidth="1"/>
    <col min="11009" max="11009" width="21.5703125" customWidth="1"/>
    <col min="11010" max="11010" width="12" customWidth="1"/>
    <col min="11011" max="11011" width="8.140625" customWidth="1"/>
    <col min="11012" max="11012" width="10.7109375" customWidth="1"/>
    <col min="11013" max="11013" width="7.7109375" customWidth="1"/>
    <col min="11014" max="11014" width="0.85546875" customWidth="1"/>
    <col min="11015" max="11015" width="7.7109375" customWidth="1"/>
    <col min="11016" max="11016" width="10.7109375" customWidth="1"/>
    <col min="11017" max="11017" width="7.7109375" customWidth="1"/>
    <col min="11265" max="11265" width="21.5703125" customWidth="1"/>
    <col min="11266" max="11266" width="12" customWidth="1"/>
    <col min="11267" max="11267" width="8.140625" customWidth="1"/>
    <col min="11268" max="11268" width="10.7109375" customWidth="1"/>
    <col min="11269" max="11269" width="7.7109375" customWidth="1"/>
    <col min="11270" max="11270" width="0.85546875" customWidth="1"/>
    <col min="11271" max="11271" width="7.7109375" customWidth="1"/>
    <col min="11272" max="11272" width="10.7109375" customWidth="1"/>
    <col min="11273" max="11273" width="7.7109375" customWidth="1"/>
    <col min="11521" max="11521" width="21.5703125" customWidth="1"/>
    <col min="11522" max="11522" width="12" customWidth="1"/>
    <col min="11523" max="11523" width="8.140625" customWidth="1"/>
    <col min="11524" max="11524" width="10.7109375" customWidth="1"/>
    <col min="11525" max="11525" width="7.7109375" customWidth="1"/>
    <col min="11526" max="11526" width="0.85546875" customWidth="1"/>
    <col min="11527" max="11527" width="7.7109375" customWidth="1"/>
    <col min="11528" max="11528" width="10.7109375" customWidth="1"/>
    <col min="11529" max="11529" width="7.7109375" customWidth="1"/>
    <col min="11777" max="11777" width="21.5703125" customWidth="1"/>
    <col min="11778" max="11778" width="12" customWidth="1"/>
    <col min="11779" max="11779" width="8.140625" customWidth="1"/>
    <col min="11780" max="11780" width="10.7109375" customWidth="1"/>
    <col min="11781" max="11781" width="7.7109375" customWidth="1"/>
    <col min="11782" max="11782" width="0.85546875" customWidth="1"/>
    <col min="11783" max="11783" width="7.7109375" customWidth="1"/>
    <col min="11784" max="11784" width="10.7109375" customWidth="1"/>
    <col min="11785" max="11785" width="7.7109375" customWidth="1"/>
    <col min="12033" max="12033" width="21.5703125" customWidth="1"/>
    <col min="12034" max="12034" width="12" customWidth="1"/>
    <col min="12035" max="12035" width="8.140625" customWidth="1"/>
    <col min="12036" max="12036" width="10.7109375" customWidth="1"/>
    <col min="12037" max="12037" width="7.7109375" customWidth="1"/>
    <col min="12038" max="12038" width="0.85546875" customWidth="1"/>
    <col min="12039" max="12039" width="7.7109375" customWidth="1"/>
    <col min="12040" max="12040" width="10.7109375" customWidth="1"/>
    <col min="12041" max="12041" width="7.7109375" customWidth="1"/>
    <col min="12289" max="12289" width="21.5703125" customWidth="1"/>
    <col min="12290" max="12290" width="12" customWidth="1"/>
    <col min="12291" max="12291" width="8.140625" customWidth="1"/>
    <col min="12292" max="12292" width="10.7109375" customWidth="1"/>
    <col min="12293" max="12293" width="7.7109375" customWidth="1"/>
    <col min="12294" max="12294" width="0.85546875" customWidth="1"/>
    <col min="12295" max="12295" width="7.7109375" customWidth="1"/>
    <col min="12296" max="12296" width="10.7109375" customWidth="1"/>
    <col min="12297" max="12297" width="7.7109375" customWidth="1"/>
    <col min="12545" max="12545" width="21.5703125" customWidth="1"/>
    <col min="12546" max="12546" width="12" customWidth="1"/>
    <col min="12547" max="12547" width="8.140625" customWidth="1"/>
    <col min="12548" max="12548" width="10.7109375" customWidth="1"/>
    <col min="12549" max="12549" width="7.7109375" customWidth="1"/>
    <col min="12550" max="12550" width="0.85546875" customWidth="1"/>
    <col min="12551" max="12551" width="7.7109375" customWidth="1"/>
    <col min="12552" max="12552" width="10.7109375" customWidth="1"/>
    <col min="12553" max="12553" width="7.7109375" customWidth="1"/>
    <col min="12801" max="12801" width="21.5703125" customWidth="1"/>
    <col min="12802" max="12802" width="12" customWidth="1"/>
    <col min="12803" max="12803" width="8.140625" customWidth="1"/>
    <col min="12804" max="12804" width="10.7109375" customWidth="1"/>
    <col min="12805" max="12805" width="7.7109375" customWidth="1"/>
    <col min="12806" max="12806" width="0.85546875" customWidth="1"/>
    <col min="12807" max="12807" width="7.7109375" customWidth="1"/>
    <col min="12808" max="12808" width="10.7109375" customWidth="1"/>
    <col min="12809" max="12809" width="7.7109375" customWidth="1"/>
    <col min="13057" max="13057" width="21.5703125" customWidth="1"/>
    <col min="13058" max="13058" width="12" customWidth="1"/>
    <col min="13059" max="13059" width="8.140625" customWidth="1"/>
    <col min="13060" max="13060" width="10.7109375" customWidth="1"/>
    <col min="13061" max="13061" width="7.7109375" customWidth="1"/>
    <col min="13062" max="13062" width="0.85546875" customWidth="1"/>
    <col min="13063" max="13063" width="7.7109375" customWidth="1"/>
    <col min="13064" max="13064" width="10.7109375" customWidth="1"/>
    <col min="13065" max="13065" width="7.7109375" customWidth="1"/>
    <col min="13313" max="13313" width="21.5703125" customWidth="1"/>
    <col min="13314" max="13314" width="12" customWidth="1"/>
    <col min="13315" max="13315" width="8.140625" customWidth="1"/>
    <col min="13316" max="13316" width="10.7109375" customWidth="1"/>
    <col min="13317" max="13317" width="7.7109375" customWidth="1"/>
    <col min="13318" max="13318" width="0.85546875" customWidth="1"/>
    <col min="13319" max="13319" width="7.7109375" customWidth="1"/>
    <col min="13320" max="13320" width="10.7109375" customWidth="1"/>
    <col min="13321" max="13321" width="7.7109375" customWidth="1"/>
    <col min="13569" max="13569" width="21.5703125" customWidth="1"/>
    <col min="13570" max="13570" width="12" customWidth="1"/>
    <col min="13571" max="13571" width="8.140625" customWidth="1"/>
    <col min="13572" max="13572" width="10.7109375" customWidth="1"/>
    <col min="13573" max="13573" width="7.7109375" customWidth="1"/>
    <col min="13574" max="13574" width="0.85546875" customWidth="1"/>
    <col min="13575" max="13575" width="7.7109375" customWidth="1"/>
    <col min="13576" max="13576" width="10.7109375" customWidth="1"/>
    <col min="13577" max="13577" width="7.7109375" customWidth="1"/>
    <col min="13825" max="13825" width="21.5703125" customWidth="1"/>
    <col min="13826" max="13826" width="12" customWidth="1"/>
    <col min="13827" max="13827" width="8.140625" customWidth="1"/>
    <col min="13828" max="13828" width="10.7109375" customWidth="1"/>
    <col min="13829" max="13829" width="7.7109375" customWidth="1"/>
    <col min="13830" max="13830" width="0.85546875" customWidth="1"/>
    <col min="13831" max="13831" width="7.7109375" customWidth="1"/>
    <col min="13832" max="13832" width="10.7109375" customWidth="1"/>
    <col min="13833" max="13833" width="7.7109375" customWidth="1"/>
    <col min="14081" max="14081" width="21.5703125" customWidth="1"/>
    <col min="14082" max="14082" width="12" customWidth="1"/>
    <col min="14083" max="14083" width="8.140625" customWidth="1"/>
    <col min="14084" max="14084" width="10.7109375" customWidth="1"/>
    <col min="14085" max="14085" width="7.7109375" customWidth="1"/>
    <col min="14086" max="14086" width="0.85546875" customWidth="1"/>
    <col min="14087" max="14087" width="7.7109375" customWidth="1"/>
    <col min="14088" max="14088" width="10.7109375" customWidth="1"/>
    <col min="14089" max="14089" width="7.7109375" customWidth="1"/>
    <col min="14337" max="14337" width="21.5703125" customWidth="1"/>
    <col min="14338" max="14338" width="12" customWidth="1"/>
    <col min="14339" max="14339" width="8.140625" customWidth="1"/>
    <col min="14340" max="14340" width="10.7109375" customWidth="1"/>
    <col min="14341" max="14341" width="7.7109375" customWidth="1"/>
    <col min="14342" max="14342" width="0.85546875" customWidth="1"/>
    <col min="14343" max="14343" width="7.7109375" customWidth="1"/>
    <col min="14344" max="14344" width="10.7109375" customWidth="1"/>
    <col min="14345" max="14345" width="7.7109375" customWidth="1"/>
    <col min="14593" max="14593" width="21.5703125" customWidth="1"/>
    <col min="14594" max="14594" width="12" customWidth="1"/>
    <col min="14595" max="14595" width="8.140625" customWidth="1"/>
    <col min="14596" max="14596" width="10.7109375" customWidth="1"/>
    <col min="14597" max="14597" width="7.7109375" customWidth="1"/>
    <col min="14598" max="14598" width="0.85546875" customWidth="1"/>
    <col min="14599" max="14599" width="7.7109375" customWidth="1"/>
    <col min="14600" max="14600" width="10.7109375" customWidth="1"/>
    <col min="14601" max="14601" width="7.7109375" customWidth="1"/>
    <col min="14849" max="14849" width="21.5703125" customWidth="1"/>
    <col min="14850" max="14850" width="12" customWidth="1"/>
    <col min="14851" max="14851" width="8.140625" customWidth="1"/>
    <col min="14852" max="14852" width="10.7109375" customWidth="1"/>
    <col min="14853" max="14853" width="7.7109375" customWidth="1"/>
    <col min="14854" max="14854" width="0.85546875" customWidth="1"/>
    <col min="14855" max="14855" width="7.7109375" customWidth="1"/>
    <col min="14856" max="14856" width="10.7109375" customWidth="1"/>
    <col min="14857" max="14857" width="7.7109375" customWidth="1"/>
    <col min="15105" max="15105" width="21.5703125" customWidth="1"/>
    <col min="15106" max="15106" width="12" customWidth="1"/>
    <col min="15107" max="15107" width="8.140625" customWidth="1"/>
    <col min="15108" max="15108" width="10.7109375" customWidth="1"/>
    <col min="15109" max="15109" width="7.7109375" customWidth="1"/>
    <col min="15110" max="15110" width="0.85546875" customWidth="1"/>
    <col min="15111" max="15111" width="7.7109375" customWidth="1"/>
    <col min="15112" max="15112" width="10.7109375" customWidth="1"/>
    <col min="15113" max="15113" width="7.7109375" customWidth="1"/>
    <col min="15361" max="15361" width="21.5703125" customWidth="1"/>
    <col min="15362" max="15362" width="12" customWidth="1"/>
    <col min="15363" max="15363" width="8.140625" customWidth="1"/>
    <col min="15364" max="15364" width="10.7109375" customWidth="1"/>
    <col min="15365" max="15365" width="7.7109375" customWidth="1"/>
    <col min="15366" max="15366" width="0.85546875" customWidth="1"/>
    <col min="15367" max="15367" width="7.7109375" customWidth="1"/>
    <col min="15368" max="15368" width="10.7109375" customWidth="1"/>
    <col min="15369" max="15369" width="7.7109375" customWidth="1"/>
    <col min="15617" max="15617" width="21.5703125" customWidth="1"/>
    <col min="15618" max="15618" width="12" customWidth="1"/>
    <col min="15619" max="15619" width="8.140625" customWidth="1"/>
    <col min="15620" max="15620" width="10.7109375" customWidth="1"/>
    <col min="15621" max="15621" width="7.7109375" customWidth="1"/>
    <col min="15622" max="15622" width="0.85546875" customWidth="1"/>
    <col min="15623" max="15623" width="7.7109375" customWidth="1"/>
    <col min="15624" max="15624" width="10.7109375" customWidth="1"/>
    <col min="15625" max="15625" width="7.7109375" customWidth="1"/>
    <col min="15873" max="15873" width="21.5703125" customWidth="1"/>
    <col min="15874" max="15874" width="12" customWidth="1"/>
    <col min="15875" max="15875" width="8.140625" customWidth="1"/>
    <col min="15876" max="15876" width="10.7109375" customWidth="1"/>
    <col min="15877" max="15877" width="7.7109375" customWidth="1"/>
    <col min="15878" max="15878" width="0.85546875" customWidth="1"/>
    <col min="15879" max="15879" width="7.7109375" customWidth="1"/>
    <col min="15880" max="15880" width="10.7109375" customWidth="1"/>
    <col min="15881" max="15881" width="7.7109375" customWidth="1"/>
    <col min="16129" max="16129" width="21.5703125" customWidth="1"/>
    <col min="16130" max="16130" width="12" customWidth="1"/>
    <col min="16131" max="16131" width="8.140625" customWidth="1"/>
    <col min="16132" max="16132" width="10.7109375" customWidth="1"/>
    <col min="16133" max="16133" width="7.7109375" customWidth="1"/>
    <col min="16134" max="16134" width="0.85546875" customWidth="1"/>
    <col min="16135" max="16135" width="7.7109375" customWidth="1"/>
    <col min="16136" max="16136" width="10.7109375" customWidth="1"/>
    <col min="16137" max="16137" width="7.7109375" customWidth="1"/>
  </cols>
  <sheetData>
    <row r="1" spans="1:20" ht="12" customHeight="1"/>
    <row r="2" spans="1:20" ht="12" customHeight="1"/>
    <row r="3" spans="1:20" ht="24.95" customHeight="1">
      <c r="A3" s="363"/>
    </row>
    <row r="4" spans="1:20" s="366" customFormat="1" ht="12" customHeight="1">
      <c r="A4" s="367" t="s">
        <v>300</v>
      </c>
      <c r="B4" s="365"/>
      <c r="C4" s="365"/>
      <c r="D4" s="365"/>
      <c r="E4" s="365"/>
      <c r="F4" s="365"/>
      <c r="G4" s="365"/>
      <c r="H4" s="365"/>
      <c r="I4" s="365"/>
    </row>
    <row r="5" spans="1:20" s="366" customFormat="1" ht="12" customHeight="1">
      <c r="A5" s="367" t="s">
        <v>301</v>
      </c>
    </row>
    <row r="6" spans="1:20" s="366" customFormat="1" ht="12" customHeight="1">
      <c r="A6" s="366" t="s">
        <v>177</v>
      </c>
      <c r="J6" s="669"/>
      <c r="K6" s="669"/>
      <c r="L6" s="669"/>
      <c r="M6" s="669"/>
      <c r="N6" s="669"/>
      <c r="O6" s="669"/>
      <c r="P6" s="669"/>
      <c r="Q6" s="669"/>
      <c r="R6" s="669"/>
      <c r="S6" s="669"/>
      <c r="T6" s="669"/>
    </row>
    <row r="7" spans="1:20" ht="6" customHeight="1">
      <c r="A7" s="369"/>
      <c r="B7" s="370"/>
      <c r="C7" s="370"/>
      <c r="D7" s="370"/>
      <c r="E7" s="370"/>
      <c r="F7" s="402"/>
      <c r="G7" s="402"/>
      <c r="H7" s="370"/>
      <c r="I7" s="370"/>
      <c r="J7" s="670"/>
      <c r="K7" s="670"/>
      <c r="L7" s="670"/>
      <c r="M7" s="670"/>
      <c r="N7" s="670"/>
      <c r="O7" s="670"/>
      <c r="P7" s="670"/>
      <c r="Q7" s="670"/>
      <c r="R7" s="670"/>
      <c r="S7" s="670"/>
      <c r="T7" s="670"/>
    </row>
    <row r="8" spans="1:20" s="99" customFormat="1" ht="9.9499999999999993" customHeight="1">
      <c r="A8" s="809" t="s">
        <v>302</v>
      </c>
      <c r="B8" s="811" t="s">
        <v>284</v>
      </c>
      <c r="C8" s="811"/>
      <c r="D8" s="811"/>
      <c r="E8" s="811"/>
      <c r="F8" s="403"/>
      <c r="G8" s="811" t="s">
        <v>285</v>
      </c>
      <c r="H8" s="811"/>
      <c r="I8" s="811"/>
      <c r="J8" s="671"/>
      <c r="K8" s="808"/>
      <c r="L8" s="808"/>
      <c r="M8" s="808"/>
      <c r="N8" s="808"/>
      <c r="O8" s="419"/>
      <c r="P8" s="808"/>
      <c r="Q8" s="808"/>
      <c r="R8" s="808"/>
      <c r="S8" s="671"/>
      <c r="T8" s="671"/>
    </row>
    <row r="9" spans="1:20" s="99" customFormat="1" ht="20.100000000000001" customHeight="1">
      <c r="A9" s="810"/>
      <c r="B9" s="327" t="s">
        <v>303</v>
      </c>
      <c r="C9" s="404" t="s">
        <v>304</v>
      </c>
      <c r="D9" s="327" t="s">
        <v>288</v>
      </c>
      <c r="E9" s="327" t="s">
        <v>0</v>
      </c>
      <c r="F9" s="327"/>
      <c r="G9" s="404" t="s">
        <v>304</v>
      </c>
      <c r="H9" s="327" t="s">
        <v>288</v>
      </c>
      <c r="I9" s="327" t="s">
        <v>0</v>
      </c>
      <c r="J9" s="671"/>
      <c r="K9" s="672"/>
      <c r="L9" s="673"/>
      <c r="M9" s="672"/>
      <c r="N9" s="672"/>
      <c r="O9" s="672"/>
      <c r="P9" s="673"/>
      <c r="Q9" s="672"/>
      <c r="R9" s="672"/>
      <c r="S9" s="671"/>
      <c r="T9" s="671"/>
    </row>
    <row r="10" spans="1:20" s="99" customFormat="1" ht="3" customHeight="1">
      <c r="A10" s="198"/>
      <c r="B10" s="188"/>
      <c r="C10" s="188"/>
      <c r="D10" s="188"/>
      <c r="E10" s="188"/>
      <c r="F10" s="188"/>
      <c r="G10" s="188"/>
      <c r="H10" s="188"/>
      <c r="I10" s="188"/>
      <c r="J10" s="671"/>
      <c r="K10" s="674"/>
      <c r="L10" s="674"/>
      <c r="M10" s="674"/>
      <c r="N10" s="674"/>
      <c r="O10" s="674"/>
      <c r="P10" s="674"/>
      <c r="Q10" s="674"/>
      <c r="R10" s="674"/>
      <c r="S10" s="671"/>
      <c r="T10" s="671"/>
    </row>
    <row r="11" spans="1:20" s="99" customFormat="1" ht="9.9499999999999993" customHeight="1">
      <c r="A11" s="198">
        <v>2013</v>
      </c>
      <c r="B11" s="383">
        <v>1372421</v>
      </c>
      <c r="C11" s="383">
        <v>2594558</v>
      </c>
      <c r="D11" s="383">
        <v>14905</v>
      </c>
      <c r="E11" s="383">
        <v>3981884</v>
      </c>
      <c r="F11" s="383"/>
      <c r="G11" s="383">
        <v>34446</v>
      </c>
      <c r="H11" s="383">
        <v>108675</v>
      </c>
      <c r="I11" s="383">
        <f>SUM(G11:H11)</f>
        <v>143121</v>
      </c>
      <c r="J11" s="671"/>
      <c r="K11" s="389"/>
      <c r="L11" s="389"/>
      <c r="M11" s="389"/>
      <c r="N11" s="389"/>
      <c r="O11" s="389"/>
      <c r="P11" s="389"/>
      <c r="Q11" s="389"/>
      <c r="R11" s="389"/>
      <c r="S11" s="671"/>
      <c r="T11" s="671"/>
    </row>
    <row r="12" spans="1:20" s="99" customFormat="1" ht="9.9499999999999993" customHeight="1">
      <c r="A12" s="198">
        <v>2014</v>
      </c>
      <c r="B12" s="383">
        <v>1133162</v>
      </c>
      <c r="C12" s="383">
        <v>2560102</v>
      </c>
      <c r="D12" s="405">
        <v>14535</v>
      </c>
      <c r="E12" s="383">
        <v>3707799</v>
      </c>
      <c r="F12" s="406"/>
      <c r="G12" s="383">
        <v>28092</v>
      </c>
      <c r="H12" s="383">
        <v>97350</v>
      </c>
      <c r="I12" s="406">
        <f>SUM(G12:H12)</f>
        <v>125442</v>
      </c>
      <c r="J12" s="671"/>
      <c r="K12" s="389"/>
      <c r="L12" s="389"/>
      <c r="M12" s="389"/>
      <c r="N12" s="389"/>
      <c r="O12" s="675"/>
      <c r="P12" s="389"/>
      <c r="Q12" s="389"/>
      <c r="R12" s="675"/>
      <c r="S12" s="671"/>
      <c r="T12" s="671"/>
    </row>
    <row r="13" spans="1:20" s="99" customFormat="1" ht="9.9499999999999993" customHeight="1">
      <c r="A13" s="198">
        <v>2015</v>
      </c>
      <c r="B13" s="383">
        <v>1144496</v>
      </c>
      <c r="C13" s="383">
        <v>2350089</v>
      </c>
      <c r="D13" s="383">
        <v>17612</v>
      </c>
      <c r="E13" s="383">
        <v>3512197</v>
      </c>
      <c r="F13" s="383"/>
      <c r="G13" s="383">
        <v>27583</v>
      </c>
      <c r="H13" s="383">
        <v>97290</v>
      </c>
      <c r="I13" s="383">
        <v>124873</v>
      </c>
      <c r="J13" s="671"/>
      <c r="K13" s="389"/>
      <c r="L13" s="389"/>
      <c r="M13" s="389"/>
      <c r="N13" s="389"/>
      <c r="O13" s="389"/>
      <c r="P13" s="389"/>
      <c r="Q13" s="389"/>
      <c r="R13" s="389"/>
      <c r="S13" s="671"/>
      <c r="T13" s="671"/>
    </row>
    <row r="14" spans="1:20" s="99" customFormat="1" ht="9.9499999999999993" customHeight="1">
      <c r="A14" s="198">
        <v>2016</v>
      </c>
      <c r="B14" s="383">
        <v>1011796</v>
      </c>
      <c r="C14" s="383">
        <v>2432178</v>
      </c>
      <c r="D14" s="383">
        <v>17048</v>
      </c>
      <c r="E14" s="383">
        <v>3461022</v>
      </c>
      <c r="F14" s="383"/>
      <c r="G14" s="383">
        <v>26171</v>
      </c>
      <c r="H14" s="383">
        <v>105961</v>
      </c>
      <c r="I14" s="383">
        <v>132132</v>
      </c>
      <c r="J14" s="671"/>
      <c r="K14" s="389"/>
      <c r="L14" s="389"/>
      <c r="M14" s="389"/>
      <c r="N14" s="389"/>
      <c r="O14" s="389"/>
      <c r="P14" s="389"/>
      <c r="Q14" s="389"/>
      <c r="R14" s="389"/>
      <c r="S14" s="671"/>
      <c r="T14" s="671"/>
    </row>
    <row r="15" spans="1:20" s="99" customFormat="1" ht="9.9499999999999993" customHeight="1">
      <c r="A15" s="198">
        <v>2017</v>
      </c>
      <c r="B15" s="383">
        <v>968093.58333333326</v>
      </c>
      <c r="C15" s="383">
        <v>2414597</v>
      </c>
      <c r="D15" s="383">
        <v>18754</v>
      </c>
      <c r="E15" s="383">
        <f>+B15+C15+D15</f>
        <v>3401444.583333333</v>
      </c>
      <c r="F15" s="383"/>
      <c r="G15" s="383">
        <v>22666</v>
      </c>
      <c r="H15" s="383">
        <v>108633</v>
      </c>
      <c r="I15" s="383">
        <f>+G15+H15</f>
        <v>131299</v>
      </c>
      <c r="J15" s="671"/>
      <c r="K15" s="389"/>
      <c r="L15" s="389"/>
      <c r="M15" s="389"/>
      <c r="N15" s="389"/>
      <c r="O15" s="389"/>
      <c r="P15" s="389"/>
      <c r="Q15" s="389"/>
      <c r="R15" s="389"/>
      <c r="S15" s="671"/>
      <c r="T15" s="671"/>
    </row>
    <row r="16" spans="1:20" s="99" customFormat="1" ht="9.9499999999999993" customHeight="1">
      <c r="A16" s="198"/>
      <c r="B16" s="812" t="s">
        <v>305</v>
      </c>
      <c r="C16" s="812"/>
      <c r="D16" s="812"/>
      <c r="E16" s="812"/>
      <c r="F16" s="812"/>
      <c r="G16" s="812"/>
      <c r="H16" s="812"/>
      <c r="I16" s="812"/>
      <c r="J16" s="671"/>
      <c r="K16" s="389"/>
      <c r="L16" s="389"/>
      <c r="M16" s="389"/>
      <c r="N16" s="389"/>
      <c r="O16" s="671"/>
      <c r="P16" s="671"/>
      <c r="Q16" s="671"/>
      <c r="R16" s="671"/>
      <c r="S16" s="671"/>
      <c r="T16" s="671"/>
    </row>
    <row r="17" spans="1:20" s="99" customFormat="1" ht="4.5" customHeight="1">
      <c r="A17" s="188"/>
      <c r="B17" s="188"/>
      <c r="C17" s="188"/>
      <c r="D17" s="188"/>
      <c r="E17" s="188"/>
      <c r="F17" s="188"/>
      <c r="G17" s="188"/>
      <c r="H17" s="188"/>
      <c r="I17" s="188"/>
      <c r="J17" s="671"/>
      <c r="K17" s="389"/>
      <c r="L17" s="389"/>
      <c r="M17" s="389"/>
      <c r="N17" s="389"/>
      <c r="O17" s="671"/>
      <c r="P17" s="671"/>
      <c r="Q17" s="671"/>
      <c r="R17" s="671"/>
      <c r="S17" s="671"/>
      <c r="T17" s="671"/>
    </row>
    <row r="18" spans="1:20" s="99" customFormat="1" ht="9.9499999999999993" customHeight="1">
      <c r="A18" s="188"/>
      <c r="B18" s="812" t="s">
        <v>164</v>
      </c>
      <c r="C18" s="812"/>
      <c r="D18" s="812"/>
      <c r="E18" s="812"/>
      <c r="F18" s="812"/>
      <c r="G18" s="812"/>
      <c r="H18" s="812"/>
      <c r="I18" s="812"/>
      <c r="J18" s="671"/>
      <c r="K18" s="389"/>
      <c r="L18" s="389"/>
      <c r="M18" s="389"/>
      <c r="N18" s="389"/>
      <c r="O18" s="671"/>
      <c r="P18" s="671"/>
      <c r="Q18" s="671"/>
      <c r="R18" s="671"/>
      <c r="S18" s="671"/>
      <c r="T18" s="671"/>
    </row>
    <row r="19" spans="1:20" s="99" customFormat="1" ht="9.6" customHeight="1">
      <c r="A19" s="188"/>
      <c r="B19" s="188"/>
      <c r="C19" s="188"/>
      <c r="D19" s="188"/>
      <c r="E19" s="188"/>
      <c r="F19" s="188"/>
      <c r="G19" s="188"/>
      <c r="H19" s="188"/>
      <c r="I19" s="188"/>
      <c r="J19" s="671"/>
      <c r="K19" s="389"/>
      <c r="L19" s="389"/>
      <c r="M19" s="389"/>
      <c r="N19" s="389"/>
      <c r="O19" s="671"/>
      <c r="P19" s="671"/>
      <c r="Q19" s="671"/>
      <c r="R19" s="671"/>
      <c r="S19" s="671"/>
      <c r="T19" s="671"/>
    </row>
    <row r="20" spans="1:20" s="99" customFormat="1" ht="9.9499999999999993" customHeight="1">
      <c r="A20" s="188" t="s">
        <v>306</v>
      </c>
      <c r="B20" s="407">
        <v>46082</v>
      </c>
      <c r="C20" s="408">
        <v>151099</v>
      </c>
      <c r="D20" s="408">
        <v>231</v>
      </c>
      <c r="E20" s="383">
        <f>+B20+C20+D20</f>
        <v>197412</v>
      </c>
      <c r="F20" s="409"/>
      <c r="G20" s="406">
        <v>462</v>
      </c>
      <c r="H20" s="410">
        <v>4133</v>
      </c>
      <c r="I20" s="383">
        <f>+G20+H20</f>
        <v>4595</v>
      </c>
      <c r="J20" s="671"/>
      <c r="K20" s="389"/>
      <c r="L20" s="389"/>
      <c r="M20" s="389"/>
      <c r="N20" s="389"/>
      <c r="O20" s="671"/>
      <c r="P20" s="671"/>
      <c r="Q20" s="671"/>
      <c r="R20" s="671"/>
      <c r="S20" s="671"/>
      <c r="T20" s="671"/>
    </row>
    <row r="21" spans="1:20" s="99" customFormat="1" ht="9.9499999999999993" customHeight="1">
      <c r="A21" s="188" t="s">
        <v>307</v>
      </c>
      <c r="B21" s="407">
        <v>108871</v>
      </c>
      <c r="C21" s="408">
        <v>227228</v>
      </c>
      <c r="D21" s="408">
        <v>410</v>
      </c>
      <c r="E21" s="383">
        <f t="shared" ref="E21:E46" si="0">+B21+C21+D21</f>
        <v>336509</v>
      </c>
      <c r="F21" s="409"/>
      <c r="G21" s="406">
        <v>603</v>
      </c>
      <c r="H21" s="410">
        <v>8257</v>
      </c>
      <c r="I21" s="383">
        <f t="shared" ref="I21:I46" si="1">+G21+H21</f>
        <v>8860</v>
      </c>
      <c r="K21" s="389"/>
      <c r="L21" s="389"/>
      <c r="M21" s="389"/>
      <c r="N21" s="389"/>
    </row>
    <row r="22" spans="1:20" s="99" customFormat="1" ht="9.9499999999999993" customHeight="1">
      <c r="A22" s="188" t="s">
        <v>308</v>
      </c>
      <c r="B22" s="407">
        <v>21315</v>
      </c>
      <c r="C22" s="408">
        <v>89551</v>
      </c>
      <c r="D22" s="408">
        <v>131</v>
      </c>
      <c r="E22" s="383">
        <f t="shared" si="0"/>
        <v>110997</v>
      </c>
      <c r="F22" s="409"/>
      <c r="G22" s="406">
        <v>160</v>
      </c>
      <c r="H22" s="410">
        <v>3715</v>
      </c>
      <c r="I22" s="383">
        <f t="shared" si="1"/>
        <v>3875</v>
      </c>
      <c r="K22" s="389"/>
      <c r="L22" s="389"/>
      <c r="M22" s="389"/>
      <c r="N22" s="389"/>
    </row>
    <row r="23" spans="1:20" s="411" customFormat="1" ht="9.9499999999999993" customHeight="1">
      <c r="A23" s="188" t="s">
        <v>1</v>
      </c>
      <c r="B23" s="407">
        <v>9062</v>
      </c>
      <c r="C23" s="408">
        <v>30624</v>
      </c>
      <c r="D23" s="408">
        <v>127</v>
      </c>
      <c r="E23" s="383">
        <f t="shared" si="0"/>
        <v>39813</v>
      </c>
      <c r="F23" s="409"/>
      <c r="G23" s="406">
        <v>52</v>
      </c>
      <c r="H23" s="410">
        <v>991</v>
      </c>
      <c r="I23" s="383">
        <f t="shared" si="1"/>
        <v>1043</v>
      </c>
      <c r="J23" s="99"/>
      <c r="K23" s="389"/>
      <c r="L23" s="389"/>
      <c r="M23" s="389"/>
      <c r="N23" s="389"/>
    </row>
    <row r="24" spans="1:20" s="99" customFormat="1" ht="9.9499999999999993" customHeight="1">
      <c r="A24" s="188" t="s">
        <v>309</v>
      </c>
      <c r="B24" s="407">
        <v>35797</v>
      </c>
      <c r="C24" s="408">
        <v>148379</v>
      </c>
      <c r="D24" s="408">
        <v>784</v>
      </c>
      <c r="E24" s="383">
        <f t="shared" si="0"/>
        <v>184960</v>
      </c>
      <c r="F24" s="409"/>
      <c r="G24" s="406">
        <v>485</v>
      </c>
      <c r="H24" s="410">
        <v>6142</v>
      </c>
      <c r="I24" s="383">
        <f t="shared" si="1"/>
        <v>6627</v>
      </c>
      <c r="J24" s="412"/>
      <c r="K24" s="389"/>
      <c r="L24" s="389"/>
      <c r="M24" s="389"/>
      <c r="N24" s="389"/>
    </row>
    <row r="25" spans="1:20" s="99" customFormat="1" ht="9.9499999999999993" customHeight="1">
      <c r="A25" s="188" t="s">
        <v>310</v>
      </c>
      <c r="B25" s="407">
        <v>9073</v>
      </c>
      <c r="C25" s="408">
        <v>41802</v>
      </c>
      <c r="D25" s="408">
        <v>121</v>
      </c>
      <c r="E25" s="383">
        <f t="shared" si="0"/>
        <v>50996</v>
      </c>
      <c r="F25" s="409"/>
      <c r="G25" s="406">
        <v>148</v>
      </c>
      <c r="H25" s="410">
        <v>1463</v>
      </c>
      <c r="I25" s="383">
        <f t="shared" si="1"/>
        <v>1611</v>
      </c>
      <c r="K25" s="389"/>
      <c r="L25" s="389"/>
      <c r="M25" s="389"/>
      <c r="N25" s="389"/>
    </row>
    <row r="26" spans="1:20" s="99" customFormat="1" ht="9.9499999999999993" customHeight="1">
      <c r="A26" s="188" t="s">
        <v>311</v>
      </c>
      <c r="B26" s="407">
        <f>2535+18379</f>
        <v>20914</v>
      </c>
      <c r="C26" s="408">
        <v>69858</v>
      </c>
      <c r="D26" s="408">
        <v>229</v>
      </c>
      <c r="E26" s="383">
        <f t="shared" si="0"/>
        <v>91001</v>
      </c>
      <c r="F26" s="409"/>
      <c r="G26" s="406">
        <v>365</v>
      </c>
      <c r="H26" s="410">
        <v>2468</v>
      </c>
      <c r="I26" s="383">
        <f t="shared" si="1"/>
        <v>2833</v>
      </c>
      <c r="K26" s="389"/>
      <c r="L26" s="389"/>
      <c r="M26" s="389"/>
      <c r="N26" s="389"/>
    </row>
    <row r="27" spans="1:20" s="99" customFormat="1" ht="9.9499999999999993" customHeight="1">
      <c r="A27" s="188" t="s">
        <v>312</v>
      </c>
      <c r="B27" s="407">
        <v>42776</v>
      </c>
      <c r="C27" s="408">
        <v>141393</v>
      </c>
      <c r="D27" s="408">
        <v>677</v>
      </c>
      <c r="E27" s="383">
        <f t="shared" si="0"/>
        <v>184846</v>
      </c>
      <c r="F27" s="409"/>
      <c r="G27" s="406">
        <v>782</v>
      </c>
      <c r="H27" s="410">
        <v>5190</v>
      </c>
      <c r="I27" s="383">
        <f t="shared" si="1"/>
        <v>5972</v>
      </c>
      <c r="K27" s="389"/>
      <c r="L27" s="389"/>
      <c r="M27" s="389"/>
      <c r="N27" s="389"/>
    </row>
    <row r="28" spans="1:20" s="99" customFormat="1" ht="9.9499999999999993" customHeight="1">
      <c r="A28" s="188" t="s">
        <v>313</v>
      </c>
      <c r="B28" s="407">
        <v>45738</v>
      </c>
      <c r="C28" s="408">
        <v>124280</v>
      </c>
      <c r="D28" s="408">
        <v>478</v>
      </c>
      <c r="E28" s="383">
        <f t="shared" si="0"/>
        <v>170496</v>
      </c>
      <c r="F28" s="409"/>
      <c r="G28" s="406">
        <v>611</v>
      </c>
      <c r="H28" s="410">
        <v>4817</v>
      </c>
      <c r="I28" s="383">
        <f t="shared" si="1"/>
        <v>5428</v>
      </c>
      <c r="K28" s="389"/>
      <c r="L28" s="389"/>
      <c r="M28" s="389"/>
      <c r="N28" s="389"/>
    </row>
    <row r="29" spans="1:20" s="99" customFormat="1" ht="9.9499999999999993" customHeight="1">
      <c r="A29" s="188" t="s">
        <v>314</v>
      </c>
      <c r="B29" s="407">
        <v>10415.25</v>
      </c>
      <c r="C29" s="408">
        <v>32744</v>
      </c>
      <c r="D29" s="408">
        <v>1077</v>
      </c>
      <c r="E29" s="383">
        <f t="shared" si="0"/>
        <v>44236.25</v>
      </c>
      <c r="F29" s="409"/>
      <c r="G29" s="406">
        <v>210</v>
      </c>
      <c r="H29" s="410">
        <v>1743</v>
      </c>
      <c r="I29" s="383">
        <f t="shared" si="1"/>
        <v>1953</v>
      </c>
      <c r="K29" s="389"/>
      <c r="L29" s="389"/>
      <c r="M29" s="389"/>
      <c r="N29" s="389"/>
    </row>
    <row r="30" spans="1:20" s="99" customFormat="1" ht="9.9499999999999993" customHeight="1">
      <c r="A30" s="188" t="s">
        <v>315</v>
      </c>
      <c r="B30" s="407">
        <v>13704</v>
      </c>
      <c r="C30" s="408">
        <v>56338</v>
      </c>
      <c r="D30" s="408">
        <v>543</v>
      </c>
      <c r="E30" s="383">
        <f t="shared" si="0"/>
        <v>70585</v>
      </c>
      <c r="F30" s="409"/>
      <c r="G30" s="406">
        <v>307</v>
      </c>
      <c r="H30" s="410">
        <v>3296</v>
      </c>
      <c r="I30" s="383">
        <f t="shared" si="1"/>
        <v>3603</v>
      </c>
      <c r="K30" s="389"/>
      <c r="L30" s="389"/>
      <c r="M30" s="389"/>
      <c r="N30" s="389"/>
    </row>
    <row r="31" spans="1:20" s="99" customFormat="1" ht="9.9499999999999993" customHeight="1">
      <c r="A31" s="188" t="s">
        <v>316</v>
      </c>
      <c r="B31" s="407">
        <v>129118</v>
      </c>
      <c r="C31" s="408">
        <v>296550</v>
      </c>
      <c r="D31" s="382">
        <v>2276</v>
      </c>
      <c r="E31" s="383">
        <f t="shared" si="0"/>
        <v>427944</v>
      </c>
      <c r="F31" s="409"/>
      <c r="G31" s="406">
        <v>3841</v>
      </c>
      <c r="H31" s="410">
        <v>14805</v>
      </c>
      <c r="I31" s="383">
        <f t="shared" si="1"/>
        <v>18646</v>
      </c>
      <c r="K31" s="389"/>
      <c r="L31" s="389"/>
      <c r="M31" s="389"/>
      <c r="N31" s="389"/>
    </row>
    <row r="32" spans="1:20" s="99" customFormat="1" ht="9.9499999999999993" customHeight="1">
      <c r="A32" s="188" t="s">
        <v>317</v>
      </c>
      <c r="B32" s="407">
        <v>16084</v>
      </c>
      <c r="C32" s="408">
        <v>58064</v>
      </c>
      <c r="D32" s="408">
        <v>343</v>
      </c>
      <c r="E32" s="383">
        <f t="shared" si="0"/>
        <v>74491</v>
      </c>
      <c r="F32" s="409"/>
      <c r="G32" s="406">
        <v>509</v>
      </c>
      <c r="H32" s="410">
        <v>3212</v>
      </c>
      <c r="I32" s="383">
        <f t="shared" si="1"/>
        <v>3721</v>
      </c>
      <c r="K32" s="389"/>
      <c r="L32" s="389"/>
      <c r="M32" s="389"/>
      <c r="N32" s="389"/>
    </row>
    <row r="33" spans="1:18" s="99" customFormat="1" ht="9.9499999999999993" customHeight="1">
      <c r="A33" s="188" t="s">
        <v>318</v>
      </c>
      <c r="B33" s="407">
        <v>5276</v>
      </c>
      <c r="C33" s="408">
        <v>13252</v>
      </c>
      <c r="D33" s="408">
        <v>132</v>
      </c>
      <c r="E33" s="383">
        <f t="shared" si="0"/>
        <v>18660</v>
      </c>
      <c r="F33" s="409"/>
      <c r="G33" s="406">
        <v>167</v>
      </c>
      <c r="H33" s="410">
        <v>897</v>
      </c>
      <c r="I33" s="383">
        <f t="shared" si="1"/>
        <v>1064</v>
      </c>
      <c r="K33" s="389"/>
      <c r="L33" s="389"/>
      <c r="M33" s="389"/>
      <c r="N33" s="389"/>
    </row>
    <row r="34" spans="1:18" s="99" customFormat="1" ht="9.9499999999999993" customHeight="1">
      <c r="A34" s="188" t="s">
        <v>319</v>
      </c>
      <c r="B34" s="407">
        <v>243588</v>
      </c>
      <c r="C34" s="408">
        <v>256910</v>
      </c>
      <c r="D34" s="408">
        <v>2175</v>
      </c>
      <c r="E34" s="383">
        <f t="shared" si="0"/>
        <v>502673</v>
      </c>
      <c r="F34" s="409"/>
      <c r="G34" s="406">
        <v>5954</v>
      </c>
      <c r="H34" s="410">
        <v>11797</v>
      </c>
      <c r="I34" s="383">
        <f t="shared" si="1"/>
        <v>17751</v>
      </c>
      <c r="K34" s="389"/>
      <c r="L34" s="389"/>
      <c r="M34" s="389"/>
      <c r="N34" s="389"/>
    </row>
    <row r="35" spans="1:18" s="99" customFormat="1" ht="9.9499999999999993" customHeight="1">
      <c r="A35" s="188" t="s">
        <v>320</v>
      </c>
      <c r="B35" s="407">
        <v>35109.333333333336</v>
      </c>
      <c r="C35" s="408">
        <v>54657</v>
      </c>
      <c r="D35" s="408">
        <v>1227</v>
      </c>
      <c r="E35" s="383">
        <f t="shared" si="0"/>
        <v>90993.333333333343</v>
      </c>
      <c r="F35" s="409"/>
      <c r="G35" s="406">
        <v>1007</v>
      </c>
      <c r="H35" s="410">
        <v>2588</v>
      </c>
      <c r="I35" s="383">
        <f t="shared" si="1"/>
        <v>3595</v>
      </c>
      <c r="K35" s="389"/>
      <c r="L35" s="389"/>
      <c r="M35" s="389"/>
      <c r="N35" s="389"/>
    </row>
    <row r="36" spans="1:18" s="99" customFormat="1" ht="9.9499999999999993" customHeight="1">
      <c r="A36" s="188" t="s">
        <v>321</v>
      </c>
      <c r="B36" s="407">
        <v>27402</v>
      </c>
      <c r="C36" s="408">
        <v>102246</v>
      </c>
      <c r="D36" s="408">
        <v>2254</v>
      </c>
      <c r="E36" s="383">
        <f t="shared" si="0"/>
        <v>131902</v>
      </c>
      <c r="F36" s="409"/>
      <c r="G36" s="406">
        <v>1169</v>
      </c>
      <c r="H36" s="410">
        <v>6041</v>
      </c>
      <c r="I36" s="383">
        <f t="shared" si="1"/>
        <v>7210</v>
      </c>
      <c r="K36" s="389"/>
      <c r="L36" s="389"/>
      <c r="M36" s="389"/>
      <c r="N36" s="389"/>
    </row>
    <row r="37" spans="1:18" s="99" customFormat="1" ht="9.9499999999999993" customHeight="1">
      <c r="A37" s="188" t="s">
        <v>322</v>
      </c>
      <c r="B37" s="407">
        <v>32394</v>
      </c>
      <c r="C37" s="408">
        <v>84678</v>
      </c>
      <c r="D37" s="408">
        <v>648</v>
      </c>
      <c r="E37" s="383">
        <f t="shared" si="0"/>
        <v>117720</v>
      </c>
      <c r="F37" s="409"/>
      <c r="G37" s="406">
        <v>1187</v>
      </c>
      <c r="H37" s="410">
        <v>4393</v>
      </c>
      <c r="I37" s="383">
        <f t="shared" si="1"/>
        <v>5580</v>
      </c>
      <c r="K37" s="389"/>
      <c r="L37" s="389"/>
      <c r="M37" s="389"/>
      <c r="N37" s="389"/>
    </row>
    <row r="38" spans="1:18" s="99" customFormat="1" ht="9.9499999999999993" customHeight="1">
      <c r="A38" s="188" t="s">
        <v>323</v>
      </c>
      <c r="B38" s="407">
        <v>7226</v>
      </c>
      <c r="C38" s="408">
        <v>23656</v>
      </c>
      <c r="D38" s="408">
        <v>472</v>
      </c>
      <c r="E38" s="383">
        <f t="shared" si="0"/>
        <v>31354</v>
      </c>
      <c r="F38" s="409"/>
      <c r="G38" s="406">
        <v>329</v>
      </c>
      <c r="H38" s="410">
        <v>1216</v>
      </c>
      <c r="I38" s="383">
        <f t="shared" si="1"/>
        <v>1545</v>
      </c>
      <c r="K38" s="389"/>
      <c r="L38" s="389"/>
      <c r="M38" s="389"/>
      <c r="N38" s="389"/>
    </row>
    <row r="39" spans="1:18" s="99" customFormat="1" ht="9.9499999999999993" customHeight="1">
      <c r="A39" s="188" t="s">
        <v>324</v>
      </c>
      <c r="B39" s="407">
        <v>28696</v>
      </c>
      <c r="C39" s="408">
        <v>74132</v>
      </c>
      <c r="D39" s="408">
        <v>1349</v>
      </c>
      <c r="E39" s="383">
        <f t="shared" si="0"/>
        <v>104177</v>
      </c>
      <c r="F39" s="409"/>
      <c r="G39" s="406">
        <v>1344</v>
      </c>
      <c r="H39" s="410">
        <v>4094</v>
      </c>
      <c r="I39" s="383">
        <f t="shared" si="1"/>
        <v>5438</v>
      </c>
      <c r="K39" s="389"/>
      <c r="L39" s="389"/>
      <c r="M39" s="389"/>
      <c r="N39" s="389"/>
    </row>
    <row r="40" spans="1:18" s="99" customFormat="1" ht="9.9499999999999993" customHeight="1">
      <c r="A40" s="188" t="s">
        <v>325</v>
      </c>
      <c r="B40" s="407">
        <v>10977</v>
      </c>
      <c r="C40" s="408">
        <v>30870</v>
      </c>
      <c r="D40" s="408">
        <v>565</v>
      </c>
      <c r="E40" s="383">
        <f t="shared" si="0"/>
        <v>42412</v>
      </c>
      <c r="F40" s="409"/>
      <c r="G40" s="406">
        <v>506</v>
      </c>
      <c r="H40" s="410">
        <v>2110</v>
      </c>
      <c r="I40" s="383">
        <f t="shared" si="1"/>
        <v>2616</v>
      </c>
      <c r="K40" s="389"/>
      <c r="L40" s="389"/>
      <c r="M40" s="389"/>
      <c r="N40" s="389"/>
    </row>
    <row r="41" spans="1:18" s="99" customFormat="1" ht="9.9499999999999993" customHeight="1">
      <c r="A41" s="188" t="s">
        <v>326</v>
      </c>
      <c r="B41" s="407">
        <v>21632</v>
      </c>
      <c r="C41" s="408">
        <v>103848</v>
      </c>
      <c r="D41" s="408">
        <v>572</v>
      </c>
      <c r="E41" s="383">
        <f t="shared" si="0"/>
        <v>126052</v>
      </c>
      <c r="F41" s="409"/>
      <c r="G41" s="406">
        <v>883</v>
      </c>
      <c r="H41" s="410">
        <v>4704</v>
      </c>
      <c r="I41" s="383">
        <f t="shared" si="1"/>
        <v>5587</v>
      </c>
      <c r="K41" s="389"/>
      <c r="L41" s="389"/>
      <c r="M41" s="389"/>
      <c r="N41" s="389"/>
    </row>
    <row r="42" spans="1:18" s="99" customFormat="1" ht="9.9499999999999993" customHeight="1">
      <c r="A42" s="188" t="s">
        <v>327</v>
      </c>
      <c r="B42" s="407">
        <v>8857</v>
      </c>
      <c r="C42" s="408">
        <v>35211</v>
      </c>
      <c r="D42" s="408">
        <v>797</v>
      </c>
      <c r="E42" s="383">
        <f t="shared" si="0"/>
        <v>44865</v>
      </c>
      <c r="F42" s="409"/>
      <c r="G42" s="406">
        <v>395</v>
      </c>
      <c r="H42" s="410">
        <v>2023</v>
      </c>
      <c r="I42" s="383">
        <f t="shared" si="1"/>
        <v>2418</v>
      </c>
      <c r="K42" s="389"/>
      <c r="L42" s="389"/>
      <c r="M42" s="389"/>
      <c r="N42" s="389"/>
    </row>
    <row r="43" spans="1:18" s="99" customFormat="1" ht="9.9499999999999993" customHeight="1">
      <c r="A43" s="188" t="s">
        <v>328</v>
      </c>
      <c r="B43" s="407">
        <v>4130</v>
      </c>
      <c r="C43" s="408">
        <v>19122</v>
      </c>
      <c r="D43" s="408">
        <v>185</v>
      </c>
      <c r="E43" s="383">
        <f t="shared" si="0"/>
        <v>23437</v>
      </c>
      <c r="F43" s="409"/>
      <c r="G43" s="406">
        <v>156</v>
      </c>
      <c r="H43" s="410">
        <v>1390</v>
      </c>
      <c r="I43" s="383">
        <f t="shared" si="1"/>
        <v>1546</v>
      </c>
      <c r="K43" s="389"/>
      <c r="L43" s="389"/>
      <c r="M43" s="389"/>
      <c r="N43" s="389"/>
    </row>
    <row r="44" spans="1:18" s="99" customFormat="1" ht="9.9499999999999993" customHeight="1">
      <c r="A44" s="188" t="s">
        <v>329</v>
      </c>
      <c r="B44" s="407">
        <v>23341</v>
      </c>
      <c r="C44" s="408">
        <v>84699</v>
      </c>
      <c r="D44" s="408">
        <v>683</v>
      </c>
      <c r="E44" s="383">
        <f t="shared" si="0"/>
        <v>108723</v>
      </c>
      <c r="F44" s="409"/>
      <c r="G44" s="406">
        <v>735</v>
      </c>
      <c r="H44" s="410">
        <v>4161</v>
      </c>
      <c r="I44" s="383">
        <f t="shared" si="1"/>
        <v>4896</v>
      </c>
      <c r="K44" s="389"/>
      <c r="L44" s="389"/>
      <c r="M44" s="389"/>
      <c r="N44" s="389"/>
    </row>
    <row r="45" spans="1:18" s="99" customFormat="1" ht="9.9499999999999993" customHeight="1">
      <c r="A45" s="188" t="s">
        <v>330</v>
      </c>
      <c r="B45" s="407">
        <v>10516</v>
      </c>
      <c r="C45" s="408">
        <v>63406</v>
      </c>
      <c r="D45" s="408">
        <v>268</v>
      </c>
      <c r="E45" s="383">
        <f t="shared" si="0"/>
        <v>74190</v>
      </c>
      <c r="F45" s="409"/>
      <c r="G45" s="406">
        <v>299</v>
      </c>
      <c r="H45" s="410">
        <v>2987</v>
      </c>
      <c r="I45" s="383">
        <f t="shared" si="1"/>
        <v>3286</v>
      </c>
      <c r="K45" s="389"/>
      <c r="L45" s="389"/>
      <c r="M45" s="389"/>
      <c r="N45" s="389"/>
    </row>
    <row r="46" spans="1:18" s="99" customFormat="1" ht="31.15" customHeight="1">
      <c r="A46" s="413" t="s">
        <v>187</v>
      </c>
      <c r="B46" s="414">
        <f>SUM(B20:B45)</f>
        <v>968093.58333333337</v>
      </c>
      <c r="C46" s="414">
        <f>SUM(C20:C45)</f>
        <v>2414597</v>
      </c>
      <c r="D46" s="414">
        <f>SUM(D20:D45)</f>
        <v>18754</v>
      </c>
      <c r="E46" s="415">
        <f t="shared" si="0"/>
        <v>3401444.5833333335</v>
      </c>
      <c r="F46" s="416"/>
      <c r="G46" s="414">
        <f>SUM(G20:G45)</f>
        <v>22666</v>
      </c>
      <c r="H46" s="414">
        <f>SUM(H20:H45)</f>
        <v>108633</v>
      </c>
      <c r="I46" s="415">
        <f t="shared" si="1"/>
        <v>131299</v>
      </c>
      <c r="K46" s="389"/>
      <c r="L46" s="389"/>
      <c r="M46" s="389"/>
      <c r="N46" s="389"/>
      <c r="O46" s="667"/>
      <c r="P46" s="667"/>
      <c r="Q46" s="667"/>
      <c r="R46" s="667"/>
    </row>
    <row r="47" spans="1:18" s="99" customFormat="1" ht="18" customHeight="1">
      <c r="A47" s="188"/>
      <c r="B47" s="188"/>
      <c r="C47" s="188"/>
      <c r="D47" s="188"/>
      <c r="E47" s="188"/>
      <c r="F47" s="188"/>
      <c r="G47" s="188"/>
      <c r="H47" s="188"/>
      <c r="I47" s="417"/>
      <c r="K47" s="389"/>
      <c r="L47" s="389"/>
      <c r="M47" s="389"/>
      <c r="N47" s="389"/>
      <c r="O47" s="667"/>
      <c r="P47" s="667"/>
      <c r="Q47" s="667"/>
      <c r="R47" s="667"/>
    </row>
    <row r="48" spans="1:18" s="99" customFormat="1" ht="9.9499999999999993" customHeight="1">
      <c r="A48" s="418"/>
      <c r="B48" s="808" t="s">
        <v>331</v>
      </c>
      <c r="C48" s="808"/>
      <c r="D48" s="808"/>
      <c r="E48" s="808"/>
      <c r="F48" s="808"/>
      <c r="G48" s="808"/>
      <c r="H48" s="808"/>
      <c r="I48" s="808"/>
      <c r="K48" s="389"/>
      <c r="L48" s="389"/>
      <c r="M48" s="389"/>
      <c r="N48" s="389"/>
    </row>
    <row r="49" spans="1:18" s="99" customFormat="1" ht="3" customHeight="1">
      <c r="A49" s="418"/>
      <c r="B49" s="419"/>
      <c r="C49" s="419"/>
      <c r="D49" s="419"/>
      <c r="E49" s="419"/>
      <c r="F49" s="419"/>
      <c r="G49" s="419"/>
      <c r="H49" s="419"/>
      <c r="I49" s="416"/>
      <c r="K49" s="389"/>
      <c r="L49" s="389"/>
      <c r="M49" s="389"/>
      <c r="N49" s="389"/>
    </row>
    <row r="50" spans="1:18" s="99" customFormat="1" ht="9.9499999999999993" customHeight="1">
      <c r="A50" s="188" t="s">
        <v>306</v>
      </c>
      <c r="B50" s="420">
        <f>(B20*100)/E20</f>
        <v>23.343059185865094</v>
      </c>
      <c r="C50" s="420">
        <f>(C20*100)/E20</f>
        <v>76.539926650862157</v>
      </c>
      <c r="D50" s="420">
        <f>(D20*100)/E20</f>
        <v>0.11701416327274938</v>
      </c>
      <c r="E50" s="416">
        <v>100</v>
      </c>
      <c r="G50" s="420">
        <f>(G20*100)/I20</f>
        <v>10.054406964091404</v>
      </c>
      <c r="H50" s="420">
        <f>(H20*100)/I20</f>
        <v>89.945593035908601</v>
      </c>
      <c r="I50" s="420">
        <f>(I20*100)/I20</f>
        <v>100</v>
      </c>
      <c r="K50" s="389"/>
      <c r="L50" s="389"/>
      <c r="M50" s="389"/>
      <c r="N50" s="389"/>
    </row>
    <row r="51" spans="1:18" s="99" customFormat="1" ht="9.9499999999999993" customHeight="1">
      <c r="A51" s="188" t="s">
        <v>307</v>
      </c>
      <c r="B51" s="420">
        <f t="shared" ref="B51:B75" si="2">(B21*100)/E21</f>
        <v>32.353072280384772</v>
      </c>
      <c r="C51" s="420">
        <f t="shared" ref="C51:C75" si="3">(C21*100)/E21</f>
        <v>67.525088482031691</v>
      </c>
      <c r="D51" s="420">
        <f t="shared" ref="D51:D75" si="4">(D21*100)/E21</f>
        <v>0.12183923758354159</v>
      </c>
      <c r="E51" s="416">
        <v>100</v>
      </c>
      <c r="G51" s="420">
        <f t="shared" ref="G51:G75" si="5">(G21*100)/I21</f>
        <v>6.8058690744920991</v>
      </c>
      <c r="H51" s="420">
        <f t="shared" ref="H51:H75" si="6">(H21*100)/I21</f>
        <v>93.194130925507906</v>
      </c>
      <c r="I51" s="420">
        <f t="shared" ref="I51:I75" si="7">(I21*100)/I21</f>
        <v>100</v>
      </c>
      <c r="K51" s="389"/>
      <c r="L51" s="389"/>
      <c r="M51" s="389"/>
      <c r="N51" s="389"/>
    </row>
    <row r="52" spans="1:18" s="412" customFormat="1" ht="9.9499999999999993" customHeight="1">
      <c r="A52" s="188" t="s">
        <v>308</v>
      </c>
      <c r="B52" s="420">
        <f t="shared" si="2"/>
        <v>19.20322170869483</v>
      </c>
      <c r="C52" s="420">
        <f t="shared" si="3"/>
        <v>80.678757083524786</v>
      </c>
      <c r="D52" s="420">
        <f t="shared" si="4"/>
        <v>0.11802120778039046</v>
      </c>
      <c r="E52" s="416">
        <v>100</v>
      </c>
      <c r="F52" s="99"/>
      <c r="G52" s="420">
        <f t="shared" si="5"/>
        <v>4.129032258064516</v>
      </c>
      <c r="H52" s="420">
        <f t="shared" si="6"/>
        <v>95.870967741935488</v>
      </c>
      <c r="I52" s="420">
        <f t="shared" si="7"/>
        <v>100</v>
      </c>
      <c r="J52" s="99"/>
      <c r="K52" s="389"/>
      <c r="L52" s="389"/>
      <c r="M52" s="389"/>
      <c r="N52" s="389"/>
      <c r="P52" s="99"/>
      <c r="Q52" s="99"/>
      <c r="R52" s="99"/>
    </row>
    <row r="53" spans="1:18" s="99" customFormat="1" ht="9.9499999999999993" customHeight="1">
      <c r="A53" s="188" t="s">
        <v>1</v>
      </c>
      <c r="B53" s="420">
        <f t="shared" si="2"/>
        <v>22.761409589832468</v>
      </c>
      <c r="C53" s="420">
        <f t="shared" si="3"/>
        <v>76.919599125913649</v>
      </c>
      <c r="D53" s="420">
        <f t="shared" si="4"/>
        <v>0.3189912842538869</v>
      </c>
      <c r="E53" s="416">
        <v>100</v>
      </c>
      <c r="G53" s="420">
        <f t="shared" si="5"/>
        <v>4.9856184084372002</v>
      </c>
      <c r="H53" s="420">
        <f t="shared" si="6"/>
        <v>95.014381591562795</v>
      </c>
      <c r="I53" s="420">
        <f t="shared" si="7"/>
        <v>100</v>
      </c>
      <c r="K53" s="389"/>
      <c r="L53" s="389"/>
      <c r="M53" s="389"/>
      <c r="N53" s="389"/>
    </row>
    <row r="54" spans="1:18" s="99" customFormat="1" ht="9.9499999999999993" customHeight="1">
      <c r="A54" s="188" t="s">
        <v>309</v>
      </c>
      <c r="B54" s="420">
        <f t="shared" si="2"/>
        <v>19.353914359861591</v>
      </c>
      <c r="C54" s="420">
        <f t="shared" si="3"/>
        <v>80.222210207612463</v>
      </c>
      <c r="D54" s="420">
        <f t="shared" si="4"/>
        <v>0.42387543252595156</v>
      </c>
      <c r="E54" s="416">
        <v>100</v>
      </c>
      <c r="G54" s="420">
        <f t="shared" si="5"/>
        <v>7.3185453448015689</v>
      </c>
      <c r="H54" s="420">
        <f t="shared" si="6"/>
        <v>92.681454655198436</v>
      </c>
      <c r="I54" s="420">
        <f t="shared" si="7"/>
        <v>100</v>
      </c>
      <c r="K54" s="389"/>
      <c r="L54" s="389"/>
      <c r="M54" s="389"/>
      <c r="N54" s="389"/>
    </row>
    <row r="55" spans="1:18" s="99" customFormat="1" ht="9.9499999999999993" customHeight="1">
      <c r="A55" s="188" t="s">
        <v>310</v>
      </c>
      <c r="B55" s="420">
        <f t="shared" si="2"/>
        <v>17.791591497372345</v>
      </c>
      <c r="C55" s="420">
        <f t="shared" si="3"/>
        <v>81.971134990979678</v>
      </c>
      <c r="D55" s="420">
        <f t="shared" si="4"/>
        <v>0.23727351164797239</v>
      </c>
      <c r="E55" s="416">
        <v>100</v>
      </c>
      <c r="G55" s="420">
        <f t="shared" si="5"/>
        <v>9.186840471756673</v>
      </c>
      <c r="H55" s="420">
        <f t="shared" si="6"/>
        <v>90.813159528243332</v>
      </c>
      <c r="I55" s="420">
        <f t="shared" si="7"/>
        <v>100</v>
      </c>
      <c r="K55" s="389"/>
      <c r="L55" s="389"/>
      <c r="M55" s="389"/>
      <c r="N55" s="389"/>
    </row>
    <row r="56" spans="1:18" s="99" customFormat="1" ht="9.9499999999999993" customHeight="1">
      <c r="A56" s="188" t="s">
        <v>311</v>
      </c>
      <c r="B56" s="420">
        <f t="shared" si="2"/>
        <v>22.982165031153503</v>
      </c>
      <c r="C56" s="420">
        <f t="shared" si="3"/>
        <v>76.766189382534264</v>
      </c>
      <c r="D56" s="420">
        <f t="shared" si="4"/>
        <v>0.25164558631223832</v>
      </c>
      <c r="E56" s="416">
        <v>100</v>
      </c>
      <c r="G56" s="420">
        <f t="shared" si="5"/>
        <v>12.883868690434168</v>
      </c>
      <c r="H56" s="420">
        <f t="shared" si="6"/>
        <v>87.11613130956583</v>
      </c>
      <c r="I56" s="420">
        <f t="shared" si="7"/>
        <v>100</v>
      </c>
      <c r="K56" s="389"/>
      <c r="L56" s="389"/>
      <c r="M56" s="389"/>
      <c r="N56" s="389"/>
    </row>
    <row r="57" spans="1:18" s="99" customFormat="1" ht="9.9499999999999993" customHeight="1">
      <c r="A57" s="188" t="s">
        <v>312</v>
      </c>
      <c r="B57" s="420">
        <f t="shared" si="2"/>
        <v>23.141425835560412</v>
      </c>
      <c r="C57" s="420">
        <f t="shared" si="3"/>
        <v>76.492323339428495</v>
      </c>
      <c r="D57" s="420">
        <f t="shared" si="4"/>
        <v>0.3662508250110903</v>
      </c>
      <c r="E57" s="416">
        <v>100</v>
      </c>
      <c r="G57" s="420">
        <f t="shared" si="5"/>
        <v>13.094440723375753</v>
      </c>
      <c r="H57" s="420">
        <f t="shared" si="6"/>
        <v>86.905559276624246</v>
      </c>
      <c r="I57" s="420">
        <f t="shared" si="7"/>
        <v>100</v>
      </c>
      <c r="K57" s="389"/>
      <c r="L57" s="389"/>
      <c r="M57" s="389"/>
      <c r="N57" s="389"/>
    </row>
    <row r="58" spans="1:18" s="99" customFormat="1" ht="9.9499999999999993" customHeight="1">
      <c r="A58" s="188" t="s">
        <v>313</v>
      </c>
      <c r="B58" s="420">
        <f t="shared" si="2"/>
        <v>26.826435810810811</v>
      </c>
      <c r="C58" s="420">
        <f t="shared" si="3"/>
        <v>72.893205705705711</v>
      </c>
      <c r="D58" s="420">
        <f t="shared" si="4"/>
        <v>0.28035848348348347</v>
      </c>
      <c r="E58" s="416">
        <v>100</v>
      </c>
      <c r="G58" s="420">
        <f t="shared" si="5"/>
        <v>11.256448047162859</v>
      </c>
      <c r="H58" s="420">
        <f t="shared" si="6"/>
        <v>88.743551952837137</v>
      </c>
      <c r="I58" s="420">
        <f t="shared" si="7"/>
        <v>100</v>
      </c>
      <c r="K58" s="389"/>
      <c r="L58" s="389"/>
      <c r="M58" s="389"/>
      <c r="N58" s="389"/>
    </row>
    <row r="59" spans="1:18" s="99" customFormat="1" ht="9.9499999999999993" customHeight="1">
      <c r="A59" s="188" t="s">
        <v>314</v>
      </c>
      <c r="B59" s="420">
        <f t="shared" si="2"/>
        <v>23.544604255559637</v>
      </c>
      <c r="C59" s="420">
        <f t="shared" si="3"/>
        <v>74.020740908191812</v>
      </c>
      <c r="D59" s="420">
        <f t="shared" si="4"/>
        <v>2.4346548362485518</v>
      </c>
      <c r="E59" s="416">
        <v>100</v>
      </c>
      <c r="G59" s="420">
        <f t="shared" si="5"/>
        <v>10.75268817204301</v>
      </c>
      <c r="H59" s="420">
        <f t="shared" si="6"/>
        <v>89.247311827956992</v>
      </c>
      <c r="I59" s="420">
        <f t="shared" si="7"/>
        <v>100</v>
      </c>
      <c r="K59" s="389"/>
      <c r="L59" s="389"/>
      <c r="M59" s="389"/>
      <c r="N59" s="389"/>
    </row>
    <row r="60" spans="1:18" s="99" customFormat="1" ht="9.9499999999999993" customHeight="1">
      <c r="A60" s="188" t="s">
        <v>315</v>
      </c>
      <c r="B60" s="420">
        <f t="shared" si="2"/>
        <v>19.414889849118083</v>
      </c>
      <c r="C60" s="420">
        <f t="shared" si="3"/>
        <v>79.815824891974216</v>
      </c>
      <c r="D60" s="420">
        <f t="shared" si="4"/>
        <v>0.76928525890769994</v>
      </c>
      <c r="E60" s="416">
        <v>100</v>
      </c>
      <c r="G60" s="420">
        <f t="shared" si="5"/>
        <v>8.5206772134332507</v>
      </c>
      <c r="H60" s="420">
        <f t="shared" si="6"/>
        <v>91.479322786566755</v>
      </c>
      <c r="I60" s="420">
        <f t="shared" si="7"/>
        <v>100</v>
      </c>
      <c r="K60" s="389"/>
      <c r="L60" s="389"/>
      <c r="M60" s="389"/>
      <c r="N60" s="389"/>
    </row>
    <row r="61" spans="1:18" s="99" customFormat="1" ht="9.9499999999999993" customHeight="1">
      <c r="A61" s="188" t="s">
        <v>316</v>
      </c>
      <c r="B61" s="420">
        <f t="shared" si="2"/>
        <v>30.171704709027349</v>
      </c>
      <c r="C61" s="420">
        <f t="shared" si="3"/>
        <v>69.296450002804107</v>
      </c>
      <c r="D61" s="420">
        <f t="shared" si="4"/>
        <v>0.53184528816854537</v>
      </c>
      <c r="E61" s="416">
        <v>100</v>
      </c>
      <c r="G61" s="420">
        <f t="shared" si="5"/>
        <v>20.599592405877935</v>
      </c>
      <c r="H61" s="420">
        <f t="shared" si="6"/>
        <v>79.400407594122058</v>
      </c>
      <c r="I61" s="420">
        <f t="shared" si="7"/>
        <v>100</v>
      </c>
      <c r="K61" s="389"/>
      <c r="L61" s="389"/>
      <c r="M61" s="389"/>
      <c r="N61" s="389"/>
    </row>
    <row r="62" spans="1:18" s="99" customFormat="1" ht="9.9499999999999993" customHeight="1">
      <c r="A62" s="188" t="s">
        <v>317</v>
      </c>
      <c r="B62" s="420">
        <f t="shared" si="2"/>
        <v>21.591870158811133</v>
      </c>
      <c r="C62" s="420">
        <f t="shared" si="3"/>
        <v>77.947671530788952</v>
      </c>
      <c r="D62" s="420">
        <f t="shared" si="4"/>
        <v>0.46045831039991408</v>
      </c>
      <c r="E62" s="416">
        <v>100</v>
      </c>
      <c r="G62" s="420">
        <f t="shared" si="5"/>
        <v>13.679118516527815</v>
      </c>
      <c r="H62" s="420">
        <f t="shared" si="6"/>
        <v>86.320881483472178</v>
      </c>
      <c r="I62" s="420">
        <f t="shared" si="7"/>
        <v>100</v>
      </c>
      <c r="K62" s="389"/>
      <c r="L62" s="389"/>
      <c r="M62" s="389"/>
      <c r="N62" s="389"/>
    </row>
    <row r="63" spans="1:18" s="99" customFormat="1" ht="9.9499999999999993" customHeight="1">
      <c r="A63" s="188" t="s">
        <v>318</v>
      </c>
      <c r="B63" s="420">
        <f t="shared" si="2"/>
        <v>28.274383708467308</v>
      </c>
      <c r="C63" s="420">
        <f t="shared" si="3"/>
        <v>71.018220793140401</v>
      </c>
      <c r="D63" s="420">
        <f t="shared" si="4"/>
        <v>0.707395498392283</v>
      </c>
      <c r="E63" s="416">
        <v>100</v>
      </c>
      <c r="G63" s="420">
        <f t="shared" si="5"/>
        <v>15.69548872180451</v>
      </c>
      <c r="H63" s="420">
        <f t="shared" si="6"/>
        <v>84.304511278195491</v>
      </c>
      <c r="I63" s="420">
        <f t="shared" si="7"/>
        <v>100</v>
      </c>
      <c r="K63" s="389"/>
      <c r="L63" s="389"/>
      <c r="M63" s="389"/>
      <c r="N63" s="389"/>
    </row>
    <row r="64" spans="1:18" s="99" customFormat="1" ht="9.9499999999999993" customHeight="1">
      <c r="A64" s="188" t="s">
        <v>319</v>
      </c>
      <c r="B64" s="420">
        <f t="shared" si="2"/>
        <v>48.458540641729314</v>
      </c>
      <c r="C64" s="420">
        <f t="shared" si="3"/>
        <v>51.108772502203223</v>
      </c>
      <c r="D64" s="420">
        <f t="shared" si="4"/>
        <v>0.43268685606746332</v>
      </c>
      <c r="E64" s="416">
        <v>100</v>
      </c>
      <c r="G64" s="420">
        <f t="shared" si="5"/>
        <v>33.541772294518616</v>
      </c>
      <c r="H64" s="420">
        <f t="shared" si="6"/>
        <v>66.458227705481377</v>
      </c>
      <c r="I64" s="420">
        <f t="shared" si="7"/>
        <v>100</v>
      </c>
      <c r="K64" s="389"/>
      <c r="L64" s="389"/>
      <c r="M64" s="389"/>
      <c r="N64" s="389"/>
    </row>
    <row r="65" spans="1:18" s="99" customFormat="1" ht="9.9499999999999993" customHeight="1">
      <c r="A65" s="188" t="s">
        <v>320</v>
      </c>
      <c r="B65" s="420">
        <f t="shared" si="2"/>
        <v>38.584511685837789</v>
      </c>
      <c r="C65" s="420">
        <f t="shared" si="3"/>
        <v>60.067037878232831</v>
      </c>
      <c r="D65" s="420">
        <f t="shared" si="4"/>
        <v>1.3484504359293721</v>
      </c>
      <c r="E65" s="416">
        <v>100</v>
      </c>
      <c r="G65" s="420">
        <f t="shared" si="5"/>
        <v>28.011126564673159</v>
      </c>
      <c r="H65" s="420">
        <f t="shared" si="6"/>
        <v>71.988873435326838</v>
      </c>
      <c r="I65" s="420">
        <f t="shared" si="7"/>
        <v>100</v>
      </c>
      <c r="K65" s="389"/>
      <c r="L65" s="389"/>
      <c r="M65" s="389"/>
      <c r="N65" s="389"/>
    </row>
    <row r="66" spans="1:18" s="99" customFormat="1" ht="9.9499999999999993" customHeight="1">
      <c r="A66" s="188" t="s">
        <v>321</v>
      </c>
      <c r="B66" s="420">
        <f t="shared" si="2"/>
        <v>20.77451441221513</v>
      </c>
      <c r="C66" s="420">
        <f t="shared" si="3"/>
        <v>77.516641142666529</v>
      </c>
      <c r="D66" s="420">
        <f t="shared" si="4"/>
        <v>1.7088444451183455</v>
      </c>
      <c r="E66" s="416">
        <v>100</v>
      </c>
      <c r="G66" s="420">
        <f t="shared" si="5"/>
        <v>16.21359223300971</v>
      </c>
      <c r="H66" s="420">
        <f t="shared" si="6"/>
        <v>83.786407766990294</v>
      </c>
      <c r="I66" s="420">
        <f t="shared" si="7"/>
        <v>100</v>
      </c>
      <c r="K66" s="389"/>
      <c r="L66" s="389"/>
      <c r="M66" s="389"/>
      <c r="N66" s="389"/>
    </row>
    <row r="67" spans="1:18" s="99" customFormat="1" ht="9.9499999999999993" customHeight="1">
      <c r="A67" s="188" t="s">
        <v>322</v>
      </c>
      <c r="B67" s="420">
        <f t="shared" si="2"/>
        <v>27.517838939857288</v>
      </c>
      <c r="C67" s="420">
        <f t="shared" si="3"/>
        <v>71.93170234454638</v>
      </c>
      <c r="D67" s="420">
        <f t="shared" si="4"/>
        <v>0.55045871559633031</v>
      </c>
      <c r="E67" s="416">
        <v>100</v>
      </c>
      <c r="G67" s="420">
        <f t="shared" si="5"/>
        <v>21.272401433691755</v>
      </c>
      <c r="H67" s="420">
        <f t="shared" si="6"/>
        <v>78.727598566308245</v>
      </c>
      <c r="I67" s="420">
        <f t="shared" si="7"/>
        <v>100</v>
      </c>
      <c r="K67" s="389"/>
      <c r="L67" s="389"/>
      <c r="M67" s="389"/>
      <c r="N67" s="389"/>
    </row>
    <row r="68" spans="1:18" s="99" customFormat="1" ht="9.9499999999999993" customHeight="1">
      <c r="A68" s="188" t="s">
        <v>323</v>
      </c>
      <c r="B68" s="420">
        <f t="shared" si="2"/>
        <v>23.046501243860433</v>
      </c>
      <c r="C68" s="420">
        <f t="shared" si="3"/>
        <v>75.448108694265485</v>
      </c>
      <c r="D68" s="420">
        <f t="shared" si="4"/>
        <v>1.505390061874083</v>
      </c>
      <c r="E68" s="416">
        <v>100</v>
      </c>
      <c r="G68" s="420">
        <f t="shared" si="5"/>
        <v>21.294498381877023</v>
      </c>
      <c r="H68" s="420">
        <f t="shared" si="6"/>
        <v>78.70550161812298</v>
      </c>
      <c r="I68" s="420">
        <f t="shared" si="7"/>
        <v>100</v>
      </c>
      <c r="K68" s="389"/>
      <c r="L68" s="389"/>
      <c r="M68" s="389"/>
      <c r="N68" s="389"/>
    </row>
    <row r="69" spans="1:18" s="99" customFormat="1" ht="9.9499999999999993" customHeight="1">
      <c r="A69" s="188" t="s">
        <v>324</v>
      </c>
      <c r="B69" s="420">
        <f t="shared" si="2"/>
        <v>27.545427493592637</v>
      </c>
      <c r="C69" s="420">
        <f t="shared" si="3"/>
        <v>71.159660961632611</v>
      </c>
      <c r="D69" s="420">
        <f t="shared" si="4"/>
        <v>1.2949115447747583</v>
      </c>
      <c r="E69" s="416">
        <v>100</v>
      </c>
      <c r="G69" s="420">
        <f t="shared" si="5"/>
        <v>24.714968738506805</v>
      </c>
      <c r="H69" s="420">
        <f t="shared" si="6"/>
        <v>75.285031261493202</v>
      </c>
      <c r="I69" s="420">
        <f t="shared" si="7"/>
        <v>100</v>
      </c>
      <c r="K69" s="389"/>
      <c r="L69" s="389"/>
      <c r="M69" s="389"/>
      <c r="N69" s="389"/>
    </row>
    <row r="70" spans="1:18" s="99" customFormat="1" ht="9.9499999999999993" customHeight="1">
      <c r="A70" s="188" t="s">
        <v>325</v>
      </c>
      <c r="B70" s="420">
        <f t="shared" si="2"/>
        <v>25.881825898330661</v>
      </c>
      <c r="C70" s="420">
        <f t="shared" si="3"/>
        <v>72.786003961143066</v>
      </c>
      <c r="D70" s="420">
        <f t="shared" si="4"/>
        <v>1.3321701405262663</v>
      </c>
      <c r="E70" s="416">
        <v>100</v>
      </c>
      <c r="G70" s="420">
        <f t="shared" si="5"/>
        <v>19.342507645259939</v>
      </c>
      <c r="H70" s="420">
        <f t="shared" si="6"/>
        <v>80.657492354740057</v>
      </c>
      <c r="I70" s="420">
        <f t="shared" si="7"/>
        <v>100</v>
      </c>
      <c r="K70" s="389"/>
      <c r="L70" s="389"/>
      <c r="M70" s="389"/>
      <c r="N70" s="389"/>
    </row>
    <row r="71" spans="1:18" s="99" customFormat="1" ht="9.9499999999999993" customHeight="1">
      <c r="A71" s="188" t="s">
        <v>326</v>
      </c>
      <c r="B71" s="420">
        <f t="shared" si="2"/>
        <v>17.161171579982863</v>
      </c>
      <c r="C71" s="420">
        <f t="shared" si="3"/>
        <v>82.385047440738745</v>
      </c>
      <c r="D71" s="420">
        <f t="shared" si="4"/>
        <v>0.45378097927839306</v>
      </c>
      <c r="E71" s="416">
        <v>100</v>
      </c>
      <c r="G71" s="420">
        <f t="shared" si="5"/>
        <v>15.804546268122428</v>
      </c>
      <c r="H71" s="420">
        <f t="shared" si="6"/>
        <v>84.195453731877578</v>
      </c>
      <c r="I71" s="420">
        <f t="shared" si="7"/>
        <v>100</v>
      </c>
      <c r="K71" s="389"/>
      <c r="L71" s="389"/>
      <c r="M71" s="389"/>
      <c r="N71" s="389"/>
    </row>
    <row r="72" spans="1:18" s="99" customFormat="1" ht="9.9499999999999993" customHeight="1">
      <c r="A72" s="188" t="s">
        <v>327</v>
      </c>
      <c r="B72" s="420">
        <f t="shared" si="2"/>
        <v>19.741446561907946</v>
      </c>
      <c r="C72" s="420">
        <f t="shared" si="3"/>
        <v>78.482113005683715</v>
      </c>
      <c r="D72" s="420">
        <f t="shared" si="4"/>
        <v>1.776440432408336</v>
      </c>
      <c r="E72" s="416">
        <v>100</v>
      </c>
      <c r="G72" s="420">
        <f t="shared" si="5"/>
        <v>16.335814722911497</v>
      </c>
      <c r="H72" s="420">
        <f t="shared" si="6"/>
        <v>83.664185277088507</v>
      </c>
      <c r="I72" s="420">
        <f t="shared" si="7"/>
        <v>100</v>
      </c>
      <c r="K72" s="389"/>
      <c r="L72" s="389"/>
      <c r="M72" s="389"/>
      <c r="N72" s="389"/>
    </row>
    <row r="73" spans="1:18" s="99" customFormat="1" ht="9.9499999999999993" customHeight="1">
      <c r="A73" s="188" t="s">
        <v>328</v>
      </c>
      <c r="B73" s="420">
        <f t="shared" si="2"/>
        <v>17.621709263130946</v>
      </c>
      <c r="C73" s="420">
        <f t="shared" si="3"/>
        <v>81.588940564065368</v>
      </c>
      <c r="D73" s="420">
        <f t="shared" si="4"/>
        <v>0.78935017280368647</v>
      </c>
      <c r="E73" s="416">
        <v>100</v>
      </c>
      <c r="G73" s="420">
        <f t="shared" si="5"/>
        <v>10.090556274256144</v>
      </c>
      <c r="H73" s="420">
        <f t="shared" si="6"/>
        <v>89.909443725743856</v>
      </c>
      <c r="I73" s="420">
        <f t="shared" si="7"/>
        <v>100</v>
      </c>
      <c r="K73" s="389"/>
      <c r="L73" s="389"/>
      <c r="M73" s="389"/>
      <c r="N73" s="389"/>
    </row>
    <row r="74" spans="1:18" s="99" customFormat="1" ht="9.9499999999999993" customHeight="1">
      <c r="A74" s="188" t="s">
        <v>329</v>
      </c>
      <c r="B74" s="420">
        <f t="shared" si="2"/>
        <v>21.468318571047526</v>
      </c>
      <c r="C74" s="420">
        <f t="shared" si="3"/>
        <v>77.903479484561686</v>
      </c>
      <c r="D74" s="420">
        <f t="shared" si="4"/>
        <v>0.62820194439079124</v>
      </c>
      <c r="E74" s="416">
        <v>100</v>
      </c>
      <c r="G74" s="420">
        <f t="shared" si="5"/>
        <v>15.012254901960784</v>
      </c>
      <c r="H74" s="420">
        <f t="shared" si="6"/>
        <v>84.987745098039213</v>
      </c>
      <c r="I74" s="420">
        <f t="shared" si="7"/>
        <v>100</v>
      </c>
      <c r="K74" s="389"/>
      <c r="L74" s="389"/>
      <c r="M74" s="389"/>
      <c r="N74" s="389"/>
    </row>
    <row r="75" spans="1:18" s="99" customFormat="1" ht="9.9499999999999993" customHeight="1">
      <c r="A75" s="188" t="s">
        <v>330</v>
      </c>
      <c r="B75" s="420">
        <f t="shared" si="2"/>
        <v>14.174417037336568</v>
      </c>
      <c r="C75" s="420">
        <f t="shared" si="3"/>
        <v>85.464348294918452</v>
      </c>
      <c r="D75" s="420">
        <f t="shared" si="4"/>
        <v>0.36123466774497909</v>
      </c>
      <c r="E75" s="416">
        <v>100</v>
      </c>
      <c r="G75" s="420">
        <f t="shared" si="5"/>
        <v>9.0992087644552644</v>
      </c>
      <c r="H75" s="420">
        <f t="shared" si="6"/>
        <v>90.90079123554473</v>
      </c>
      <c r="I75" s="420">
        <f t="shared" si="7"/>
        <v>100</v>
      </c>
      <c r="K75" s="389"/>
      <c r="L75" s="389"/>
      <c r="M75" s="389"/>
      <c r="N75" s="389"/>
    </row>
    <row r="76" spans="1:18" s="99" customFormat="1" ht="9.9499999999999993" customHeight="1">
      <c r="A76" s="421" t="s">
        <v>187</v>
      </c>
      <c r="B76" s="420">
        <v>28.461248143711487</v>
      </c>
      <c r="C76" s="420">
        <v>70.987397878866915</v>
      </c>
      <c r="D76" s="420">
        <v>0.55135397742160286</v>
      </c>
      <c r="E76" s="420">
        <v>100</v>
      </c>
      <c r="F76" s="420"/>
      <c r="G76" s="420">
        <v>17.262888521618596</v>
      </c>
      <c r="H76" s="420">
        <v>82.737111478381408</v>
      </c>
      <c r="I76" s="420">
        <v>100</v>
      </c>
      <c r="K76" s="389"/>
      <c r="L76" s="389"/>
      <c r="M76" s="389"/>
      <c r="N76" s="389"/>
      <c r="P76" s="668"/>
      <c r="Q76" s="668"/>
      <c r="R76" s="668"/>
    </row>
    <row r="77" spans="1:18" s="99" customFormat="1" ht="3" customHeight="1">
      <c r="A77" s="416"/>
      <c r="B77" s="416"/>
      <c r="C77" s="416"/>
      <c r="D77" s="416"/>
      <c r="E77" s="416"/>
      <c r="F77" s="416"/>
      <c r="G77" s="416"/>
      <c r="H77" s="416"/>
      <c r="I77" s="416"/>
    </row>
    <row r="78" spans="1:18" s="99" customFormat="1" ht="9.9499999999999993" customHeight="1">
      <c r="A78" s="370" t="s">
        <v>296</v>
      </c>
      <c r="B78" s="398"/>
      <c r="C78" s="370"/>
      <c r="D78" s="370"/>
      <c r="E78" s="370"/>
      <c r="F78" s="370"/>
      <c r="G78" s="370"/>
      <c r="H78" s="370"/>
      <c r="I78" s="416"/>
    </row>
    <row r="79" spans="1:18" s="99" customFormat="1" ht="9.75" customHeight="1">
      <c r="A79" s="370" t="s">
        <v>332</v>
      </c>
      <c r="B79" s="422"/>
      <c r="C79" s="422"/>
      <c r="D79" s="422"/>
      <c r="E79" s="422"/>
      <c r="F79" s="422"/>
      <c r="G79" s="422"/>
      <c r="H79" s="422"/>
      <c r="I79" s="416"/>
    </row>
    <row r="80" spans="1:18" s="99" customFormat="1" ht="15" customHeight="1">
      <c r="A80" s="416"/>
      <c r="B80" s="719"/>
      <c r="C80" s="719"/>
      <c r="D80" s="719"/>
      <c r="E80" s="386"/>
      <c r="F80" s="386"/>
      <c r="G80" s="719"/>
      <c r="H80" s="719"/>
      <c r="I80" s="719"/>
      <c r="J80" s="386"/>
    </row>
    <row r="81" spans="1:18" s="99" customFormat="1" ht="15" customHeight="1">
      <c r="A81" s="416"/>
      <c r="B81" s="512"/>
      <c r="C81" s="512"/>
      <c r="D81" s="512"/>
      <c r="E81" s="512"/>
      <c r="F81" s="512"/>
      <c r="G81" s="512"/>
      <c r="H81" s="512"/>
      <c r="I81" s="512"/>
      <c r="J81" s="386"/>
      <c r="K81" s="668"/>
      <c r="L81" s="668"/>
      <c r="M81" s="668"/>
      <c r="N81" s="668"/>
      <c r="O81" s="668"/>
      <c r="P81" s="668"/>
      <c r="Q81" s="668"/>
      <c r="R81" s="668"/>
    </row>
    <row r="82" spans="1:18" s="99" customFormat="1" ht="15" customHeight="1">
      <c r="A82" s="416"/>
      <c r="B82" s="507"/>
      <c r="C82" s="507"/>
      <c r="D82" s="507"/>
      <c r="E82" s="507"/>
      <c r="F82" s="507"/>
      <c r="G82" s="507"/>
      <c r="H82" s="507"/>
      <c r="I82" s="507"/>
      <c r="J82" s="386"/>
      <c r="K82" s="668"/>
      <c r="L82" s="668"/>
      <c r="M82" s="668"/>
      <c r="N82" s="668"/>
      <c r="O82" s="668"/>
      <c r="P82" s="668"/>
      <c r="Q82" s="668"/>
      <c r="R82" s="668"/>
    </row>
    <row r="83" spans="1:18" s="99" customFormat="1" ht="15" customHeight="1">
      <c r="A83" s="416"/>
      <c r="B83" s="416"/>
      <c r="C83" s="416"/>
      <c r="D83" s="416"/>
      <c r="E83" s="416"/>
      <c r="F83" s="416"/>
      <c r="G83" s="416"/>
      <c r="H83" s="416"/>
      <c r="I83" s="416"/>
      <c r="K83" s="668"/>
      <c r="L83" s="668"/>
      <c r="M83" s="668"/>
      <c r="N83" s="668"/>
      <c r="O83" s="668"/>
      <c r="P83" s="668"/>
      <c r="Q83" s="668"/>
      <c r="R83" s="668"/>
    </row>
    <row r="84" spans="1:18" s="99" customFormat="1" ht="15" customHeight="1">
      <c r="A84" s="416"/>
      <c r="B84" s="416"/>
      <c r="C84" s="416"/>
      <c r="D84" s="416"/>
      <c r="E84" s="416"/>
      <c r="F84" s="416"/>
      <c r="G84" s="416"/>
      <c r="H84" s="416"/>
      <c r="I84" s="416"/>
      <c r="K84" s="668"/>
      <c r="L84" s="668"/>
      <c r="M84" s="668"/>
      <c r="N84" s="668"/>
      <c r="O84" s="668"/>
      <c r="P84" s="668"/>
      <c r="Q84" s="668"/>
      <c r="R84" s="668"/>
    </row>
    <row r="85" spans="1:18" s="99" customFormat="1" ht="15" customHeight="1">
      <c r="A85" s="416"/>
      <c r="B85" s="416"/>
      <c r="C85" s="416"/>
      <c r="D85" s="416"/>
      <c r="E85" s="416"/>
      <c r="F85" s="416"/>
      <c r="G85" s="416"/>
      <c r="H85" s="416"/>
      <c r="I85" s="416"/>
      <c r="K85" s="668"/>
      <c r="L85" s="668"/>
      <c r="M85" s="668"/>
      <c r="N85" s="668"/>
      <c r="O85" s="668"/>
      <c r="P85" s="668"/>
      <c r="Q85" s="668"/>
      <c r="R85" s="668"/>
    </row>
    <row r="86" spans="1:18" s="99" customFormat="1" ht="15" customHeight="1">
      <c r="A86" s="416"/>
      <c r="B86" s="416"/>
      <c r="C86" s="416"/>
      <c r="D86" s="416"/>
      <c r="E86" s="416"/>
      <c r="F86" s="416"/>
      <c r="G86" s="416"/>
      <c r="H86" s="416"/>
      <c r="I86" s="416"/>
      <c r="K86" s="668"/>
      <c r="L86" s="668"/>
      <c r="M86" s="668"/>
      <c r="N86" s="668"/>
      <c r="O86" s="668"/>
      <c r="P86" s="668"/>
      <c r="Q86" s="668"/>
      <c r="R86" s="668"/>
    </row>
    <row r="87" spans="1:18" s="99" customFormat="1" ht="15" customHeight="1">
      <c r="A87" s="416"/>
      <c r="B87" s="416"/>
      <c r="C87" s="416"/>
      <c r="D87" s="416"/>
      <c r="E87" s="416"/>
      <c r="F87" s="416"/>
      <c r="G87" s="416"/>
      <c r="H87" s="416"/>
      <c r="I87" s="416"/>
      <c r="K87" s="668"/>
      <c r="L87" s="668"/>
      <c r="M87" s="668"/>
      <c r="N87" s="668"/>
      <c r="O87" s="668"/>
      <c r="P87" s="668"/>
      <c r="Q87" s="668"/>
      <c r="R87" s="668"/>
    </row>
    <row r="88" spans="1:18" s="99" customFormat="1" ht="15" customHeight="1">
      <c r="A88" s="416"/>
      <c r="B88" s="416"/>
      <c r="C88" s="416"/>
      <c r="D88" s="416"/>
      <c r="E88" s="416"/>
      <c r="F88" s="416"/>
      <c r="G88" s="416"/>
      <c r="H88" s="416"/>
      <c r="I88" s="416"/>
      <c r="K88" s="668"/>
      <c r="L88" s="668"/>
      <c r="M88" s="668"/>
      <c r="N88" s="668"/>
      <c r="O88" s="668"/>
      <c r="P88" s="668"/>
      <c r="Q88" s="668"/>
      <c r="R88" s="668"/>
    </row>
    <row r="89" spans="1:18" s="99" customFormat="1" ht="15" customHeight="1">
      <c r="A89" s="416"/>
      <c r="B89" s="416"/>
      <c r="C89" s="416"/>
      <c r="D89" s="416"/>
      <c r="E89" s="416"/>
      <c r="F89" s="416"/>
      <c r="G89" s="416"/>
      <c r="H89" s="416"/>
      <c r="I89" s="416"/>
      <c r="K89" s="668"/>
      <c r="L89" s="668"/>
      <c r="M89" s="668"/>
      <c r="N89" s="668"/>
      <c r="O89" s="668"/>
      <c r="P89" s="668"/>
      <c r="Q89" s="668"/>
      <c r="R89" s="668"/>
    </row>
    <row r="90" spans="1:18" s="99" customFormat="1" ht="15" customHeight="1">
      <c r="A90" s="416"/>
      <c r="B90" s="416"/>
      <c r="C90" s="416"/>
      <c r="D90" s="416"/>
      <c r="E90" s="416"/>
      <c r="F90" s="416"/>
      <c r="G90" s="416"/>
      <c r="H90" s="416"/>
      <c r="I90" s="416"/>
      <c r="K90" s="668"/>
      <c r="L90" s="668"/>
      <c r="M90" s="668"/>
      <c r="N90" s="668"/>
      <c r="O90" s="668"/>
      <c r="P90" s="668"/>
      <c r="Q90" s="668"/>
      <c r="R90" s="668"/>
    </row>
    <row r="91" spans="1:18" s="99" customFormat="1" ht="15" customHeight="1">
      <c r="A91" s="416"/>
      <c r="B91" s="416"/>
      <c r="C91" s="416"/>
      <c r="D91" s="416"/>
      <c r="E91" s="416"/>
      <c r="F91" s="416"/>
      <c r="G91" s="416"/>
      <c r="H91" s="416"/>
      <c r="I91" s="416"/>
      <c r="K91" s="668"/>
      <c r="L91" s="668"/>
      <c r="M91" s="668"/>
      <c r="N91" s="668"/>
      <c r="O91" s="668"/>
      <c r="P91" s="668"/>
      <c r="Q91" s="668"/>
      <c r="R91" s="668"/>
    </row>
    <row r="92" spans="1:18" s="99" customFormat="1" ht="15" customHeight="1">
      <c r="A92" s="416"/>
      <c r="B92" s="416"/>
      <c r="C92" s="416"/>
      <c r="D92" s="416"/>
      <c r="E92" s="416"/>
      <c r="F92" s="416"/>
      <c r="G92" s="416"/>
      <c r="H92" s="416"/>
      <c r="I92" s="416"/>
      <c r="K92" s="668"/>
      <c r="L92" s="668"/>
      <c r="M92" s="668"/>
      <c r="N92" s="668"/>
      <c r="O92" s="668"/>
      <c r="P92" s="668"/>
      <c r="Q92" s="668"/>
      <c r="R92" s="668"/>
    </row>
    <row r="93" spans="1:18" s="99" customFormat="1" ht="15" customHeight="1">
      <c r="A93" s="416"/>
      <c r="B93" s="416"/>
      <c r="C93" s="416"/>
      <c r="D93" s="416"/>
      <c r="E93" s="416"/>
      <c r="F93" s="416"/>
      <c r="G93" s="416"/>
      <c r="H93" s="416"/>
      <c r="I93" s="416"/>
      <c r="K93" s="668"/>
      <c r="L93" s="668"/>
      <c r="M93" s="668"/>
      <c r="N93" s="668"/>
      <c r="O93" s="668"/>
      <c r="P93" s="668"/>
      <c r="Q93" s="668"/>
      <c r="R93" s="668"/>
    </row>
    <row r="94" spans="1:18" s="99" customFormat="1" ht="15" customHeight="1">
      <c r="A94" s="416"/>
      <c r="B94" s="416"/>
      <c r="C94" s="416"/>
      <c r="D94" s="416"/>
      <c r="E94" s="416"/>
      <c r="F94" s="416"/>
      <c r="G94" s="416"/>
      <c r="H94" s="416"/>
      <c r="I94" s="416"/>
      <c r="K94" s="668"/>
      <c r="L94" s="668"/>
      <c r="M94" s="668"/>
      <c r="N94" s="668"/>
      <c r="O94" s="668"/>
      <c r="P94" s="668"/>
      <c r="Q94" s="668"/>
      <c r="R94" s="668"/>
    </row>
    <row r="95" spans="1:18" s="99" customFormat="1" ht="15" customHeight="1">
      <c r="A95" s="416"/>
      <c r="B95" s="416"/>
      <c r="C95" s="416"/>
      <c r="D95" s="416"/>
      <c r="E95" s="416"/>
      <c r="F95" s="416"/>
      <c r="G95" s="416"/>
      <c r="H95" s="416"/>
      <c r="I95" s="416"/>
      <c r="K95" s="668"/>
      <c r="L95" s="668"/>
      <c r="M95" s="668"/>
      <c r="N95" s="668"/>
      <c r="O95" s="668"/>
      <c r="P95" s="668"/>
      <c r="Q95" s="668"/>
      <c r="R95" s="668"/>
    </row>
    <row r="96" spans="1:18" s="99" customFormat="1" ht="15" customHeight="1">
      <c r="A96" s="416"/>
      <c r="B96" s="416"/>
      <c r="C96" s="416"/>
      <c r="D96" s="416"/>
      <c r="E96" s="416"/>
      <c r="F96" s="416"/>
      <c r="G96" s="416"/>
      <c r="H96" s="416"/>
      <c r="I96" s="416"/>
      <c r="K96" s="668"/>
      <c r="L96" s="668"/>
      <c r="M96" s="668"/>
      <c r="N96" s="668"/>
      <c r="O96" s="668"/>
      <c r="P96" s="668"/>
      <c r="Q96" s="668"/>
      <c r="R96" s="668"/>
    </row>
    <row r="97" spans="1:18" s="99" customFormat="1" ht="15" customHeight="1">
      <c r="A97" s="416"/>
      <c r="B97" s="416"/>
      <c r="C97" s="416"/>
      <c r="D97" s="416"/>
      <c r="E97" s="416"/>
      <c r="F97" s="416"/>
      <c r="G97" s="416"/>
      <c r="H97" s="416"/>
      <c r="I97" s="416"/>
      <c r="K97" s="668"/>
      <c r="L97" s="668"/>
      <c r="M97" s="668"/>
      <c r="N97" s="668"/>
      <c r="O97" s="668"/>
      <c r="P97" s="668"/>
      <c r="Q97" s="668"/>
      <c r="R97" s="668"/>
    </row>
    <row r="98" spans="1:18" s="99" customFormat="1" ht="15" customHeight="1">
      <c r="A98" s="416"/>
      <c r="B98" s="416"/>
      <c r="C98" s="416"/>
      <c r="D98" s="416"/>
      <c r="E98" s="416"/>
      <c r="F98" s="416"/>
      <c r="G98" s="416"/>
      <c r="H98" s="416"/>
      <c r="I98" s="416"/>
      <c r="K98" s="668"/>
      <c r="L98" s="668"/>
      <c r="M98" s="668"/>
      <c r="N98" s="668"/>
      <c r="O98" s="668"/>
      <c r="P98" s="668"/>
      <c r="Q98" s="668"/>
      <c r="R98" s="668"/>
    </row>
    <row r="99" spans="1:18" s="99" customFormat="1" ht="15" customHeight="1">
      <c r="A99" s="416"/>
      <c r="B99" s="416"/>
      <c r="C99" s="416"/>
      <c r="D99" s="416"/>
      <c r="E99" s="416"/>
      <c r="F99" s="416"/>
      <c r="G99" s="416"/>
      <c r="H99" s="416"/>
      <c r="I99" s="416"/>
      <c r="K99" s="668"/>
      <c r="L99" s="668"/>
      <c r="M99" s="668"/>
      <c r="N99" s="668"/>
      <c r="O99" s="668"/>
      <c r="P99" s="668"/>
      <c r="Q99" s="668"/>
      <c r="R99" s="668"/>
    </row>
    <row r="100" spans="1:18" s="99" customFormat="1" ht="15" customHeight="1">
      <c r="A100" s="416"/>
      <c r="B100" s="416"/>
      <c r="C100" s="416"/>
      <c r="D100" s="416"/>
      <c r="E100" s="416"/>
      <c r="F100" s="416"/>
      <c r="G100" s="416"/>
      <c r="H100" s="416"/>
      <c r="I100" s="416"/>
      <c r="K100" s="668"/>
      <c r="L100" s="668"/>
      <c r="M100" s="668"/>
      <c r="N100" s="668"/>
      <c r="O100" s="668"/>
      <c r="P100" s="668"/>
      <c r="Q100" s="668"/>
      <c r="R100" s="668"/>
    </row>
    <row r="101" spans="1:18" s="99" customFormat="1" ht="15" customHeight="1">
      <c r="A101" s="416"/>
      <c r="B101" s="416"/>
      <c r="C101" s="416"/>
      <c r="D101" s="416"/>
      <c r="E101" s="416"/>
      <c r="F101" s="416"/>
      <c r="G101" s="416"/>
      <c r="H101" s="416"/>
      <c r="I101" s="416"/>
      <c r="K101" s="668"/>
      <c r="L101" s="668"/>
      <c r="M101" s="668"/>
      <c r="N101" s="668"/>
      <c r="O101" s="668"/>
      <c r="P101" s="668"/>
      <c r="Q101" s="668"/>
      <c r="R101" s="668"/>
    </row>
    <row r="102" spans="1:18" s="99" customFormat="1" ht="15" customHeight="1">
      <c r="A102" s="416"/>
      <c r="B102" s="416"/>
      <c r="C102" s="416"/>
      <c r="D102" s="416"/>
      <c r="E102" s="416"/>
      <c r="F102" s="416"/>
      <c r="G102" s="416"/>
      <c r="H102" s="416"/>
      <c r="I102" s="416"/>
      <c r="K102" s="668"/>
      <c r="L102" s="668"/>
      <c r="M102" s="668"/>
      <c r="N102" s="668"/>
      <c r="O102" s="668"/>
      <c r="P102" s="668"/>
      <c r="Q102" s="668"/>
      <c r="R102" s="668"/>
    </row>
    <row r="103" spans="1:18" s="99" customFormat="1" ht="15" customHeight="1">
      <c r="A103" s="416"/>
      <c r="B103" s="416"/>
      <c r="C103" s="416"/>
      <c r="D103" s="416"/>
      <c r="E103" s="416"/>
      <c r="F103" s="416"/>
      <c r="G103" s="416"/>
      <c r="H103" s="416"/>
      <c r="I103" s="416"/>
      <c r="K103" s="668"/>
      <c r="L103" s="668"/>
      <c r="M103" s="668"/>
      <c r="N103" s="668"/>
      <c r="O103" s="668"/>
      <c r="P103" s="668"/>
      <c r="Q103" s="668"/>
      <c r="R103" s="668"/>
    </row>
    <row r="104" spans="1:18" s="99" customFormat="1" ht="15" customHeight="1">
      <c r="A104" s="416"/>
      <c r="B104" s="416"/>
      <c r="C104" s="416"/>
      <c r="D104" s="416"/>
      <c r="E104" s="416"/>
      <c r="F104" s="416"/>
      <c r="G104" s="416"/>
      <c r="H104" s="416"/>
      <c r="I104" s="416"/>
      <c r="K104" s="668"/>
      <c r="L104" s="668"/>
      <c r="M104" s="668"/>
      <c r="N104" s="668"/>
      <c r="O104" s="668"/>
      <c r="P104" s="668"/>
      <c r="Q104" s="668"/>
      <c r="R104" s="668"/>
    </row>
    <row r="105" spans="1:18" s="99" customFormat="1" ht="15" customHeight="1">
      <c r="A105" s="416"/>
      <c r="B105" s="416"/>
      <c r="C105" s="416"/>
      <c r="D105" s="416"/>
      <c r="E105" s="416"/>
      <c r="F105" s="416"/>
      <c r="G105" s="416"/>
      <c r="H105" s="416"/>
      <c r="I105" s="416"/>
      <c r="K105" s="668"/>
      <c r="L105" s="668"/>
      <c r="M105" s="668"/>
      <c r="N105" s="668"/>
      <c r="O105" s="668"/>
      <c r="P105" s="668"/>
      <c r="Q105" s="668"/>
      <c r="R105" s="668"/>
    </row>
    <row r="106" spans="1:18" s="99" customFormat="1" ht="15" customHeight="1">
      <c r="A106" s="416"/>
      <c r="B106" s="416"/>
      <c r="C106" s="416"/>
      <c r="D106" s="416"/>
      <c r="E106" s="416"/>
      <c r="F106" s="416"/>
      <c r="G106" s="416"/>
      <c r="H106" s="416"/>
      <c r="I106" s="416"/>
      <c r="K106" s="668"/>
      <c r="L106" s="668"/>
      <c r="M106" s="668"/>
      <c r="N106" s="668"/>
      <c r="O106" s="668"/>
      <c r="P106" s="668"/>
      <c r="Q106" s="668"/>
      <c r="R106" s="668"/>
    </row>
    <row r="107" spans="1:18" s="99" customFormat="1" ht="15" customHeight="1">
      <c r="A107" s="416"/>
      <c r="B107" s="416"/>
      <c r="C107" s="416"/>
      <c r="D107" s="416"/>
      <c r="E107" s="416"/>
      <c r="F107" s="416"/>
      <c r="G107" s="416"/>
      <c r="H107" s="416"/>
      <c r="I107" s="416"/>
      <c r="K107" s="668"/>
      <c r="L107" s="668"/>
      <c r="M107" s="668"/>
      <c r="N107" s="668"/>
      <c r="O107" s="668"/>
      <c r="P107" s="668"/>
      <c r="Q107" s="668"/>
      <c r="R107" s="668"/>
    </row>
    <row r="108" spans="1:18" s="99" customFormat="1" ht="15" customHeight="1">
      <c r="A108" s="416"/>
      <c r="B108" s="416"/>
      <c r="C108" s="416"/>
      <c r="D108" s="416"/>
      <c r="E108" s="416"/>
      <c r="F108" s="416"/>
      <c r="G108" s="416"/>
      <c r="H108" s="416"/>
      <c r="I108" s="416"/>
      <c r="K108" s="668"/>
      <c r="L108" s="668"/>
      <c r="M108" s="668"/>
      <c r="N108" s="668"/>
      <c r="O108" s="668"/>
      <c r="P108" s="668"/>
      <c r="Q108" s="668"/>
      <c r="R108" s="668"/>
    </row>
    <row r="109" spans="1:18" s="99" customFormat="1" ht="15" customHeight="1">
      <c r="A109" s="416"/>
      <c r="B109" s="416"/>
      <c r="C109" s="416"/>
      <c r="D109" s="416"/>
      <c r="E109" s="416"/>
      <c r="F109" s="416"/>
      <c r="G109" s="416"/>
      <c r="H109" s="416"/>
      <c r="I109" s="416"/>
      <c r="K109" s="668"/>
      <c r="L109" s="668"/>
      <c r="M109" s="668"/>
      <c r="N109" s="668"/>
      <c r="O109" s="668"/>
      <c r="P109" s="668"/>
      <c r="Q109" s="668"/>
      <c r="R109" s="668"/>
    </row>
    <row r="110" spans="1:18" s="99" customFormat="1" ht="15" customHeight="1">
      <c r="A110" s="416"/>
      <c r="B110" s="416"/>
      <c r="C110" s="416"/>
      <c r="D110" s="416"/>
      <c r="E110" s="416"/>
      <c r="F110" s="416"/>
      <c r="G110" s="416"/>
      <c r="H110" s="416"/>
      <c r="I110" s="416"/>
      <c r="K110" s="668"/>
      <c r="L110" s="668"/>
      <c r="M110" s="668"/>
      <c r="N110" s="668"/>
      <c r="O110" s="668"/>
      <c r="P110" s="668"/>
      <c r="Q110" s="668"/>
      <c r="R110" s="668"/>
    </row>
    <row r="111" spans="1:18" s="99" customFormat="1" ht="15" customHeight="1">
      <c r="A111" s="416"/>
      <c r="B111" s="416"/>
      <c r="C111" s="416"/>
      <c r="D111" s="416"/>
      <c r="E111" s="416"/>
      <c r="F111" s="416"/>
      <c r="G111" s="416"/>
      <c r="H111" s="416"/>
      <c r="I111" s="416"/>
      <c r="K111" s="668"/>
      <c r="L111" s="668"/>
      <c r="M111" s="668"/>
      <c r="N111" s="668"/>
      <c r="O111" s="668"/>
      <c r="P111" s="668"/>
      <c r="Q111" s="668"/>
      <c r="R111" s="668"/>
    </row>
    <row r="112" spans="1:18" s="99" customFormat="1" ht="15" customHeight="1">
      <c r="A112" s="416"/>
      <c r="B112" s="416"/>
      <c r="C112" s="416"/>
      <c r="D112" s="416"/>
      <c r="E112" s="416"/>
      <c r="F112" s="416"/>
      <c r="G112" s="416"/>
      <c r="H112" s="416"/>
      <c r="I112" s="416"/>
      <c r="K112" s="668"/>
      <c r="L112" s="668"/>
      <c r="M112" s="668"/>
      <c r="N112" s="668"/>
      <c r="O112" s="668"/>
      <c r="P112" s="668"/>
      <c r="Q112" s="668"/>
      <c r="R112" s="668"/>
    </row>
    <row r="113" spans="1:18" s="99" customFormat="1" ht="15" customHeight="1">
      <c r="A113" s="416"/>
      <c r="B113" s="416"/>
      <c r="C113" s="416"/>
      <c r="D113" s="416"/>
      <c r="E113" s="416"/>
      <c r="F113" s="416"/>
      <c r="G113" s="416"/>
      <c r="H113" s="416"/>
      <c r="I113" s="416"/>
      <c r="K113" s="668"/>
      <c r="L113" s="668"/>
      <c r="M113" s="668"/>
      <c r="N113" s="668"/>
      <c r="O113" s="668"/>
      <c r="P113" s="668"/>
      <c r="Q113" s="668"/>
      <c r="R113" s="668"/>
    </row>
    <row r="114" spans="1:18" s="99" customFormat="1" ht="15" customHeight="1">
      <c r="A114" s="416"/>
      <c r="B114" s="416"/>
      <c r="C114" s="416"/>
      <c r="D114" s="416"/>
      <c r="E114" s="416"/>
      <c r="F114" s="416"/>
      <c r="G114" s="416"/>
      <c r="H114" s="416"/>
      <c r="I114" s="416"/>
    </row>
    <row r="115" spans="1:18" s="99" customFormat="1" ht="15" customHeight="1">
      <c r="A115" s="416"/>
      <c r="B115" s="416"/>
      <c r="C115" s="416"/>
      <c r="D115" s="416"/>
      <c r="E115" s="416"/>
      <c r="F115" s="416"/>
      <c r="G115" s="416"/>
      <c r="H115" s="416"/>
      <c r="I115" s="416"/>
    </row>
    <row r="116" spans="1:18" s="99" customFormat="1" ht="15" customHeight="1">
      <c r="A116" s="416"/>
      <c r="B116" s="416"/>
      <c r="C116" s="416"/>
      <c r="D116" s="416"/>
      <c r="E116" s="416"/>
      <c r="F116" s="416"/>
      <c r="G116" s="416"/>
      <c r="H116" s="416"/>
      <c r="I116" s="416"/>
    </row>
    <row r="117" spans="1:18" s="99" customFormat="1" ht="15" customHeight="1">
      <c r="A117" s="416"/>
      <c r="B117" s="416"/>
      <c r="C117" s="416"/>
      <c r="D117" s="416"/>
      <c r="E117" s="416"/>
      <c r="F117" s="416"/>
      <c r="G117" s="416"/>
      <c r="H117" s="416"/>
      <c r="I117" s="416"/>
    </row>
    <row r="118" spans="1:18" s="99" customFormat="1" ht="15" customHeight="1">
      <c r="A118" s="416"/>
      <c r="B118" s="416"/>
      <c r="C118" s="416"/>
      <c r="D118" s="416"/>
      <c r="E118" s="416"/>
      <c r="F118" s="416"/>
      <c r="G118" s="416"/>
      <c r="H118" s="416"/>
      <c r="I118" s="416"/>
    </row>
    <row r="119" spans="1:18" s="99" customFormat="1" ht="15" customHeight="1">
      <c r="A119" s="416"/>
      <c r="B119" s="416"/>
      <c r="C119" s="416"/>
      <c r="D119" s="416"/>
      <c r="E119" s="416"/>
      <c r="F119" s="416"/>
      <c r="G119" s="416"/>
      <c r="H119" s="416"/>
      <c r="I119" s="416"/>
    </row>
    <row r="120" spans="1:18" s="99" customFormat="1" ht="15" customHeight="1">
      <c r="A120" s="416"/>
      <c r="B120" s="416"/>
      <c r="C120" s="416"/>
      <c r="D120" s="416"/>
      <c r="E120" s="416"/>
      <c r="F120" s="416"/>
      <c r="G120" s="416"/>
      <c r="H120" s="416"/>
      <c r="I120" s="416"/>
    </row>
    <row r="121" spans="1:18" s="99" customFormat="1" ht="15" customHeight="1">
      <c r="A121" s="416"/>
      <c r="B121" s="416"/>
      <c r="C121" s="416"/>
      <c r="D121" s="416"/>
      <c r="E121" s="416"/>
      <c r="F121" s="416"/>
      <c r="G121" s="416"/>
      <c r="H121" s="416"/>
      <c r="I121" s="416"/>
    </row>
    <row r="122" spans="1:18" s="99" customFormat="1" ht="15" customHeight="1">
      <c r="A122" s="416"/>
      <c r="B122" s="416"/>
      <c r="C122" s="416"/>
      <c r="D122" s="416"/>
      <c r="E122" s="416"/>
      <c r="F122" s="416"/>
      <c r="G122" s="416"/>
      <c r="H122" s="416"/>
      <c r="I122" s="416"/>
    </row>
    <row r="123" spans="1:18" s="99" customFormat="1" ht="15" customHeight="1">
      <c r="A123" s="416"/>
      <c r="B123" s="416"/>
      <c r="C123" s="416"/>
      <c r="D123" s="416"/>
      <c r="E123" s="416"/>
      <c r="F123" s="416"/>
      <c r="G123" s="416"/>
      <c r="H123" s="416"/>
      <c r="I123" s="416"/>
    </row>
    <row r="124" spans="1:18" s="99" customFormat="1" ht="15" customHeight="1">
      <c r="A124" s="416"/>
      <c r="B124" s="416"/>
      <c r="C124" s="416"/>
      <c r="D124" s="416"/>
      <c r="E124" s="416"/>
      <c r="F124" s="416"/>
      <c r="G124" s="416"/>
      <c r="H124" s="416"/>
      <c r="I124" s="416"/>
    </row>
    <row r="125" spans="1:18" s="99" customFormat="1" ht="15" customHeight="1">
      <c r="A125" s="416"/>
      <c r="B125" s="416"/>
      <c r="C125" s="416"/>
      <c r="D125" s="416"/>
      <c r="E125" s="416"/>
      <c r="F125" s="416"/>
      <c r="G125" s="416"/>
      <c r="H125" s="416"/>
      <c r="I125" s="416"/>
    </row>
    <row r="126" spans="1:18" s="99" customFormat="1" ht="15" customHeight="1">
      <c r="A126" s="416"/>
      <c r="B126" s="416"/>
      <c r="C126" s="416"/>
      <c r="D126" s="416"/>
      <c r="E126" s="416"/>
      <c r="F126" s="416"/>
      <c r="G126" s="416"/>
      <c r="H126" s="416"/>
      <c r="I126" s="416"/>
    </row>
    <row r="127" spans="1:18" s="99" customFormat="1" ht="15" customHeight="1">
      <c r="A127" s="416"/>
      <c r="B127" s="416"/>
      <c r="C127" s="416"/>
      <c r="D127" s="416"/>
      <c r="E127" s="416"/>
      <c r="F127" s="416"/>
      <c r="G127" s="416"/>
      <c r="H127" s="416"/>
      <c r="I127" s="416"/>
    </row>
    <row r="128" spans="1:18" s="99" customFormat="1" ht="15" customHeight="1">
      <c r="A128" s="416"/>
      <c r="B128" s="416"/>
      <c r="C128" s="416"/>
      <c r="D128" s="416"/>
      <c r="E128" s="416"/>
      <c r="F128" s="416"/>
      <c r="G128" s="416"/>
      <c r="H128" s="416"/>
      <c r="I128" s="416"/>
    </row>
    <row r="129" spans="1:9" s="99" customFormat="1" ht="15" customHeight="1">
      <c r="A129" s="416"/>
      <c r="B129" s="416"/>
      <c r="C129" s="416"/>
      <c r="D129" s="416"/>
      <c r="E129" s="416"/>
      <c r="F129" s="416"/>
      <c r="G129" s="416"/>
      <c r="H129" s="416"/>
      <c r="I129" s="416"/>
    </row>
    <row r="130" spans="1:9" s="99" customFormat="1" ht="15" customHeight="1">
      <c r="A130" s="416"/>
      <c r="B130" s="416"/>
      <c r="C130" s="416"/>
      <c r="D130" s="416"/>
      <c r="E130" s="416"/>
      <c r="F130" s="416"/>
      <c r="G130" s="416"/>
      <c r="H130" s="416"/>
      <c r="I130" s="416"/>
    </row>
    <row r="131" spans="1:9" s="99" customFormat="1" ht="15" customHeight="1">
      <c r="A131" s="416"/>
      <c r="B131" s="416"/>
      <c r="C131" s="416"/>
      <c r="D131" s="416"/>
      <c r="E131" s="416"/>
      <c r="F131" s="416"/>
      <c r="G131" s="416"/>
      <c r="H131" s="416"/>
      <c r="I131" s="416"/>
    </row>
    <row r="132" spans="1:9" s="99" customFormat="1" ht="15" customHeight="1">
      <c r="A132" s="416"/>
      <c r="B132" s="416"/>
      <c r="C132" s="416"/>
      <c r="D132" s="416"/>
      <c r="E132" s="416"/>
      <c r="F132" s="416"/>
      <c r="G132" s="416"/>
      <c r="H132" s="416"/>
      <c r="I132" s="416"/>
    </row>
    <row r="133" spans="1:9" s="99" customFormat="1" ht="15" customHeight="1">
      <c r="A133" s="416"/>
      <c r="B133" s="416"/>
      <c r="C133" s="416"/>
      <c r="D133" s="416"/>
      <c r="E133" s="416"/>
      <c r="F133" s="416"/>
      <c r="G133" s="416"/>
      <c r="H133" s="416"/>
      <c r="I133" s="416"/>
    </row>
    <row r="134" spans="1:9" s="99" customFormat="1" ht="15" customHeight="1">
      <c r="A134" s="416"/>
      <c r="B134" s="416"/>
      <c r="C134" s="416"/>
      <c r="D134" s="416"/>
      <c r="E134" s="416"/>
      <c r="F134" s="416"/>
      <c r="G134" s="416"/>
      <c r="H134" s="416"/>
      <c r="I134" s="416"/>
    </row>
    <row r="135" spans="1:9" s="99" customFormat="1" ht="15" customHeight="1">
      <c r="A135" s="416"/>
      <c r="B135" s="416"/>
      <c r="C135" s="416"/>
      <c r="D135" s="416"/>
      <c r="E135" s="416"/>
      <c r="F135" s="416"/>
      <c r="G135" s="416"/>
      <c r="H135" s="416"/>
      <c r="I135" s="416"/>
    </row>
    <row r="136" spans="1:9" s="99" customFormat="1" ht="15" customHeight="1">
      <c r="A136" s="416"/>
      <c r="B136" s="416"/>
      <c r="C136" s="416"/>
      <c r="D136" s="416"/>
      <c r="E136" s="416"/>
      <c r="F136" s="416"/>
      <c r="G136" s="416"/>
      <c r="H136" s="416"/>
      <c r="I136" s="416"/>
    </row>
    <row r="137" spans="1:9" s="99" customFormat="1" ht="15" customHeight="1">
      <c r="A137" s="416"/>
      <c r="B137" s="416"/>
      <c r="C137" s="416"/>
      <c r="D137" s="416"/>
      <c r="E137" s="416"/>
      <c r="F137" s="416"/>
      <c r="G137" s="416"/>
      <c r="H137" s="416"/>
      <c r="I137" s="416"/>
    </row>
    <row r="138" spans="1:9" s="99" customFormat="1" ht="15" customHeight="1">
      <c r="A138" s="416"/>
      <c r="B138" s="416"/>
      <c r="C138" s="416"/>
      <c r="D138" s="416"/>
      <c r="E138" s="416"/>
      <c r="F138" s="416"/>
      <c r="G138" s="416"/>
      <c r="H138" s="416"/>
      <c r="I138" s="416"/>
    </row>
    <row r="139" spans="1:9" s="99" customFormat="1" ht="15" customHeight="1">
      <c r="A139" s="416"/>
      <c r="B139" s="416"/>
      <c r="C139" s="416"/>
      <c r="D139" s="416"/>
      <c r="E139" s="416"/>
      <c r="F139" s="416"/>
      <c r="G139" s="416"/>
      <c r="H139" s="416"/>
      <c r="I139" s="416"/>
    </row>
    <row r="140" spans="1:9" s="99" customFormat="1" ht="15" customHeight="1">
      <c r="A140" s="416"/>
      <c r="B140" s="416"/>
      <c r="C140" s="416"/>
      <c r="D140" s="416"/>
      <c r="E140" s="416"/>
      <c r="F140" s="416"/>
      <c r="G140" s="416"/>
      <c r="H140" s="416"/>
      <c r="I140" s="416"/>
    </row>
    <row r="141" spans="1:9" s="99" customFormat="1" ht="15" customHeight="1">
      <c r="A141" s="416"/>
      <c r="B141" s="416"/>
      <c r="C141" s="416"/>
      <c r="D141" s="416"/>
      <c r="E141" s="416"/>
      <c r="F141" s="416"/>
      <c r="G141" s="416"/>
      <c r="H141" s="416"/>
      <c r="I141" s="416"/>
    </row>
    <row r="142" spans="1:9" s="99" customFormat="1" ht="15" customHeight="1">
      <c r="A142" s="416"/>
      <c r="B142" s="416"/>
      <c r="C142" s="416"/>
      <c r="D142" s="416"/>
      <c r="E142" s="416"/>
      <c r="F142" s="416"/>
      <c r="G142" s="416"/>
      <c r="H142" s="416"/>
      <c r="I142" s="416"/>
    </row>
    <row r="143" spans="1:9" s="99" customFormat="1" ht="15" customHeight="1">
      <c r="A143" s="416"/>
      <c r="B143" s="416"/>
      <c r="C143" s="416"/>
      <c r="D143" s="416"/>
      <c r="E143" s="416"/>
      <c r="F143" s="416"/>
      <c r="G143" s="416"/>
      <c r="H143" s="416"/>
      <c r="I143" s="416"/>
    </row>
    <row r="144" spans="1:9" s="99" customFormat="1" ht="15" customHeight="1">
      <c r="A144" s="416"/>
      <c r="B144" s="416"/>
      <c r="C144" s="416"/>
      <c r="D144" s="416"/>
      <c r="E144" s="416"/>
      <c r="F144" s="416"/>
      <c r="G144" s="416"/>
      <c r="H144" s="416"/>
      <c r="I144" s="416"/>
    </row>
    <row r="145" spans="1:9" s="99" customFormat="1" ht="15" customHeight="1">
      <c r="A145" s="416"/>
      <c r="B145" s="416"/>
      <c r="C145" s="416"/>
      <c r="D145" s="416"/>
      <c r="E145" s="416"/>
      <c r="F145" s="416"/>
      <c r="G145" s="416"/>
      <c r="H145" s="416"/>
      <c r="I145" s="416"/>
    </row>
    <row r="146" spans="1:9" s="99" customFormat="1" ht="15" customHeight="1">
      <c r="A146" s="416"/>
      <c r="B146" s="416"/>
      <c r="C146" s="416"/>
      <c r="D146" s="416"/>
      <c r="E146" s="416"/>
      <c r="F146" s="416"/>
      <c r="G146" s="416"/>
      <c r="H146" s="416"/>
      <c r="I146" s="416"/>
    </row>
    <row r="147" spans="1:9" s="99" customFormat="1" ht="15" customHeight="1">
      <c r="A147" s="416"/>
      <c r="B147" s="416"/>
      <c r="C147" s="416"/>
      <c r="D147" s="416"/>
      <c r="E147" s="416"/>
      <c r="F147" s="416"/>
      <c r="G147" s="416"/>
      <c r="H147" s="416"/>
      <c r="I147" s="416"/>
    </row>
    <row r="148" spans="1:9" s="99" customFormat="1" ht="15" customHeight="1">
      <c r="A148" s="416"/>
      <c r="B148" s="416"/>
      <c r="C148" s="416"/>
      <c r="D148" s="416"/>
      <c r="E148" s="416"/>
      <c r="F148" s="416"/>
      <c r="G148" s="416"/>
      <c r="H148" s="416"/>
      <c r="I148" s="416"/>
    </row>
    <row r="149" spans="1:9" s="99" customFormat="1" ht="15" customHeight="1">
      <c r="A149" s="416"/>
      <c r="B149" s="416"/>
      <c r="C149" s="416"/>
      <c r="D149" s="416"/>
      <c r="E149" s="416"/>
      <c r="F149" s="416"/>
      <c r="G149" s="416"/>
      <c r="H149" s="416"/>
      <c r="I149" s="416"/>
    </row>
    <row r="150" spans="1:9" s="99" customFormat="1" ht="15" customHeight="1">
      <c r="A150" s="416"/>
      <c r="B150" s="416"/>
      <c r="C150" s="416"/>
      <c r="D150" s="416"/>
      <c r="E150" s="416"/>
      <c r="F150" s="416"/>
      <c r="G150" s="416"/>
      <c r="H150" s="416"/>
      <c r="I150" s="416"/>
    </row>
    <row r="151" spans="1:9" s="99" customFormat="1" ht="15" customHeight="1">
      <c r="A151" s="416"/>
      <c r="B151" s="416"/>
      <c r="C151" s="416"/>
      <c r="D151" s="416"/>
      <c r="E151" s="416"/>
      <c r="F151" s="416"/>
      <c r="G151" s="416"/>
      <c r="H151" s="416"/>
      <c r="I151" s="416"/>
    </row>
    <row r="152" spans="1:9" s="99" customFormat="1" ht="15" customHeight="1">
      <c r="A152" s="416"/>
      <c r="B152" s="416"/>
      <c r="C152" s="416"/>
      <c r="D152" s="416"/>
      <c r="E152" s="416"/>
      <c r="F152" s="416"/>
      <c r="G152" s="416"/>
      <c r="H152" s="416"/>
      <c r="I152" s="416"/>
    </row>
    <row r="153" spans="1:9" s="99" customFormat="1" ht="15" customHeight="1">
      <c r="A153" s="416"/>
      <c r="B153" s="416"/>
      <c r="C153" s="416"/>
      <c r="D153" s="416"/>
      <c r="E153" s="416"/>
      <c r="F153" s="416"/>
      <c r="G153" s="416"/>
      <c r="H153" s="416"/>
      <c r="I153" s="416"/>
    </row>
    <row r="154" spans="1:9" s="99" customFormat="1" ht="15" customHeight="1">
      <c r="A154" s="416"/>
      <c r="B154" s="416"/>
      <c r="C154" s="416"/>
      <c r="D154" s="416"/>
      <c r="E154" s="416"/>
      <c r="F154" s="416"/>
      <c r="G154" s="416"/>
      <c r="H154" s="416"/>
      <c r="I154" s="416"/>
    </row>
    <row r="155" spans="1:9" s="99" customFormat="1" ht="15" customHeight="1">
      <c r="A155" s="416"/>
      <c r="B155" s="416"/>
      <c r="C155" s="416"/>
      <c r="D155" s="416"/>
      <c r="E155" s="416"/>
      <c r="F155" s="416"/>
      <c r="G155" s="416"/>
      <c r="H155" s="416"/>
      <c r="I155" s="416"/>
    </row>
    <row r="156" spans="1:9" s="99" customFormat="1" ht="15" customHeight="1">
      <c r="A156" s="416"/>
      <c r="B156" s="416"/>
      <c r="C156" s="416"/>
      <c r="D156" s="416"/>
      <c r="E156" s="416"/>
      <c r="F156" s="416"/>
      <c r="G156" s="416"/>
      <c r="H156" s="416"/>
      <c r="I156" s="416"/>
    </row>
    <row r="157" spans="1:9" s="99" customFormat="1" ht="15" customHeight="1">
      <c r="A157" s="416"/>
      <c r="B157" s="416"/>
      <c r="C157" s="416"/>
      <c r="D157" s="416"/>
      <c r="E157" s="416"/>
      <c r="F157" s="416"/>
      <c r="G157" s="416"/>
      <c r="H157" s="416"/>
      <c r="I157" s="416"/>
    </row>
    <row r="158" spans="1:9" s="99" customFormat="1" ht="15" customHeight="1">
      <c r="A158" s="416"/>
      <c r="B158" s="416"/>
      <c r="C158" s="416"/>
      <c r="D158" s="416"/>
      <c r="E158" s="416"/>
      <c r="F158" s="416"/>
      <c r="G158" s="416"/>
      <c r="H158" s="416"/>
      <c r="I158" s="416"/>
    </row>
    <row r="159" spans="1:9" s="99" customFormat="1" ht="15" customHeight="1">
      <c r="A159" s="416"/>
      <c r="B159" s="416"/>
      <c r="C159" s="416"/>
      <c r="D159" s="416"/>
      <c r="E159" s="416"/>
      <c r="F159" s="416"/>
      <c r="G159" s="416"/>
      <c r="H159" s="416"/>
      <c r="I159" s="416"/>
    </row>
    <row r="160" spans="1:9" s="99" customFormat="1" ht="15" customHeight="1">
      <c r="A160" s="416"/>
      <c r="B160" s="416"/>
      <c r="C160" s="416"/>
      <c r="D160" s="416"/>
      <c r="E160" s="416"/>
      <c r="F160" s="416"/>
      <c r="G160" s="416"/>
      <c r="H160" s="416"/>
      <c r="I160" s="416"/>
    </row>
    <row r="161" spans="1:9" s="99" customFormat="1" ht="15" customHeight="1">
      <c r="A161" s="416"/>
      <c r="B161" s="416"/>
      <c r="C161" s="416"/>
      <c r="D161" s="416"/>
      <c r="E161" s="416"/>
      <c r="F161" s="416"/>
      <c r="G161" s="416"/>
      <c r="H161" s="416"/>
      <c r="I161" s="416"/>
    </row>
    <row r="162" spans="1:9" s="99" customFormat="1" ht="15" customHeight="1">
      <c r="A162" s="416"/>
      <c r="B162" s="416"/>
      <c r="C162" s="416"/>
      <c r="D162" s="416"/>
      <c r="E162" s="416"/>
      <c r="F162" s="416"/>
      <c r="G162" s="416"/>
      <c r="H162" s="416"/>
      <c r="I162" s="416"/>
    </row>
    <row r="163" spans="1:9" s="99" customFormat="1" ht="15" customHeight="1">
      <c r="A163" s="416"/>
      <c r="B163" s="416"/>
      <c r="C163" s="416"/>
      <c r="D163" s="416"/>
      <c r="E163" s="416"/>
      <c r="F163" s="416"/>
      <c r="G163" s="416"/>
      <c r="H163" s="416"/>
      <c r="I163" s="416"/>
    </row>
    <row r="164" spans="1:9" s="99" customFormat="1" ht="15" customHeight="1">
      <c r="A164" s="416"/>
      <c r="B164" s="416"/>
      <c r="C164" s="416"/>
      <c r="D164" s="416"/>
      <c r="E164" s="416"/>
      <c r="F164" s="416"/>
      <c r="G164" s="416"/>
      <c r="H164" s="416"/>
      <c r="I164" s="416"/>
    </row>
    <row r="165" spans="1:9" s="99" customFormat="1" ht="15" customHeight="1">
      <c r="A165" s="416"/>
      <c r="B165" s="416"/>
      <c r="C165" s="416"/>
      <c r="D165" s="416"/>
      <c r="E165" s="416"/>
      <c r="F165" s="416"/>
      <c r="G165" s="416"/>
      <c r="H165" s="416"/>
      <c r="I165" s="416"/>
    </row>
    <row r="166" spans="1:9" s="99" customFormat="1" ht="15" customHeight="1">
      <c r="A166" s="416"/>
      <c r="B166" s="416"/>
      <c r="C166" s="416"/>
      <c r="D166" s="416"/>
      <c r="E166" s="416"/>
      <c r="F166" s="416"/>
      <c r="G166" s="416"/>
      <c r="H166" s="416"/>
      <c r="I166" s="416"/>
    </row>
    <row r="167" spans="1:9" s="99" customFormat="1" ht="15" customHeight="1">
      <c r="A167" s="416"/>
      <c r="B167" s="416"/>
      <c r="C167" s="416"/>
      <c r="D167" s="416"/>
      <c r="E167" s="416"/>
      <c r="F167" s="416"/>
      <c r="G167" s="416"/>
      <c r="H167" s="416"/>
      <c r="I167" s="416"/>
    </row>
    <row r="168" spans="1:9" s="99" customFormat="1" ht="15" customHeight="1">
      <c r="A168" s="416"/>
      <c r="B168" s="416"/>
      <c r="C168" s="416"/>
      <c r="D168" s="416"/>
      <c r="E168" s="416"/>
      <c r="F168" s="416"/>
      <c r="G168" s="416"/>
      <c r="H168" s="416"/>
      <c r="I168" s="416"/>
    </row>
    <row r="169" spans="1:9" s="99" customFormat="1" ht="15" customHeight="1">
      <c r="A169" s="416"/>
      <c r="B169" s="416"/>
      <c r="C169" s="416"/>
      <c r="D169" s="416"/>
      <c r="E169" s="416"/>
      <c r="F169" s="416"/>
      <c r="G169" s="416"/>
      <c r="H169" s="416"/>
      <c r="I169" s="416"/>
    </row>
    <row r="170" spans="1:9" s="99" customFormat="1" ht="15" customHeight="1">
      <c r="A170" s="416"/>
      <c r="B170" s="416"/>
      <c r="C170" s="416"/>
      <c r="D170" s="416"/>
      <c r="E170" s="416"/>
      <c r="F170" s="416"/>
      <c r="G170" s="416"/>
      <c r="H170" s="416"/>
      <c r="I170" s="416"/>
    </row>
    <row r="171" spans="1:9" s="99" customFormat="1" ht="15" customHeight="1">
      <c r="A171" s="416"/>
      <c r="B171" s="416"/>
      <c r="C171" s="416"/>
      <c r="D171" s="416"/>
      <c r="E171" s="416"/>
      <c r="F171" s="416"/>
      <c r="G171" s="416"/>
      <c r="H171" s="416"/>
      <c r="I171" s="416"/>
    </row>
    <row r="172" spans="1:9" s="99" customFormat="1" ht="15" customHeight="1">
      <c r="A172" s="416"/>
      <c r="B172" s="416"/>
      <c r="C172" s="416"/>
      <c r="D172" s="416"/>
      <c r="E172" s="416"/>
      <c r="F172" s="416"/>
      <c r="G172" s="416"/>
      <c r="H172" s="416"/>
      <c r="I172" s="416"/>
    </row>
    <row r="173" spans="1:9" s="99" customFormat="1" ht="15" customHeight="1">
      <c r="A173" s="416"/>
      <c r="B173" s="416"/>
      <c r="C173" s="416"/>
      <c r="D173" s="416"/>
      <c r="E173" s="416"/>
      <c r="F173" s="416"/>
      <c r="G173" s="416"/>
      <c r="H173" s="416"/>
      <c r="I173" s="416"/>
    </row>
    <row r="174" spans="1:9" s="99" customFormat="1" ht="15" customHeight="1">
      <c r="A174" s="416"/>
      <c r="B174" s="416"/>
      <c r="C174" s="416"/>
      <c r="D174" s="416"/>
      <c r="E174" s="416"/>
      <c r="F174" s="416"/>
      <c r="G174" s="416"/>
      <c r="H174" s="416"/>
      <c r="I174" s="416"/>
    </row>
    <row r="175" spans="1:9" s="99" customFormat="1" ht="15" customHeight="1">
      <c r="A175" s="416"/>
      <c r="B175" s="416"/>
      <c r="C175" s="416"/>
      <c r="D175" s="416"/>
      <c r="E175" s="416"/>
      <c r="F175" s="416"/>
      <c r="G175" s="416"/>
      <c r="H175" s="416"/>
      <c r="I175" s="416"/>
    </row>
    <row r="176" spans="1:9" s="99" customFormat="1" ht="15" customHeight="1">
      <c r="A176" s="416"/>
      <c r="B176" s="416"/>
      <c r="C176" s="416"/>
      <c r="D176" s="416"/>
      <c r="E176" s="416"/>
      <c r="F176" s="416"/>
      <c r="G176" s="416"/>
      <c r="H176" s="416"/>
      <c r="I176" s="416"/>
    </row>
    <row r="177" spans="1:13" s="99" customFormat="1" ht="15" customHeight="1">
      <c r="A177" s="416"/>
      <c r="B177" s="416"/>
      <c r="C177" s="416"/>
      <c r="D177" s="416"/>
      <c r="E177" s="416"/>
      <c r="F177" s="416"/>
      <c r="G177" s="416"/>
      <c r="H177" s="416"/>
      <c r="I177" s="416"/>
    </row>
    <row r="178" spans="1:13" s="99" customFormat="1" ht="15" customHeight="1">
      <c r="A178" s="416"/>
      <c r="B178" s="416"/>
      <c r="C178" s="416"/>
      <c r="D178" s="416"/>
      <c r="E178" s="416"/>
      <c r="F178" s="416"/>
      <c r="G178" s="416"/>
      <c r="H178" s="416"/>
      <c r="I178" s="416"/>
    </row>
    <row r="179" spans="1:13" s="99" customFormat="1" ht="15" customHeight="1">
      <c r="A179" s="416"/>
      <c r="B179" s="416"/>
      <c r="C179" s="416"/>
      <c r="D179" s="416"/>
      <c r="E179" s="416"/>
      <c r="F179" s="416"/>
      <c r="G179" s="416"/>
      <c r="H179" s="416"/>
      <c r="I179" s="400"/>
      <c r="J179"/>
      <c r="K179"/>
      <c r="L179"/>
      <c r="M179"/>
    </row>
    <row r="180" spans="1:13" s="99" customFormat="1" ht="15" customHeight="1">
      <c r="A180" s="416"/>
      <c r="B180" s="416"/>
      <c r="C180" s="416"/>
      <c r="D180" s="416"/>
      <c r="E180" s="416"/>
      <c r="F180" s="416"/>
      <c r="G180" s="416"/>
      <c r="H180" s="416"/>
      <c r="I180" s="400"/>
      <c r="J180"/>
      <c r="K180"/>
      <c r="L180"/>
      <c r="M180"/>
    </row>
    <row r="181" spans="1:13" s="99" customFormat="1" ht="15" customHeight="1">
      <c r="A181" s="416"/>
      <c r="B181" s="416"/>
      <c r="C181" s="416"/>
      <c r="D181" s="416"/>
      <c r="E181" s="416"/>
      <c r="F181" s="416"/>
      <c r="G181" s="416"/>
      <c r="H181" s="416"/>
      <c r="I181" s="400"/>
      <c r="J181"/>
      <c r="K181"/>
      <c r="L181"/>
      <c r="M181"/>
    </row>
    <row r="182" spans="1:13" s="99" customFormat="1" ht="15" customHeight="1">
      <c r="A182" s="416"/>
      <c r="B182" s="416"/>
      <c r="C182" s="416"/>
      <c r="D182" s="416"/>
      <c r="E182" s="416"/>
      <c r="F182" s="416"/>
      <c r="G182" s="416"/>
      <c r="H182" s="416"/>
      <c r="I182" s="400"/>
      <c r="J182"/>
      <c r="K182"/>
      <c r="L182"/>
      <c r="M182"/>
    </row>
    <row r="183" spans="1:13" s="99" customFormat="1" ht="15" customHeight="1">
      <c r="A183" s="416"/>
      <c r="B183" s="416"/>
      <c r="C183" s="416"/>
      <c r="D183" s="416"/>
      <c r="E183" s="416"/>
      <c r="F183" s="416"/>
      <c r="G183" s="416"/>
      <c r="H183" s="416"/>
      <c r="I183" s="400"/>
      <c r="J183"/>
      <c r="K183"/>
      <c r="L183"/>
      <c r="M183"/>
    </row>
    <row r="184" spans="1:13" s="99" customFormat="1" ht="15" customHeight="1">
      <c r="A184" s="416"/>
      <c r="B184" s="416"/>
      <c r="C184" s="416"/>
      <c r="D184" s="416"/>
      <c r="E184" s="416"/>
      <c r="F184" s="416"/>
      <c r="G184" s="416"/>
      <c r="H184" s="416"/>
      <c r="I184" s="400"/>
      <c r="J184"/>
      <c r="K184"/>
      <c r="L184"/>
      <c r="M184"/>
    </row>
    <row r="185" spans="1:13" s="99" customFormat="1" ht="15" customHeight="1">
      <c r="A185" s="416"/>
      <c r="B185" s="416"/>
      <c r="C185" s="416"/>
      <c r="D185" s="416"/>
      <c r="E185" s="416"/>
      <c r="F185" s="416"/>
      <c r="G185" s="416"/>
      <c r="H185" s="416"/>
      <c r="I185" s="400"/>
      <c r="J185"/>
      <c r="K185"/>
      <c r="L185"/>
      <c r="M185"/>
    </row>
    <row r="186" spans="1:13" s="99" customFormat="1" ht="15" customHeight="1">
      <c r="A186" s="416"/>
      <c r="B186" s="416"/>
      <c r="C186" s="416"/>
      <c r="D186" s="416"/>
      <c r="E186" s="416"/>
      <c r="F186" s="416"/>
      <c r="G186" s="416"/>
      <c r="H186" s="416"/>
      <c r="I186" s="400"/>
      <c r="J186"/>
      <c r="K186"/>
      <c r="L186"/>
      <c r="M186"/>
    </row>
    <row r="187" spans="1:13" s="99" customFormat="1" ht="15" customHeight="1">
      <c r="A187" s="416"/>
      <c r="B187" s="416"/>
      <c r="C187" s="416"/>
      <c r="D187" s="416"/>
      <c r="E187" s="416"/>
      <c r="F187" s="416"/>
      <c r="G187" s="416"/>
      <c r="H187" s="416"/>
      <c r="I187" s="400"/>
      <c r="J187"/>
      <c r="K187"/>
      <c r="L187"/>
      <c r="M187"/>
    </row>
    <row r="188" spans="1:13" s="99" customFormat="1" ht="15" customHeight="1">
      <c r="A188" s="416"/>
      <c r="B188" s="416"/>
      <c r="C188" s="416"/>
      <c r="D188" s="416"/>
      <c r="E188" s="416"/>
      <c r="F188" s="416"/>
      <c r="G188" s="416"/>
      <c r="H188" s="416"/>
      <c r="I188" s="400"/>
      <c r="J188"/>
      <c r="K188"/>
      <c r="L188"/>
      <c r="M188"/>
    </row>
    <row r="189" spans="1:13" s="99" customFormat="1" ht="15" customHeight="1">
      <c r="A189" s="416"/>
      <c r="B189" s="416"/>
      <c r="C189" s="416"/>
      <c r="D189" s="416"/>
      <c r="E189" s="416"/>
      <c r="F189" s="416"/>
      <c r="G189" s="416"/>
      <c r="H189" s="416"/>
      <c r="I189" s="400"/>
      <c r="J189"/>
      <c r="K189"/>
      <c r="L189"/>
      <c r="M189"/>
    </row>
    <row r="190" spans="1:13" s="99" customFormat="1" ht="15" customHeight="1">
      <c r="A190" s="416"/>
      <c r="B190" s="416"/>
      <c r="C190" s="416"/>
      <c r="D190" s="416"/>
      <c r="E190" s="416"/>
      <c r="F190" s="416"/>
      <c r="G190" s="416"/>
      <c r="H190" s="416"/>
      <c r="I190" s="400"/>
      <c r="J190"/>
      <c r="K190"/>
      <c r="L190"/>
      <c r="M190"/>
    </row>
    <row r="191" spans="1:13" s="99" customFormat="1" ht="15" customHeight="1">
      <c r="A191" s="416"/>
      <c r="B191" s="416"/>
      <c r="C191" s="416"/>
      <c r="D191" s="416"/>
      <c r="E191" s="416"/>
      <c r="F191" s="416"/>
      <c r="G191" s="416"/>
      <c r="H191" s="416"/>
      <c r="I191" s="400"/>
      <c r="J191"/>
      <c r="K191"/>
      <c r="L191"/>
      <c r="M191"/>
    </row>
    <row r="192" spans="1:13" s="99" customFormat="1" ht="15" customHeight="1">
      <c r="A192" s="416"/>
      <c r="B192" s="416"/>
      <c r="C192" s="416"/>
      <c r="D192" s="416"/>
      <c r="E192" s="416"/>
      <c r="F192" s="416"/>
      <c r="G192" s="416"/>
      <c r="H192" s="416"/>
      <c r="I192" s="400"/>
      <c r="J192"/>
      <c r="K192"/>
      <c r="L192"/>
      <c r="M192"/>
    </row>
    <row r="193" spans="1:13" s="99" customFormat="1" ht="15" customHeight="1">
      <c r="A193" s="416"/>
      <c r="B193" s="416"/>
      <c r="C193" s="416"/>
      <c r="D193" s="416"/>
      <c r="E193" s="416"/>
      <c r="F193" s="416"/>
      <c r="G193" s="416"/>
      <c r="H193" s="416"/>
      <c r="I193" s="400"/>
      <c r="J193"/>
      <c r="K193"/>
      <c r="L193"/>
      <c r="M193"/>
    </row>
    <row r="194" spans="1:13" s="99" customFormat="1" ht="15" customHeight="1">
      <c r="A194" s="416"/>
      <c r="B194" s="416"/>
      <c r="C194" s="416"/>
      <c r="D194" s="416"/>
      <c r="E194" s="416"/>
      <c r="F194" s="416"/>
      <c r="G194" s="416"/>
      <c r="H194" s="416"/>
      <c r="I194" s="400"/>
      <c r="J194"/>
      <c r="K194"/>
      <c r="L194"/>
      <c r="M194"/>
    </row>
    <row r="195" spans="1:13" s="99" customFormat="1" ht="15" customHeight="1">
      <c r="A195" s="416"/>
      <c r="B195" s="416"/>
      <c r="C195" s="416"/>
      <c r="D195" s="416"/>
      <c r="E195" s="416"/>
      <c r="F195" s="416"/>
      <c r="G195" s="416"/>
      <c r="H195" s="416"/>
      <c r="I195" s="400"/>
      <c r="J195"/>
      <c r="K195"/>
      <c r="L195"/>
      <c r="M195"/>
    </row>
    <row r="196" spans="1:13" s="99" customFormat="1" ht="15" customHeight="1">
      <c r="A196" s="416"/>
      <c r="B196" s="416"/>
      <c r="C196" s="416"/>
      <c r="D196" s="416"/>
      <c r="E196" s="416"/>
      <c r="F196" s="416"/>
      <c r="G196" s="416"/>
      <c r="H196" s="416"/>
      <c r="I196" s="400"/>
      <c r="J196"/>
      <c r="K196"/>
      <c r="L196"/>
      <c r="M196"/>
    </row>
    <row r="197" spans="1:13" s="99" customFormat="1" ht="15" customHeight="1">
      <c r="A197" s="416"/>
      <c r="B197" s="416"/>
      <c r="C197" s="416"/>
      <c r="D197" s="416"/>
      <c r="E197" s="416"/>
      <c r="F197" s="416"/>
      <c r="G197" s="416"/>
      <c r="H197" s="416"/>
      <c r="I197" s="400"/>
      <c r="J197"/>
      <c r="K197"/>
      <c r="L197"/>
      <c r="M197"/>
    </row>
    <row r="198" spans="1:13" s="99" customFormat="1" ht="15" customHeight="1">
      <c r="A198" s="416"/>
      <c r="B198" s="416"/>
      <c r="C198" s="416"/>
      <c r="D198" s="416"/>
      <c r="E198" s="416"/>
      <c r="F198" s="416"/>
      <c r="G198" s="416"/>
      <c r="H198" s="416"/>
      <c r="I198" s="400"/>
      <c r="J198"/>
      <c r="K198"/>
      <c r="L198"/>
      <c r="M198"/>
    </row>
    <row r="199" spans="1:13" s="99" customFormat="1" ht="15" customHeight="1">
      <c r="A199" s="416"/>
      <c r="B199" s="416"/>
      <c r="C199" s="416"/>
      <c r="D199" s="416"/>
      <c r="E199" s="416"/>
      <c r="F199" s="416"/>
      <c r="G199" s="416"/>
      <c r="H199" s="416"/>
      <c r="I199" s="400"/>
      <c r="J199"/>
      <c r="K199"/>
      <c r="L199"/>
      <c r="M199"/>
    </row>
    <row r="200" spans="1:13" s="99" customFormat="1" ht="15" customHeight="1">
      <c r="A200" s="416"/>
      <c r="B200" s="416"/>
      <c r="C200" s="416"/>
      <c r="D200" s="416"/>
      <c r="E200" s="416"/>
      <c r="F200" s="416"/>
      <c r="G200" s="416"/>
      <c r="H200" s="416"/>
      <c r="I200" s="400"/>
      <c r="J200"/>
      <c r="K200"/>
      <c r="L200"/>
      <c r="M200"/>
    </row>
    <row r="201" spans="1:13" s="99" customFormat="1" ht="15" customHeight="1">
      <c r="A201" s="416"/>
      <c r="B201" s="416"/>
      <c r="C201" s="416"/>
      <c r="D201" s="416"/>
      <c r="E201" s="416"/>
      <c r="F201" s="416"/>
      <c r="G201" s="416"/>
      <c r="H201" s="416"/>
      <c r="I201" s="400"/>
      <c r="J201"/>
      <c r="K201"/>
      <c r="L201"/>
      <c r="M201"/>
    </row>
    <row r="202" spans="1:13" s="99" customFormat="1" ht="15" customHeight="1">
      <c r="A202" s="416"/>
      <c r="B202" s="416"/>
      <c r="C202" s="416"/>
      <c r="D202" s="416"/>
      <c r="E202" s="416"/>
      <c r="F202" s="416"/>
      <c r="G202" s="416"/>
      <c r="H202" s="416"/>
      <c r="I202" s="400"/>
      <c r="J202"/>
      <c r="K202"/>
      <c r="L202"/>
      <c r="M202"/>
    </row>
    <row r="203" spans="1:13" s="99" customFormat="1" ht="15" customHeight="1">
      <c r="A203" s="416"/>
      <c r="B203" s="416"/>
      <c r="C203" s="416"/>
      <c r="D203" s="416"/>
      <c r="E203" s="416"/>
      <c r="F203" s="416"/>
      <c r="G203" s="416"/>
      <c r="H203" s="416"/>
      <c r="I203" s="400"/>
      <c r="J203"/>
      <c r="K203"/>
      <c r="L203"/>
      <c r="M203"/>
    </row>
    <row r="204" spans="1:13" s="99" customFormat="1" ht="15" customHeight="1">
      <c r="A204" s="416"/>
      <c r="B204" s="416"/>
      <c r="C204" s="416"/>
      <c r="D204" s="416"/>
      <c r="E204" s="416"/>
      <c r="F204" s="416"/>
      <c r="G204" s="416"/>
      <c r="H204" s="416"/>
      <c r="I204" s="400"/>
      <c r="J204"/>
      <c r="K204"/>
      <c r="L204"/>
      <c r="M204"/>
    </row>
    <row r="205" spans="1:13" s="99" customFormat="1" ht="15" customHeight="1">
      <c r="A205" s="416"/>
      <c r="B205" s="416"/>
      <c r="C205" s="416"/>
      <c r="D205" s="416"/>
      <c r="E205" s="416"/>
      <c r="F205" s="416"/>
      <c r="G205" s="416"/>
      <c r="H205" s="416"/>
      <c r="I205" s="400"/>
      <c r="J205"/>
      <c r="K205"/>
      <c r="L205"/>
      <c r="M205"/>
    </row>
    <row r="206" spans="1:13" s="99" customFormat="1" ht="15" customHeight="1">
      <c r="A206" s="416"/>
      <c r="B206" s="416"/>
      <c r="C206" s="416"/>
      <c r="D206" s="416"/>
      <c r="E206" s="416"/>
      <c r="F206" s="416"/>
      <c r="G206" s="416"/>
      <c r="H206" s="416"/>
      <c r="I206" s="400"/>
      <c r="J206"/>
      <c r="K206"/>
      <c r="L206"/>
      <c r="M206"/>
    </row>
    <row r="207" spans="1:13" ht="15" customHeight="1">
      <c r="A207" s="400"/>
      <c r="B207" s="400"/>
      <c r="C207" s="400"/>
      <c r="D207" s="400"/>
      <c r="E207" s="400"/>
      <c r="F207" s="400"/>
      <c r="G207" s="400"/>
      <c r="H207" s="400"/>
      <c r="I207" s="400"/>
    </row>
    <row r="208" spans="1:13" ht="15" customHeight="1">
      <c r="A208" s="400"/>
      <c r="B208" s="400"/>
      <c r="C208" s="400"/>
      <c r="D208" s="400"/>
      <c r="E208" s="400"/>
      <c r="F208" s="400"/>
      <c r="G208" s="400"/>
      <c r="H208" s="400"/>
      <c r="I208" s="400"/>
    </row>
    <row r="209" spans="1:9" ht="15" customHeight="1">
      <c r="A209" s="400"/>
      <c r="B209" s="400"/>
      <c r="C209" s="400"/>
      <c r="D209" s="400"/>
      <c r="E209" s="400"/>
      <c r="F209" s="400"/>
      <c r="G209" s="400"/>
      <c r="H209" s="400"/>
      <c r="I209" s="400"/>
    </row>
    <row r="210" spans="1:9" ht="15" customHeight="1">
      <c r="A210" s="400"/>
      <c r="B210" s="400"/>
      <c r="C210" s="400"/>
      <c r="D210" s="400"/>
      <c r="E210" s="400"/>
      <c r="F210" s="400"/>
      <c r="G210" s="400"/>
      <c r="H210" s="400"/>
      <c r="I210" s="400"/>
    </row>
    <row r="211" spans="1:9" ht="15" customHeight="1">
      <c r="A211" s="400"/>
      <c r="B211" s="400"/>
      <c r="C211" s="400"/>
      <c r="D211" s="400"/>
      <c r="E211" s="400"/>
      <c r="F211" s="400"/>
      <c r="G211" s="400"/>
      <c r="H211" s="400"/>
      <c r="I211" s="400"/>
    </row>
    <row r="212" spans="1:9" ht="15" customHeight="1">
      <c r="A212" s="400"/>
      <c r="B212" s="400"/>
      <c r="C212" s="400"/>
      <c r="D212" s="400"/>
      <c r="E212" s="400"/>
      <c r="F212" s="400"/>
      <c r="G212" s="400"/>
      <c r="H212" s="400"/>
      <c r="I212" s="400"/>
    </row>
    <row r="213" spans="1:9" ht="15" customHeight="1">
      <c r="A213" s="400"/>
      <c r="B213" s="400"/>
      <c r="C213" s="400"/>
      <c r="D213" s="400"/>
      <c r="E213" s="400"/>
      <c r="F213" s="400"/>
      <c r="G213" s="400"/>
      <c r="H213" s="400"/>
      <c r="I213" s="400"/>
    </row>
    <row r="214" spans="1:9" ht="15" customHeight="1">
      <c r="A214" s="400"/>
      <c r="B214" s="400"/>
      <c r="C214" s="400"/>
      <c r="D214" s="400"/>
      <c r="E214" s="400"/>
      <c r="F214" s="400"/>
      <c r="G214" s="400"/>
      <c r="H214" s="400"/>
      <c r="I214" s="400"/>
    </row>
    <row r="215" spans="1:9" ht="15" customHeight="1">
      <c r="A215" s="400"/>
      <c r="B215" s="400"/>
      <c r="C215" s="400"/>
      <c r="D215" s="400"/>
      <c r="E215" s="400"/>
      <c r="F215" s="400"/>
      <c r="G215" s="400"/>
      <c r="H215" s="400"/>
      <c r="I215" s="400"/>
    </row>
    <row r="216" spans="1:9" ht="15" customHeight="1">
      <c r="A216" s="400"/>
      <c r="B216" s="400"/>
      <c r="C216" s="400"/>
      <c r="D216" s="400"/>
      <c r="E216" s="400"/>
      <c r="F216" s="400"/>
      <c r="G216" s="400"/>
      <c r="H216" s="400"/>
      <c r="I216" s="400"/>
    </row>
    <row r="217" spans="1:9" ht="15" customHeight="1">
      <c r="A217" s="400"/>
      <c r="B217" s="400"/>
      <c r="C217" s="400"/>
      <c r="D217" s="400"/>
      <c r="E217" s="400"/>
      <c r="F217" s="400"/>
      <c r="G217" s="400"/>
      <c r="H217" s="400"/>
      <c r="I217" s="400"/>
    </row>
    <row r="218" spans="1:9" ht="15" customHeight="1">
      <c r="A218" s="400"/>
      <c r="B218" s="400"/>
      <c r="C218" s="400"/>
      <c r="D218" s="400"/>
      <c r="E218" s="400"/>
      <c r="F218" s="400"/>
      <c r="G218" s="400"/>
      <c r="H218" s="400"/>
      <c r="I218" s="400"/>
    </row>
    <row r="219" spans="1:9" ht="15" customHeight="1">
      <c r="A219" s="400"/>
      <c r="B219" s="400"/>
      <c r="C219" s="400"/>
      <c r="D219" s="400"/>
      <c r="E219" s="400"/>
      <c r="F219" s="400"/>
      <c r="G219" s="400"/>
      <c r="H219" s="400"/>
      <c r="I219" s="400"/>
    </row>
    <row r="220" spans="1:9" ht="15" customHeight="1">
      <c r="A220" s="400"/>
      <c r="B220" s="400"/>
      <c r="C220" s="400"/>
      <c r="D220" s="400"/>
      <c r="E220" s="400"/>
      <c r="F220" s="400"/>
      <c r="G220" s="400"/>
      <c r="H220" s="400"/>
      <c r="I220" s="400"/>
    </row>
    <row r="221" spans="1:9" ht="15" customHeight="1">
      <c r="A221" s="400"/>
      <c r="B221" s="400"/>
      <c r="C221" s="400"/>
      <c r="D221" s="400"/>
      <c r="E221" s="400"/>
      <c r="F221" s="400"/>
      <c r="G221" s="400"/>
      <c r="H221" s="400"/>
      <c r="I221" s="400"/>
    </row>
    <row r="222" spans="1:9" ht="15" customHeight="1">
      <c r="A222" s="400"/>
      <c r="B222" s="400"/>
      <c r="C222" s="400"/>
      <c r="D222" s="400"/>
      <c r="E222" s="400"/>
      <c r="F222" s="400"/>
      <c r="G222" s="400"/>
      <c r="H222" s="400"/>
      <c r="I222" s="400"/>
    </row>
    <row r="223" spans="1:9" ht="15" customHeight="1">
      <c r="A223" s="400"/>
      <c r="B223" s="400"/>
      <c r="C223" s="400"/>
      <c r="D223" s="400"/>
      <c r="E223" s="400"/>
      <c r="F223" s="400"/>
      <c r="G223" s="400"/>
      <c r="H223" s="400"/>
      <c r="I223" s="400"/>
    </row>
    <row r="224" spans="1:9" ht="15" customHeight="1">
      <c r="A224" s="400"/>
      <c r="B224" s="400"/>
      <c r="C224" s="400"/>
      <c r="D224" s="400"/>
      <c r="E224" s="400"/>
      <c r="F224" s="400"/>
      <c r="G224" s="400"/>
      <c r="H224" s="400"/>
      <c r="I224" s="400"/>
    </row>
    <row r="225" spans="1:9" ht="15" customHeight="1">
      <c r="A225" s="400"/>
      <c r="B225" s="400"/>
      <c r="C225" s="400"/>
      <c r="D225" s="400"/>
      <c r="E225" s="400"/>
      <c r="F225" s="400"/>
      <c r="G225" s="400"/>
      <c r="H225" s="400"/>
      <c r="I225" s="400"/>
    </row>
    <row r="226" spans="1:9" ht="15" customHeight="1">
      <c r="A226" s="400"/>
      <c r="B226" s="400"/>
      <c r="C226" s="400"/>
      <c r="D226" s="400"/>
      <c r="E226" s="400"/>
      <c r="F226" s="400"/>
      <c r="G226" s="400"/>
      <c r="H226" s="400"/>
      <c r="I226" s="400"/>
    </row>
    <row r="227" spans="1:9" ht="15" customHeight="1">
      <c r="A227" s="400"/>
      <c r="B227" s="400"/>
      <c r="C227" s="400"/>
      <c r="D227" s="400"/>
      <c r="E227" s="400"/>
      <c r="F227" s="400"/>
      <c r="G227" s="400"/>
      <c r="H227" s="400"/>
      <c r="I227" s="400"/>
    </row>
    <row r="228" spans="1:9" ht="15" customHeight="1">
      <c r="A228" s="400"/>
      <c r="B228" s="400"/>
      <c r="C228" s="400"/>
      <c r="D228" s="400"/>
      <c r="E228" s="400"/>
      <c r="F228" s="400"/>
      <c r="G228" s="400"/>
      <c r="H228" s="400"/>
      <c r="I228" s="400"/>
    </row>
    <row r="229" spans="1:9" ht="15" customHeight="1">
      <c r="A229" s="400"/>
      <c r="B229" s="400"/>
      <c r="C229" s="400"/>
      <c r="D229" s="400"/>
      <c r="E229" s="400"/>
      <c r="F229" s="400"/>
      <c r="G229" s="400"/>
      <c r="H229" s="400"/>
      <c r="I229" s="400"/>
    </row>
    <row r="230" spans="1:9" ht="15" customHeight="1">
      <c r="A230" s="400"/>
      <c r="B230" s="400"/>
      <c r="C230" s="400"/>
      <c r="D230" s="400"/>
      <c r="E230" s="400"/>
      <c r="F230" s="400"/>
      <c r="G230" s="400"/>
      <c r="H230" s="400"/>
      <c r="I230" s="400"/>
    </row>
    <row r="231" spans="1:9" ht="15" customHeight="1">
      <c r="A231" s="400"/>
      <c r="B231" s="400"/>
      <c r="C231" s="400"/>
      <c r="D231" s="400"/>
      <c r="E231" s="400"/>
      <c r="F231" s="400"/>
      <c r="G231" s="400"/>
      <c r="H231" s="400"/>
      <c r="I231" s="400"/>
    </row>
    <row r="232" spans="1:9" ht="15" customHeight="1">
      <c r="A232" s="400"/>
      <c r="B232" s="400"/>
      <c r="C232" s="400"/>
      <c r="D232" s="400"/>
      <c r="E232" s="400"/>
      <c r="F232" s="400"/>
      <c r="G232" s="400"/>
      <c r="H232" s="400"/>
      <c r="I232" s="400"/>
    </row>
    <row r="233" spans="1:9" ht="15" customHeight="1">
      <c r="A233" s="400"/>
      <c r="B233" s="400"/>
      <c r="C233" s="400"/>
      <c r="D233" s="400"/>
      <c r="E233" s="400"/>
      <c r="F233" s="400"/>
      <c r="G233" s="400"/>
      <c r="H233" s="400"/>
      <c r="I233" s="400"/>
    </row>
    <row r="234" spans="1:9" ht="15" customHeight="1">
      <c r="A234" s="400"/>
      <c r="B234" s="400"/>
      <c r="C234" s="400"/>
      <c r="D234" s="400"/>
      <c r="E234" s="400"/>
      <c r="F234" s="400"/>
      <c r="G234" s="400"/>
      <c r="H234" s="400"/>
      <c r="I234" s="400"/>
    </row>
    <row r="235" spans="1:9" ht="15" customHeight="1">
      <c r="A235" s="400"/>
      <c r="B235" s="400"/>
      <c r="C235" s="400"/>
      <c r="D235" s="400"/>
      <c r="E235" s="400"/>
      <c r="F235" s="400"/>
      <c r="G235" s="400"/>
      <c r="H235" s="400"/>
      <c r="I235" s="400"/>
    </row>
    <row r="236" spans="1:9" ht="15" customHeight="1">
      <c r="A236" s="400"/>
      <c r="B236" s="400"/>
      <c r="C236" s="400"/>
      <c r="D236" s="400"/>
      <c r="E236" s="400"/>
      <c r="F236" s="400"/>
      <c r="G236" s="400"/>
      <c r="H236" s="400"/>
      <c r="I236" s="400"/>
    </row>
    <row r="237" spans="1:9" ht="15" customHeight="1">
      <c r="A237" s="400"/>
      <c r="B237" s="400"/>
      <c r="C237" s="400"/>
      <c r="D237" s="400"/>
      <c r="E237" s="400"/>
      <c r="F237" s="400"/>
      <c r="G237" s="400"/>
      <c r="H237" s="400"/>
      <c r="I237" s="400"/>
    </row>
    <row r="238" spans="1:9" ht="15" customHeight="1">
      <c r="A238" s="400"/>
      <c r="B238" s="400"/>
      <c r="C238" s="400"/>
      <c r="D238" s="400"/>
      <c r="E238" s="400"/>
      <c r="F238" s="400"/>
      <c r="G238" s="400"/>
      <c r="H238" s="400"/>
      <c r="I238" s="400"/>
    </row>
    <row r="239" spans="1:9" ht="15" customHeight="1">
      <c r="A239" s="400"/>
      <c r="B239" s="400"/>
      <c r="C239" s="400"/>
      <c r="D239" s="400"/>
      <c r="E239" s="400"/>
      <c r="F239" s="400"/>
      <c r="G239" s="400"/>
      <c r="H239" s="400"/>
      <c r="I239" s="400"/>
    </row>
    <row r="240" spans="1:9" ht="15" customHeight="1">
      <c r="A240" s="400"/>
      <c r="B240" s="400"/>
      <c r="C240" s="400"/>
      <c r="D240" s="400"/>
      <c r="E240" s="400"/>
      <c r="F240" s="400"/>
      <c r="G240" s="400"/>
      <c r="H240" s="400"/>
      <c r="I240" s="400"/>
    </row>
    <row r="241" spans="1:9" ht="15" customHeight="1">
      <c r="A241" s="400"/>
      <c r="B241" s="400"/>
      <c r="C241" s="400"/>
      <c r="D241" s="400"/>
      <c r="E241" s="400"/>
      <c r="F241" s="400"/>
      <c r="G241" s="400"/>
      <c r="H241" s="400"/>
      <c r="I241" s="400"/>
    </row>
    <row r="242" spans="1:9" ht="15" customHeight="1">
      <c r="A242" s="400"/>
      <c r="B242" s="400"/>
      <c r="C242" s="400"/>
      <c r="D242" s="400"/>
      <c r="E242" s="400"/>
      <c r="F242" s="400"/>
      <c r="G242" s="400"/>
      <c r="H242" s="400"/>
      <c r="I242" s="400"/>
    </row>
    <row r="243" spans="1:9" ht="15" customHeight="1">
      <c r="A243" s="400"/>
      <c r="B243" s="400"/>
      <c r="C243" s="400"/>
      <c r="D243" s="400"/>
      <c r="E243" s="400"/>
      <c r="F243" s="400"/>
      <c r="G243" s="400"/>
      <c r="H243" s="400"/>
      <c r="I243" s="400"/>
    </row>
    <row r="244" spans="1:9" ht="15" customHeight="1">
      <c r="A244" s="400"/>
      <c r="B244" s="400"/>
      <c r="C244" s="400"/>
      <c r="D244" s="400"/>
      <c r="E244" s="400"/>
      <c r="F244" s="400"/>
      <c r="G244" s="400"/>
      <c r="H244" s="400"/>
      <c r="I244" s="400"/>
    </row>
    <row r="245" spans="1:9" ht="15" customHeight="1">
      <c r="A245" s="400"/>
      <c r="B245" s="400"/>
      <c r="C245" s="400"/>
      <c r="D245" s="400"/>
      <c r="E245" s="400"/>
      <c r="F245" s="400"/>
      <c r="G245" s="400"/>
      <c r="H245" s="400"/>
      <c r="I245" s="400"/>
    </row>
    <row r="246" spans="1:9" ht="15" customHeight="1">
      <c r="A246" s="400"/>
      <c r="B246" s="400"/>
      <c r="C246" s="400"/>
      <c r="D246" s="400"/>
      <c r="E246" s="400"/>
      <c r="F246" s="400"/>
      <c r="G246" s="400"/>
      <c r="H246" s="400"/>
      <c r="I246" s="400"/>
    </row>
    <row r="247" spans="1:9" ht="15" customHeight="1">
      <c r="A247" s="400"/>
      <c r="B247" s="400"/>
      <c r="C247" s="400"/>
      <c r="D247" s="400"/>
      <c r="E247" s="400"/>
      <c r="F247" s="400"/>
      <c r="G247" s="400"/>
      <c r="H247" s="400"/>
      <c r="I247" s="400"/>
    </row>
    <row r="248" spans="1:9" ht="15" customHeight="1">
      <c r="A248" s="400"/>
      <c r="B248" s="400"/>
      <c r="C248" s="400"/>
      <c r="D248" s="400"/>
      <c r="E248" s="400"/>
      <c r="F248" s="400"/>
      <c r="G248" s="400"/>
      <c r="H248" s="400"/>
      <c r="I248" s="400"/>
    </row>
    <row r="249" spans="1:9" ht="15" customHeight="1">
      <c r="A249" s="400"/>
      <c r="B249" s="400"/>
      <c r="C249" s="400"/>
      <c r="D249" s="400"/>
      <c r="E249" s="400"/>
      <c r="F249" s="400"/>
      <c r="G249" s="400"/>
      <c r="H249" s="400"/>
      <c r="I249" s="400"/>
    </row>
    <row r="250" spans="1:9" ht="15" customHeight="1">
      <c r="A250" s="400"/>
      <c r="B250" s="400"/>
      <c r="C250" s="400"/>
      <c r="D250" s="400"/>
      <c r="E250" s="400"/>
      <c r="F250" s="400"/>
      <c r="G250" s="400"/>
      <c r="H250" s="400"/>
      <c r="I250" s="400"/>
    </row>
    <row r="251" spans="1:9" ht="15" customHeight="1">
      <c r="A251" s="400"/>
      <c r="B251" s="400"/>
      <c r="C251" s="400"/>
      <c r="D251" s="400"/>
      <c r="E251" s="400"/>
      <c r="F251" s="400"/>
      <c r="G251" s="400"/>
      <c r="H251" s="400"/>
      <c r="I251" s="400"/>
    </row>
    <row r="252" spans="1:9" ht="15" customHeight="1">
      <c r="A252" s="400"/>
      <c r="B252" s="400"/>
      <c r="C252" s="400"/>
      <c r="D252" s="400"/>
      <c r="E252" s="400"/>
      <c r="F252" s="400"/>
      <c r="G252" s="400"/>
      <c r="H252" s="400"/>
      <c r="I252" s="400"/>
    </row>
    <row r="253" spans="1:9" ht="15" customHeight="1">
      <c r="A253" s="400"/>
      <c r="B253" s="400"/>
      <c r="C253" s="400"/>
      <c r="D253" s="400"/>
      <c r="E253" s="400"/>
      <c r="F253" s="400"/>
      <c r="G253" s="400"/>
      <c r="H253" s="400"/>
      <c r="I253" s="400"/>
    </row>
    <row r="254" spans="1:9" ht="15" customHeight="1">
      <c r="A254" s="400"/>
      <c r="B254" s="400"/>
      <c r="C254" s="400"/>
      <c r="D254" s="400"/>
      <c r="E254" s="400"/>
      <c r="F254" s="400"/>
      <c r="G254" s="400"/>
      <c r="H254" s="400"/>
      <c r="I254" s="400"/>
    </row>
    <row r="255" spans="1:9" ht="15" customHeight="1">
      <c r="A255" s="400"/>
      <c r="B255" s="400"/>
      <c r="C255" s="400"/>
      <c r="D255" s="400"/>
      <c r="E255" s="400"/>
      <c r="F255" s="400"/>
      <c r="G255" s="400"/>
      <c r="H255" s="400"/>
      <c r="I255" s="400"/>
    </row>
    <row r="256" spans="1:9" ht="15" customHeight="1">
      <c r="A256" s="400"/>
      <c r="B256" s="400"/>
      <c r="C256" s="400"/>
      <c r="D256" s="400"/>
      <c r="E256" s="400"/>
      <c r="F256" s="400"/>
      <c r="G256" s="400"/>
      <c r="H256" s="400"/>
      <c r="I256" s="400"/>
    </row>
    <row r="257" spans="1:9" ht="15" customHeight="1">
      <c r="A257" s="400"/>
      <c r="B257" s="400"/>
      <c r="C257" s="400"/>
      <c r="D257" s="400"/>
      <c r="E257" s="400"/>
      <c r="F257" s="400"/>
      <c r="G257" s="400"/>
      <c r="H257" s="400"/>
      <c r="I257" s="400"/>
    </row>
    <row r="258" spans="1:9" ht="15" customHeight="1">
      <c r="A258" s="400"/>
      <c r="B258" s="400"/>
      <c r="C258" s="400"/>
      <c r="D258" s="400"/>
      <c r="E258" s="400"/>
      <c r="F258" s="400"/>
      <c r="G258" s="400"/>
      <c r="H258" s="400"/>
      <c r="I258" s="400"/>
    </row>
    <row r="259" spans="1:9" ht="15" customHeight="1">
      <c r="A259" s="400"/>
      <c r="B259" s="400"/>
      <c r="C259" s="400"/>
      <c r="D259" s="400"/>
      <c r="E259" s="400"/>
      <c r="F259" s="400"/>
      <c r="G259" s="400"/>
      <c r="H259" s="400"/>
      <c r="I259" s="400"/>
    </row>
    <row r="260" spans="1:9" ht="15" customHeight="1">
      <c r="A260" s="400"/>
      <c r="B260" s="400"/>
      <c r="C260" s="400"/>
      <c r="D260" s="400"/>
      <c r="E260" s="400"/>
      <c r="F260" s="400"/>
      <c r="G260" s="400"/>
      <c r="H260" s="400"/>
      <c r="I260" s="400"/>
    </row>
    <row r="261" spans="1:9" ht="15" customHeight="1">
      <c r="A261" s="400"/>
      <c r="B261" s="400"/>
      <c r="C261" s="400"/>
      <c r="D261" s="400"/>
      <c r="E261" s="400"/>
      <c r="F261" s="400"/>
      <c r="G261" s="400"/>
      <c r="H261" s="400"/>
      <c r="I261" s="400"/>
    </row>
    <row r="262" spans="1:9" ht="15" customHeight="1">
      <c r="A262" s="400"/>
      <c r="B262" s="400"/>
      <c r="C262" s="400"/>
      <c r="D262" s="400"/>
      <c r="E262" s="400"/>
      <c r="F262" s="400"/>
      <c r="G262" s="400"/>
      <c r="H262" s="400"/>
      <c r="I262" s="400"/>
    </row>
    <row r="263" spans="1:9" ht="15" customHeight="1">
      <c r="A263" s="400"/>
      <c r="B263" s="400"/>
      <c r="C263" s="400"/>
      <c r="D263" s="400"/>
      <c r="E263" s="400"/>
      <c r="F263" s="400"/>
      <c r="G263" s="400"/>
      <c r="H263" s="400"/>
      <c r="I263" s="400"/>
    </row>
    <row r="264" spans="1:9" ht="15" customHeight="1">
      <c r="A264" s="400"/>
      <c r="B264" s="400"/>
      <c r="C264" s="400"/>
      <c r="D264" s="400"/>
      <c r="E264" s="400"/>
      <c r="F264" s="400"/>
      <c r="G264" s="400"/>
      <c r="H264" s="400"/>
      <c r="I264" s="400"/>
    </row>
    <row r="265" spans="1:9" ht="15" customHeight="1">
      <c r="A265" s="400"/>
      <c r="B265" s="400"/>
      <c r="C265" s="400"/>
      <c r="D265" s="400"/>
      <c r="E265" s="400"/>
      <c r="F265" s="400"/>
      <c r="G265" s="400"/>
      <c r="H265" s="400"/>
      <c r="I265" s="400"/>
    </row>
    <row r="266" spans="1:9" ht="15" customHeight="1">
      <c r="A266" s="400"/>
      <c r="B266" s="400"/>
      <c r="C266" s="400"/>
      <c r="D266" s="400"/>
      <c r="E266" s="400"/>
      <c r="F266" s="400"/>
      <c r="G266" s="400"/>
      <c r="H266" s="400"/>
      <c r="I266" s="400"/>
    </row>
    <row r="267" spans="1:9" ht="15" customHeight="1">
      <c r="A267" s="400"/>
      <c r="B267" s="400"/>
      <c r="C267" s="400"/>
      <c r="D267" s="400"/>
      <c r="E267" s="400"/>
      <c r="F267" s="400"/>
      <c r="G267" s="400"/>
      <c r="H267" s="400"/>
      <c r="I267" s="400"/>
    </row>
    <row r="268" spans="1:9" ht="15" customHeight="1">
      <c r="A268" s="400"/>
      <c r="B268" s="400"/>
      <c r="C268" s="400"/>
      <c r="D268" s="400"/>
      <c r="E268" s="400"/>
      <c r="F268" s="400"/>
      <c r="G268" s="400"/>
      <c r="H268" s="400"/>
      <c r="I268" s="400"/>
    </row>
    <row r="269" spans="1:9" ht="15" customHeight="1">
      <c r="A269" s="400"/>
      <c r="B269" s="400"/>
      <c r="C269" s="400"/>
      <c r="D269" s="400"/>
      <c r="E269" s="400"/>
      <c r="F269" s="400"/>
      <c r="G269" s="400"/>
      <c r="H269" s="400"/>
      <c r="I269" s="400"/>
    </row>
    <row r="270" spans="1:9" ht="15" customHeight="1">
      <c r="A270" s="400"/>
      <c r="B270" s="400"/>
      <c r="C270" s="400"/>
      <c r="D270" s="400"/>
      <c r="E270" s="400"/>
      <c r="F270" s="400"/>
      <c r="G270" s="400"/>
      <c r="H270" s="400"/>
      <c r="I270" s="400"/>
    </row>
    <row r="271" spans="1:9" ht="15" customHeight="1">
      <c r="A271" s="400"/>
      <c r="B271" s="400"/>
      <c r="C271" s="400"/>
      <c r="D271" s="400"/>
      <c r="E271" s="400"/>
      <c r="F271" s="400"/>
      <c r="G271" s="400"/>
      <c r="H271" s="400"/>
      <c r="I271" s="400"/>
    </row>
    <row r="272" spans="1:9" ht="15" customHeight="1">
      <c r="A272" s="400"/>
      <c r="B272" s="400"/>
      <c r="C272" s="400"/>
      <c r="D272" s="400"/>
      <c r="E272" s="400"/>
      <c r="F272" s="400"/>
      <c r="G272" s="400"/>
      <c r="H272" s="400"/>
      <c r="I272" s="400"/>
    </row>
    <row r="273" spans="1:9" ht="15" customHeight="1">
      <c r="A273" s="400"/>
      <c r="B273" s="400"/>
      <c r="C273" s="400"/>
      <c r="D273" s="400"/>
      <c r="E273" s="400"/>
      <c r="F273" s="400"/>
      <c r="G273" s="400"/>
      <c r="H273" s="400"/>
      <c r="I273" s="400"/>
    </row>
    <row r="274" spans="1:9" ht="15" customHeight="1">
      <c r="A274" s="400"/>
      <c r="B274" s="400"/>
      <c r="C274" s="400"/>
      <c r="D274" s="400"/>
      <c r="E274" s="400"/>
      <c r="F274" s="400"/>
      <c r="G274" s="400"/>
      <c r="H274" s="400"/>
      <c r="I274" s="400"/>
    </row>
    <row r="275" spans="1:9" ht="15" customHeight="1">
      <c r="A275" s="400"/>
      <c r="B275" s="400"/>
      <c r="C275" s="400"/>
      <c r="D275" s="400"/>
      <c r="E275" s="400"/>
      <c r="F275" s="400"/>
      <c r="G275" s="400"/>
      <c r="H275" s="400"/>
      <c r="I275" s="400"/>
    </row>
    <row r="276" spans="1:9" ht="15" customHeight="1">
      <c r="A276" s="400"/>
      <c r="B276" s="400"/>
      <c r="C276" s="400"/>
      <c r="D276" s="400"/>
      <c r="E276" s="400"/>
      <c r="F276" s="400"/>
      <c r="G276" s="400"/>
      <c r="H276" s="400"/>
      <c r="I276" s="400"/>
    </row>
    <row r="277" spans="1:9" ht="15" customHeight="1">
      <c r="A277" s="400"/>
      <c r="B277" s="400"/>
      <c r="C277" s="400"/>
      <c r="D277" s="400"/>
      <c r="E277" s="400"/>
      <c r="F277" s="400"/>
      <c r="G277" s="400"/>
      <c r="H277" s="400"/>
      <c r="I277" s="400"/>
    </row>
    <row r="278" spans="1:9" ht="15" customHeight="1">
      <c r="A278" s="400"/>
      <c r="B278" s="400"/>
      <c r="C278" s="400"/>
      <c r="D278" s="400"/>
      <c r="E278" s="400"/>
      <c r="F278" s="400"/>
      <c r="G278" s="400"/>
      <c r="H278" s="400"/>
      <c r="I278" s="400"/>
    </row>
    <row r="279" spans="1:9" ht="15" customHeight="1">
      <c r="A279" s="400"/>
      <c r="B279" s="400"/>
      <c r="C279" s="400"/>
      <c r="D279" s="400"/>
      <c r="E279" s="400"/>
      <c r="F279" s="400"/>
      <c r="G279" s="400"/>
      <c r="H279" s="400"/>
      <c r="I279" s="400"/>
    </row>
    <row r="280" spans="1:9" ht="15" customHeight="1">
      <c r="A280" s="400"/>
      <c r="B280" s="400"/>
      <c r="C280" s="400"/>
      <c r="D280" s="400"/>
      <c r="E280" s="400"/>
      <c r="F280" s="400"/>
      <c r="G280" s="400"/>
      <c r="H280" s="400"/>
      <c r="I280" s="400"/>
    </row>
    <row r="281" spans="1:9" ht="15" customHeight="1">
      <c r="A281" s="400"/>
      <c r="B281" s="400"/>
      <c r="C281" s="400"/>
      <c r="D281" s="400"/>
      <c r="E281" s="400"/>
      <c r="F281" s="400"/>
      <c r="G281" s="400"/>
      <c r="H281" s="400"/>
      <c r="I281" s="400"/>
    </row>
    <row r="282" spans="1:9" ht="15" customHeight="1">
      <c r="A282" s="400"/>
      <c r="B282" s="400"/>
      <c r="C282" s="400"/>
      <c r="D282" s="400"/>
      <c r="E282" s="400"/>
      <c r="F282" s="400"/>
      <c r="G282" s="400"/>
      <c r="H282" s="400"/>
      <c r="I282" s="400"/>
    </row>
    <row r="283" spans="1:9" ht="15" customHeight="1">
      <c r="A283" s="400"/>
      <c r="B283" s="400"/>
      <c r="C283" s="400"/>
      <c r="D283" s="400"/>
      <c r="E283" s="400"/>
      <c r="F283" s="400"/>
      <c r="G283" s="400"/>
      <c r="H283" s="400"/>
      <c r="I283" s="400"/>
    </row>
    <row r="284" spans="1:9" ht="15" customHeight="1">
      <c r="A284" s="400"/>
      <c r="B284" s="400"/>
      <c r="C284" s="400"/>
      <c r="D284" s="400"/>
      <c r="E284" s="400"/>
      <c r="F284" s="400"/>
      <c r="G284" s="400"/>
      <c r="H284" s="400"/>
      <c r="I284" s="400"/>
    </row>
    <row r="285" spans="1:9" ht="15" customHeight="1">
      <c r="A285" s="400"/>
      <c r="B285" s="400"/>
      <c r="C285" s="400"/>
      <c r="D285" s="400"/>
      <c r="E285" s="400"/>
      <c r="F285" s="400"/>
      <c r="G285" s="400"/>
      <c r="H285" s="400"/>
      <c r="I285" s="400"/>
    </row>
    <row r="286" spans="1:9" ht="15" customHeight="1">
      <c r="A286" s="400"/>
      <c r="B286" s="400"/>
      <c r="C286" s="400"/>
      <c r="D286" s="400"/>
      <c r="E286" s="400"/>
      <c r="F286" s="400"/>
      <c r="G286" s="400"/>
      <c r="H286" s="400"/>
      <c r="I286" s="400"/>
    </row>
    <row r="287" spans="1:9" ht="15" customHeight="1">
      <c r="A287" s="400"/>
      <c r="B287" s="400"/>
      <c r="C287" s="400"/>
      <c r="D287" s="400"/>
      <c r="E287" s="400"/>
      <c r="F287" s="400"/>
      <c r="G287" s="400"/>
      <c r="H287" s="400"/>
      <c r="I287" s="400"/>
    </row>
    <row r="288" spans="1:9" ht="15" customHeight="1">
      <c r="A288" s="400"/>
      <c r="B288" s="400"/>
      <c r="C288" s="400"/>
      <c r="D288" s="400"/>
      <c r="E288" s="400"/>
      <c r="F288" s="400"/>
      <c r="G288" s="400"/>
      <c r="H288" s="400"/>
      <c r="I288" s="400"/>
    </row>
    <row r="289" spans="1:9" ht="15" customHeight="1">
      <c r="A289" s="400"/>
      <c r="B289" s="400"/>
      <c r="C289" s="400"/>
      <c r="D289" s="400"/>
      <c r="E289" s="400"/>
      <c r="F289" s="400"/>
      <c r="G289" s="400"/>
      <c r="H289" s="400"/>
      <c r="I289" s="400"/>
    </row>
    <row r="290" spans="1:9" ht="15" customHeight="1">
      <c r="A290" s="400"/>
      <c r="B290" s="400"/>
      <c r="C290" s="400"/>
      <c r="D290" s="400"/>
      <c r="E290" s="400"/>
      <c r="F290" s="400"/>
      <c r="G290" s="400"/>
      <c r="H290" s="400"/>
      <c r="I290" s="400"/>
    </row>
    <row r="291" spans="1:9" ht="15" customHeight="1">
      <c r="A291" s="400"/>
      <c r="B291" s="400"/>
      <c r="C291" s="400"/>
      <c r="D291" s="400"/>
      <c r="E291" s="400"/>
      <c r="F291" s="400"/>
      <c r="G291" s="400"/>
      <c r="H291" s="400"/>
      <c r="I291" s="400"/>
    </row>
    <row r="292" spans="1:9" ht="15" customHeight="1">
      <c r="A292" s="400"/>
      <c r="B292" s="400"/>
      <c r="C292" s="400"/>
      <c r="D292" s="400"/>
      <c r="E292" s="400"/>
      <c r="F292" s="400"/>
      <c r="G292" s="400"/>
      <c r="H292" s="400"/>
      <c r="I292" s="400"/>
    </row>
    <row r="293" spans="1:9" ht="15" customHeight="1">
      <c r="A293" s="400"/>
      <c r="B293" s="400"/>
      <c r="C293" s="400"/>
      <c r="D293" s="400"/>
      <c r="E293" s="400"/>
      <c r="F293" s="400"/>
      <c r="G293" s="400"/>
      <c r="H293" s="400"/>
      <c r="I293" s="400"/>
    </row>
    <row r="294" spans="1:9" ht="15" customHeight="1">
      <c r="A294" s="400"/>
      <c r="B294" s="400"/>
      <c r="C294" s="400"/>
      <c r="D294" s="400"/>
      <c r="E294" s="400"/>
      <c r="F294" s="400"/>
      <c r="G294" s="400"/>
      <c r="H294" s="400"/>
      <c r="I294" s="400"/>
    </row>
    <row r="295" spans="1:9" ht="15" customHeight="1">
      <c r="A295" s="400"/>
      <c r="B295" s="400"/>
      <c r="C295" s="400"/>
      <c r="D295" s="400"/>
      <c r="E295" s="400"/>
      <c r="F295" s="400"/>
      <c r="G295" s="400"/>
      <c r="H295" s="400"/>
      <c r="I295" s="400"/>
    </row>
    <row r="296" spans="1:9" ht="15" customHeight="1">
      <c r="A296" s="400"/>
      <c r="B296" s="400"/>
      <c r="C296" s="400"/>
      <c r="D296" s="400"/>
      <c r="E296" s="400"/>
      <c r="F296" s="400"/>
      <c r="G296" s="400"/>
      <c r="H296" s="400"/>
      <c r="I296" s="400"/>
    </row>
    <row r="297" spans="1:9" ht="15" customHeight="1">
      <c r="A297" s="400"/>
      <c r="B297" s="400"/>
      <c r="C297" s="400"/>
      <c r="D297" s="400"/>
      <c r="E297" s="400"/>
      <c r="F297" s="400"/>
      <c r="G297" s="400"/>
      <c r="H297" s="400"/>
      <c r="I297" s="400"/>
    </row>
    <row r="298" spans="1:9" ht="15" customHeight="1">
      <c r="A298" s="400"/>
      <c r="B298" s="400"/>
      <c r="C298" s="400"/>
      <c r="D298" s="400"/>
      <c r="E298" s="400"/>
      <c r="F298" s="400"/>
      <c r="G298" s="400"/>
      <c r="H298" s="400"/>
      <c r="I298" s="400"/>
    </row>
    <row r="299" spans="1:9" ht="15" customHeight="1">
      <c r="A299" s="400"/>
      <c r="B299" s="400"/>
      <c r="C299" s="400"/>
      <c r="D299" s="400"/>
      <c r="E299" s="400"/>
      <c r="F299" s="400"/>
      <c r="G299" s="400"/>
      <c r="H299" s="400"/>
      <c r="I299" s="400"/>
    </row>
    <row r="300" spans="1:9" ht="15" customHeight="1">
      <c r="A300" s="400"/>
      <c r="B300" s="400"/>
      <c r="C300" s="400"/>
      <c r="D300" s="400"/>
      <c r="E300" s="400"/>
      <c r="F300" s="400"/>
      <c r="G300" s="400"/>
      <c r="H300" s="400"/>
      <c r="I300" s="400"/>
    </row>
    <row r="301" spans="1:9" ht="15" customHeight="1">
      <c r="A301" s="400"/>
      <c r="B301" s="400"/>
      <c r="C301" s="400"/>
      <c r="D301" s="400"/>
      <c r="E301" s="400"/>
      <c r="F301" s="400"/>
      <c r="G301" s="400"/>
      <c r="H301" s="400"/>
      <c r="I301" s="400"/>
    </row>
    <row r="302" spans="1:9" ht="15" customHeight="1">
      <c r="A302" s="400"/>
      <c r="B302" s="400"/>
      <c r="C302" s="400"/>
      <c r="D302" s="400"/>
      <c r="E302" s="400"/>
      <c r="F302" s="400"/>
      <c r="G302" s="400"/>
      <c r="H302" s="400"/>
      <c r="I302" s="400"/>
    </row>
    <row r="303" spans="1:9" ht="15" customHeight="1">
      <c r="A303" s="400"/>
      <c r="B303" s="400"/>
      <c r="C303" s="400"/>
      <c r="D303" s="400"/>
      <c r="E303" s="400"/>
      <c r="F303" s="400"/>
      <c r="G303" s="400"/>
      <c r="H303" s="400"/>
      <c r="I303" s="400"/>
    </row>
    <row r="304" spans="1:9" ht="15" customHeight="1">
      <c r="A304" s="400"/>
      <c r="B304" s="400"/>
      <c r="C304" s="400"/>
      <c r="D304" s="400"/>
      <c r="E304" s="400"/>
      <c r="F304" s="400"/>
      <c r="G304" s="400"/>
      <c r="H304" s="400"/>
      <c r="I304" s="400"/>
    </row>
    <row r="305" spans="1:9" ht="15" customHeight="1">
      <c r="A305" s="400"/>
      <c r="B305" s="400"/>
      <c r="C305" s="400"/>
      <c r="D305" s="400"/>
      <c r="E305" s="400"/>
      <c r="F305" s="400"/>
      <c r="G305" s="400"/>
      <c r="H305" s="400"/>
      <c r="I305" s="400"/>
    </row>
    <row r="306" spans="1:9" ht="15" customHeight="1">
      <c r="A306" s="400"/>
      <c r="B306" s="400"/>
      <c r="C306" s="400"/>
      <c r="D306" s="400"/>
      <c r="E306" s="400"/>
      <c r="F306" s="400"/>
      <c r="G306" s="400"/>
      <c r="H306" s="400"/>
      <c r="I306" s="400"/>
    </row>
    <row r="307" spans="1:9" ht="15" customHeight="1">
      <c r="A307" s="400"/>
      <c r="B307" s="400"/>
      <c r="C307" s="400"/>
      <c r="D307" s="400"/>
      <c r="E307" s="400"/>
      <c r="F307" s="400"/>
      <c r="G307" s="400"/>
      <c r="H307" s="400"/>
      <c r="I307" s="400"/>
    </row>
    <row r="308" spans="1:9" ht="15" customHeight="1">
      <c r="A308" s="400"/>
      <c r="B308" s="400"/>
      <c r="C308" s="400"/>
      <c r="D308" s="400"/>
      <c r="E308" s="400"/>
      <c r="F308" s="400"/>
      <c r="G308" s="400"/>
      <c r="H308" s="400"/>
      <c r="I308" s="400"/>
    </row>
    <row r="309" spans="1:9" ht="15" customHeight="1">
      <c r="A309" s="400"/>
      <c r="B309" s="400"/>
      <c r="C309" s="400"/>
      <c r="D309" s="400"/>
      <c r="E309" s="400"/>
      <c r="F309" s="400"/>
      <c r="G309" s="400"/>
      <c r="H309" s="400"/>
      <c r="I309" s="400"/>
    </row>
    <row r="310" spans="1:9" ht="15" customHeight="1">
      <c r="A310" s="400"/>
      <c r="B310" s="400"/>
      <c r="C310" s="400"/>
      <c r="D310" s="400"/>
      <c r="E310" s="400"/>
      <c r="F310" s="400"/>
      <c r="G310" s="400"/>
      <c r="H310" s="400"/>
      <c r="I310" s="400"/>
    </row>
    <row r="311" spans="1:9" ht="15" customHeight="1">
      <c r="A311" s="400"/>
      <c r="B311" s="400"/>
      <c r="C311" s="400"/>
      <c r="D311" s="400"/>
      <c r="E311" s="400"/>
      <c r="F311" s="400"/>
      <c r="G311" s="400"/>
      <c r="H311" s="400"/>
      <c r="I311" s="400"/>
    </row>
    <row r="312" spans="1:9" ht="15" customHeight="1">
      <c r="A312" s="400"/>
      <c r="B312" s="400"/>
      <c r="C312" s="400"/>
      <c r="D312" s="400"/>
      <c r="E312" s="400"/>
      <c r="F312" s="400"/>
      <c r="G312" s="400"/>
      <c r="H312" s="400"/>
      <c r="I312" s="400"/>
    </row>
    <row r="313" spans="1:9" ht="15" customHeight="1">
      <c r="A313" s="400"/>
      <c r="B313" s="400"/>
      <c r="C313" s="400"/>
      <c r="D313" s="400"/>
      <c r="E313" s="400"/>
      <c r="F313" s="400"/>
      <c r="G313" s="400"/>
      <c r="H313" s="400"/>
      <c r="I313" s="400"/>
    </row>
    <row r="314" spans="1:9" ht="15" customHeight="1">
      <c r="A314" s="400"/>
      <c r="B314" s="400"/>
      <c r="C314" s="400"/>
      <c r="D314" s="400"/>
      <c r="E314" s="400"/>
      <c r="F314" s="400"/>
      <c r="G314" s="400"/>
      <c r="H314" s="400"/>
      <c r="I314" s="400"/>
    </row>
    <row r="315" spans="1:9" ht="15" customHeight="1">
      <c r="A315" s="400"/>
      <c r="B315" s="400"/>
      <c r="C315" s="400"/>
      <c r="D315" s="400"/>
      <c r="E315" s="400"/>
      <c r="F315" s="400"/>
      <c r="G315" s="400"/>
      <c r="H315" s="400"/>
      <c r="I315" s="400"/>
    </row>
    <row r="316" spans="1:9" ht="15" customHeight="1">
      <c r="A316" s="400"/>
      <c r="B316" s="400"/>
      <c r="C316" s="400"/>
      <c r="D316" s="400"/>
      <c r="E316" s="400"/>
      <c r="F316" s="400"/>
      <c r="G316" s="400"/>
      <c r="H316" s="400"/>
      <c r="I316" s="400"/>
    </row>
    <row r="317" spans="1:9" ht="15" customHeight="1">
      <c r="A317" s="400"/>
      <c r="B317" s="400"/>
      <c r="C317" s="400"/>
      <c r="D317" s="400"/>
      <c r="E317" s="400"/>
      <c r="F317" s="400"/>
      <c r="G317" s="400"/>
      <c r="H317" s="400"/>
      <c r="I317" s="400"/>
    </row>
    <row r="318" spans="1:9" ht="15" customHeight="1">
      <c r="A318" s="400"/>
      <c r="B318" s="400"/>
      <c r="C318" s="400"/>
      <c r="D318" s="400"/>
      <c r="E318" s="400"/>
      <c r="F318" s="400"/>
      <c r="G318" s="400"/>
      <c r="H318" s="400"/>
      <c r="I318" s="400"/>
    </row>
    <row r="319" spans="1:9" ht="15" customHeight="1">
      <c r="A319" s="400"/>
      <c r="B319" s="400"/>
      <c r="C319" s="400"/>
      <c r="D319" s="400"/>
      <c r="E319" s="400"/>
      <c r="F319" s="400"/>
      <c r="G319" s="400"/>
      <c r="H319" s="400"/>
      <c r="I319" s="400"/>
    </row>
    <row r="320" spans="1:9" ht="15" customHeight="1">
      <c r="A320" s="400"/>
      <c r="B320" s="400"/>
      <c r="C320" s="400"/>
      <c r="D320" s="400"/>
      <c r="E320" s="400"/>
      <c r="F320" s="400"/>
      <c r="G320" s="400"/>
      <c r="H320" s="400"/>
      <c r="I320" s="400"/>
    </row>
    <row r="321" spans="1:9" ht="15" customHeight="1">
      <c r="A321" s="400"/>
      <c r="B321" s="400"/>
      <c r="C321" s="400"/>
      <c r="D321" s="400"/>
      <c r="E321" s="400"/>
      <c r="F321" s="400"/>
      <c r="G321" s="400"/>
      <c r="H321" s="400"/>
      <c r="I321" s="400"/>
    </row>
    <row r="322" spans="1:9" ht="15" customHeight="1">
      <c r="A322" s="400"/>
      <c r="B322" s="400"/>
      <c r="C322" s="400"/>
      <c r="D322" s="400"/>
      <c r="E322" s="400"/>
      <c r="F322" s="400"/>
      <c r="G322" s="400"/>
      <c r="H322" s="400"/>
      <c r="I322" s="400"/>
    </row>
    <row r="323" spans="1:9" ht="15" customHeight="1">
      <c r="A323" s="400"/>
      <c r="B323" s="400"/>
      <c r="C323" s="400"/>
      <c r="D323" s="400"/>
      <c r="E323" s="400"/>
      <c r="F323" s="400"/>
      <c r="G323" s="400"/>
      <c r="H323" s="400"/>
      <c r="I323" s="400"/>
    </row>
    <row r="324" spans="1:9" ht="15" customHeight="1">
      <c r="A324" s="400"/>
      <c r="B324" s="400"/>
      <c r="C324" s="400"/>
      <c r="D324" s="400"/>
      <c r="E324" s="400"/>
      <c r="F324" s="400"/>
      <c r="G324" s="400"/>
      <c r="H324" s="400"/>
      <c r="I324" s="400"/>
    </row>
    <row r="325" spans="1:9" ht="15" customHeight="1">
      <c r="A325" s="400"/>
      <c r="B325" s="400"/>
      <c r="C325" s="400"/>
      <c r="D325" s="400"/>
      <c r="E325" s="400"/>
      <c r="F325" s="400"/>
      <c r="G325" s="400"/>
      <c r="H325" s="400"/>
      <c r="I325" s="400"/>
    </row>
    <row r="326" spans="1:9" ht="15" customHeight="1">
      <c r="A326" s="400"/>
      <c r="B326" s="400"/>
      <c r="C326" s="400"/>
      <c r="D326" s="400"/>
      <c r="E326" s="400"/>
      <c r="F326" s="400"/>
      <c r="G326" s="400"/>
      <c r="H326" s="400"/>
      <c r="I326" s="400"/>
    </row>
    <row r="327" spans="1:9" ht="15" customHeight="1">
      <c r="A327" s="400"/>
      <c r="B327" s="400"/>
      <c r="C327" s="400"/>
      <c r="D327" s="400"/>
      <c r="E327" s="400"/>
      <c r="F327" s="400"/>
      <c r="G327" s="400"/>
      <c r="H327" s="400"/>
      <c r="I327" s="400"/>
    </row>
    <row r="328" spans="1:9" ht="15" customHeight="1">
      <c r="A328" s="400"/>
      <c r="B328" s="400"/>
      <c r="C328" s="400"/>
      <c r="D328" s="400"/>
      <c r="E328" s="400"/>
      <c r="F328" s="400"/>
      <c r="G328" s="400"/>
      <c r="H328" s="400"/>
      <c r="I328" s="400"/>
    </row>
    <row r="329" spans="1:9" ht="15" customHeight="1">
      <c r="A329" s="400"/>
      <c r="B329" s="400"/>
      <c r="C329" s="400"/>
      <c r="D329" s="400"/>
      <c r="E329" s="400"/>
      <c r="F329" s="400"/>
      <c r="G329" s="400"/>
      <c r="H329" s="400"/>
      <c r="I329" s="400"/>
    </row>
    <row r="330" spans="1:9" ht="15" customHeight="1">
      <c r="A330" s="400"/>
      <c r="B330" s="400"/>
      <c r="C330" s="400"/>
      <c r="D330" s="400"/>
      <c r="E330" s="400"/>
      <c r="F330" s="400"/>
      <c r="G330" s="400"/>
      <c r="H330" s="400"/>
      <c r="I330" s="400"/>
    </row>
    <row r="331" spans="1:9" ht="15" customHeight="1">
      <c r="A331" s="400"/>
      <c r="B331" s="400"/>
      <c r="C331" s="400"/>
      <c r="D331" s="400"/>
      <c r="E331" s="400"/>
      <c r="F331" s="400"/>
      <c r="G331" s="400"/>
      <c r="H331" s="400"/>
      <c r="I331" s="400"/>
    </row>
    <row r="332" spans="1:9" ht="15" customHeight="1">
      <c r="A332" s="400"/>
      <c r="B332" s="400"/>
      <c r="C332" s="400"/>
      <c r="D332" s="400"/>
      <c r="E332" s="400"/>
      <c r="F332" s="400"/>
      <c r="G332" s="400"/>
      <c r="H332" s="400"/>
      <c r="I332" s="400"/>
    </row>
    <row r="333" spans="1:9" ht="15" customHeight="1">
      <c r="A333" s="400"/>
      <c r="B333" s="400"/>
      <c r="C333" s="400"/>
      <c r="D333" s="400"/>
      <c r="E333" s="400"/>
      <c r="F333" s="400"/>
      <c r="G333" s="400"/>
      <c r="H333" s="400"/>
      <c r="I333" s="400"/>
    </row>
    <row r="334" spans="1:9" ht="15" customHeight="1">
      <c r="A334" s="400"/>
      <c r="B334" s="400"/>
      <c r="C334" s="400"/>
      <c r="D334" s="400"/>
      <c r="E334" s="400"/>
      <c r="F334" s="400"/>
      <c r="G334" s="400"/>
      <c r="H334" s="400"/>
      <c r="I334" s="400"/>
    </row>
    <row r="335" spans="1:9" ht="15" customHeight="1">
      <c r="A335" s="400"/>
      <c r="B335" s="400"/>
      <c r="C335" s="400"/>
      <c r="D335" s="400"/>
      <c r="E335" s="400"/>
      <c r="F335" s="400"/>
      <c r="G335" s="400"/>
      <c r="H335" s="400"/>
      <c r="I335" s="400"/>
    </row>
    <row r="336" spans="1:9" ht="15" customHeight="1">
      <c r="A336" s="400"/>
      <c r="B336" s="400"/>
      <c r="C336" s="400"/>
      <c r="D336" s="400"/>
      <c r="E336" s="400"/>
      <c r="F336" s="400"/>
      <c r="G336" s="400"/>
      <c r="H336" s="400"/>
      <c r="I336" s="400"/>
    </row>
    <row r="337" spans="1:9" ht="15" customHeight="1">
      <c r="A337" s="400"/>
      <c r="B337" s="400"/>
      <c r="C337" s="400"/>
      <c r="D337" s="400"/>
      <c r="E337" s="400"/>
      <c r="F337" s="400"/>
      <c r="G337" s="400"/>
      <c r="H337" s="400"/>
      <c r="I337" s="400"/>
    </row>
    <row r="338" spans="1:9" ht="15" customHeight="1">
      <c r="A338" s="400"/>
      <c r="B338" s="400"/>
      <c r="C338" s="400"/>
      <c r="D338" s="400"/>
      <c r="E338" s="400"/>
      <c r="F338" s="400"/>
      <c r="G338" s="400"/>
      <c r="H338" s="400"/>
      <c r="I338" s="400"/>
    </row>
    <row r="339" spans="1:9" ht="15" customHeight="1">
      <c r="A339" s="400"/>
      <c r="B339" s="400"/>
      <c r="C339" s="400"/>
      <c r="D339" s="400"/>
      <c r="E339" s="400"/>
      <c r="F339" s="400"/>
      <c r="G339" s="400"/>
      <c r="H339" s="400"/>
      <c r="I339" s="400"/>
    </row>
    <row r="340" spans="1:9" ht="15" customHeight="1">
      <c r="A340" s="400"/>
      <c r="B340" s="400"/>
      <c r="C340" s="400"/>
      <c r="D340" s="400"/>
      <c r="E340" s="400"/>
      <c r="F340" s="400"/>
      <c r="G340" s="400"/>
      <c r="H340" s="400"/>
      <c r="I340" s="400"/>
    </row>
    <row r="341" spans="1:9" ht="15" customHeight="1">
      <c r="A341" s="400"/>
      <c r="B341" s="400"/>
      <c r="C341" s="400"/>
      <c r="D341" s="400"/>
      <c r="E341" s="400"/>
      <c r="F341" s="400"/>
      <c r="G341" s="400"/>
      <c r="H341" s="400"/>
      <c r="I341" s="400"/>
    </row>
    <row r="342" spans="1:9" ht="15" customHeight="1">
      <c r="A342" s="400"/>
      <c r="B342" s="400"/>
      <c r="C342" s="400"/>
      <c r="D342" s="400"/>
      <c r="E342" s="400"/>
      <c r="F342" s="400"/>
      <c r="G342" s="400"/>
      <c r="H342" s="400"/>
      <c r="I342" s="400"/>
    </row>
    <row r="343" spans="1:9" ht="15" customHeight="1">
      <c r="A343" s="400"/>
      <c r="B343" s="400"/>
      <c r="C343" s="400"/>
      <c r="D343" s="400"/>
      <c r="E343" s="400"/>
      <c r="F343" s="400"/>
      <c r="G343" s="400"/>
      <c r="H343" s="400"/>
      <c r="I343" s="400"/>
    </row>
    <row r="344" spans="1:9" ht="15" customHeight="1">
      <c r="A344" s="400"/>
      <c r="B344" s="400"/>
      <c r="C344" s="400"/>
      <c r="D344" s="400"/>
      <c r="E344" s="400"/>
      <c r="F344" s="400"/>
      <c r="G344" s="400"/>
      <c r="H344" s="400"/>
      <c r="I344" s="400"/>
    </row>
    <row r="345" spans="1:9" ht="15" customHeight="1">
      <c r="A345" s="400"/>
      <c r="B345" s="400"/>
      <c r="C345" s="400"/>
      <c r="D345" s="400"/>
      <c r="E345" s="400"/>
      <c r="F345" s="400"/>
      <c r="G345" s="400"/>
      <c r="H345" s="400"/>
      <c r="I345" s="400"/>
    </row>
    <row r="346" spans="1:9" ht="15" customHeight="1">
      <c r="A346" s="400"/>
      <c r="B346" s="400"/>
      <c r="C346" s="400"/>
      <c r="D346" s="400"/>
      <c r="E346" s="400"/>
      <c r="F346" s="400"/>
      <c r="G346" s="400"/>
      <c r="H346" s="400"/>
      <c r="I346" s="400"/>
    </row>
    <row r="347" spans="1:9" ht="15" customHeight="1">
      <c r="A347" s="400"/>
      <c r="B347" s="400"/>
      <c r="C347" s="400"/>
      <c r="D347" s="400"/>
      <c r="E347" s="400"/>
      <c r="F347" s="400"/>
      <c r="G347" s="400"/>
      <c r="H347" s="400"/>
      <c r="I347" s="400"/>
    </row>
    <row r="348" spans="1:9" ht="15" customHeight="1">
      <c r="A348" s="400"/>
      <c r="B348" s="400"/>
      <c r="C348" s="400"/>
      <c r="D348" s="400"/>
      <c r="E348" s="400"/>
      <c r="F348" s="400"/>
      <c r="G348" s="400"/>
      <c r="H348" s="400"/>
      <c r="I348" s="400"/>
    </row>
    <row r="349" spans="1:9" ht="15" customHeight="1">
      <c r="A349" s="400"/>
      <c r="B349" s="400"/>
      <c r="C349" s="400"/>
      <c r="D349" s="400"/>
      <c r="E349" s="400"/>
      <c r="F349" s="400"/>
      <c r="G349" s="400"/>
      <c r="H349" s="400"/>
      <c r="I349" s="400"/>
    </row>
    <row r="350" spans="1:9" ht="15" customHeight="1">
      <c r="A350" s="400"/>
      <c r="B350" s="400"/>
      <c r="C350" s="400"/>
      <c r="D350" s="400"/>
      <c r="E350" s="400"/>
      <c r="F350" s="400"/>
      <c r="G350" s="400"/>
      <c r="H350" s="400"/>
      <c r="I350" s="400"/>
    </row>
    <row r="351" spans="1:9" ht="15" customHeight="1">
      <c r="A351" s="400"/>
      <c r="B351" s="400"/>
      <c r="C351" s="400"/>
      <c r="D351" s="400"/>
      <c r="E351" s="400"/>
      <c r="F351" s="400"/>
      <c r="G351" s="400"/>
      <c r="H351" s="400"/>
      <c r="I351" s="400"/>
    </row>
    <row r="352" spans="1:9" ht="15" customHeight="1">
      <c r="A352" s="400"/>
      <c r="B352" s="400"/>
      <c r="C352" s="400"/>
      <c r="D352" s="400"/>
      <c r="E352" s="400"/>
      <c r="F352" s="400"/>
      <c r="G352" s="400"/>
      <c r="H352" s="400"/>
      <c r="I352" s="400"/>
    </row>
    <row r="353" spans="1:9" ht="15" customHeight="1">
      <c r="A353" s="400"/>
      <c r="B353" s="400"/>
      <c r="C353" s="400"/>
      <c r="D353" s="400"/>
      <c r="E353" s="400"/>
      <c r="F353" s="400"/>
      <c r="G353" s="400"/>
      <c r="H353" s="400"/>
      <c r="I353" s="400"/>
    </row>
    <row r="354" spans="1:9" ht="15" customHeight="1">
      <c r="A354" s="400"/>
      <c r="B354" s="400"/>
      <c r="C354" s="400"/>
      <c r="D354" s="400"/>
      <c r="E354" s="400"/>
      <c r="F354" s="400"/>
      <c r="G354" s="400"/>
      <c r="H354" s="400"/>
      <c r="I354" s="400"/>
    </row>
    <row r="355" spans="1:9" ht="15" customHeight="1">
      <c r="A355" s="400"/>
      <c r="B355" s="400"/>
      <c r="C355" s="400"/>
      <c r="D355" s="400"/>
      <c r="E355" s="400"/>
      <c r="F355" s="400"/>
      <c r="G355" s="400"/>
      <c r="H355" s="400"/>
      <c r="I355" s="400"/>
    </row>
    <row r="356" spans="1:9" ht="15" customHeight="1">
      <c r="A356" s="400"/>
      <c r="B356" s="400"/>
      <c r="C356" s="400"/>
      <c r="D356" s="400"/>
      <c r="E356" s="400"/>
      <c r="F356" s="400"/>
      <c r="G356" s="400"/>
      <c r="H356" s="400"/>
      <c r="I356" s="400"/>
    </row>
    <row r="357" spans="1:9" ht="15" customHeight="1">
      <c r="A357" s="400"/>
      <c r="B357" s="400"/>
      <c r="C357" s="400"/>
      <c r="D357" s="400"/>
      <c r="E357" s="400"/>
      <c r="F357" s="400"/>
      <c r="G357" s="400"/>
      <c r="H357" s="400"/>
      <c r="I357" s="400"/>
    </row>
    <row r="358" spans="1:9" ht="15" customHeight="1">
      <c r="A358" s="400"/>
      <c r="B358" s="400"/>
      <c r="C358" s="400"/>
      <c r="D358" s="400"/>
      <c r="E358" s="400"/>
      <c r="F358" s="400"/>
      <c r="G358" s="400"/>
      <c r="H358" s="400"/>
      <c r="I358" s="400"/>
    </row>
    <row r="359" spans="1:9" ht="15" customHeight="1">
      <c r="A359" s="400"/>
      <c r="B359" s="400"/>
      <c r="C359" s="400"/>
      <c r="D359" s="400"/>
      <c r="E359" s="400"/>
      <c r="F359" s="400"/>
      <c r="G359" s="400"/>
      <c r="H359" s="400"/>
      <c r="I359" s="400"/>
    </row>
    <row r="360" spans="1:9" ht="15" customHeight="1">
      <c r="A360" s="400"/>
      <c r="B360" s="400"/>
      <c r="C360" s="400"/>
      <c r="D360" s="400"/>
      <c r="E360" s="400"/>
      <c r="F360" s="400"/>
      <c r="G360" s="400"/>
      <c r="H360" s="400"/>
      <c r="I360" s="400"/>
    </row>
    <row r="361" spans="1:9" ht="15" customHeight="1">
      <c r="A361" s="400"/>
      <c r="B361" s="400"/>
      <c r="C361" s="400"/>
      <c r="D361" s="400"/>
      <c r="E361" s="400"/>
      <c r="F361" s="400"/>
      <c r="G361" s="400"/>
      <c r="H361" s="400"/>
      <c r="I361" s="400"/>
    </row>
    <row r="362" spans="1:9" ht="15" customHeight="1">
      <c r="A362" s="400"/>
      <c r="B362" s="400"/>
      <c r="C362" s="400"/>
      <c r="D362" s="400"/>
      <c r="E362" s="400"/>
      <c r="F362" s="400"/>
      <c r="G362" s="400"/>
      <c r="H362" s="400"/>
      <c r="I362" s="400"/>
    </row>
    <row r="363" spans="1:9" ht="15" customHeight="1">
      <c r="A363" s="400"/>
      <c r="B363" s="400"/>
      <c r="C363" s="400"/>
      <c r="D363" s="400"/>
      <c r="E363" s="400"/>
      <c r="F363" s="400"/>
      <c r="G363" s="400"/>
      <c r="H363" s="400"/>
      <c r="I363" s="400"/>
    </row>
    <row r="364" spans="1:9" ht="15" customHeight="1">
      <c r="A364" s="400"/>
      <c r="B364" s="400"/>
      <c r="C364" s="400"/>
      <c r="D364" s="400"/>
      <c r="E364" s="400"/>
      <c r="F364" s="400"/>
      <c r="G364" s="400"/>
      <c r="H364" s="400"/>
      <c r="I364" s="400"/>
    </row>
    <row r="365" spans="1:9" ht="15" customHeight="1">
      <c r="A365" s="400"/>
      <c r="B365" s="400"/>
      <c r="C365" s="400"/>
      <c r="D365" s="400"/>
      <c r="E365" s="400"/>
      <c r="F365" s="400"/>
      <c r="G365" s="400"/>
      <c r="H365" s="400"/>
      <c r="I365" s="400"/>
    </row>
    <row r="366" spans="1:9" ht="15" customHeight="1">
      <c r="A366" s="400"/>
      <c r="B366" s="400"/>
      <c r="C366" s="400"/>
      <c r="D366" s="400"/>
      <c r="E366" s="400"/>
      <c r="F366" s="400"/>
      <c r="G366" s="400"/>
      <c r="H366" s="400"/>
      <c r="I366" s="400"/>
    </row>
    <row r="367" spans="1:9" ht="15" customHeight="1">
      <c r="A367" s="400"/>
      <c r="B367" s="400"/>
      <c r="C367" s="400"/>
      <c r="D367" s="400"/>
      <c r="E367" s="400"/>
      <c r="F367" s="400"/>
      <c r="G367" s="400"/>
      <c r="H367" s="400"/>
      <c r="I367" s="400"/>
    </row>
    <row r="368" spans="1:9" ht="15" customHeight="1">
      <c r="A368" s="400"/>
      <c r="B368" s="400"/>
      <c r="C368" s="400"/>
      <c r="D368" s="400"/>
      <c r="E368" s="400"/>
      <c r="F368" s="400"/>
      <c r="G368" s="400"/>
      <c r="H368" s="400"/>
      <c r="I368" s="400"/>
    </row>
    <row r="369" spans="1:9" ht="15" customHeight="1">
      <c r="A369" s="400"/>
      <c r="B369" s="400"/>
      <c r="C369" s="400"/>
      <c r="D369" s="400"/>
      <c r="E369" s="400"/>
      <c r="F369" s="400"/>
      <c r="G369" s="400"/>
      <c r="H369" s="400"/>
      <c r="I369" s="400"/>
    </row>
    <row r="370" spans="1:9" ht="15" customHeight="1">
      <c r="A370" s="400"/>
      <c r="B370" s="400"/>
      <c r="C370" s="400"/>
      <c r="D370" s="400"/>
      <c r="E370" s="400"/>
      <c r="F370" s="400"/>
      <c r="G370" s="400"/>
      <c r="H370" s="400"/>
      <c r="I370" s="400"/>
    </row>
    <row r="371" spans="1:9" ht="15" customHeight="1">
      <c r="A371" s="400"/>
      <c r="B371" s="400"/>
      <c r="C371" s="400"/>
      <c r="D371" s="400"/>
      <c r="E371" s="400"/>
      <c r="F371" s="400"/>
      <c r="G371" s="400"/>
      <c r="H371" s="400"/>
      <c r="I371" s="400"/>
    </row>
    <row r="372" spans="1:9" ht="15" customHeight="1">
      <c r="A372" s="400"/>
      <c r="B372" s="400"/>
      <c r="C372" s="400"/>
      <c r="D372" s="400"/>
      <c r="E372" s="400"/>
      <c r="F372" s="400"/>
      <c r="G372" s="400"/>
      <c r="H372" s="400"/>
      <c r="I372" s="400"/>
    </row>
    <row r="373" spans="1:9" ht="15" customHeight="1">
      <c r="A373" s="400"/>
      <c r="B373" s="400"/>
      <c r="C373" s="400"/>
      <c r="D373" s="400"/>
      <c r="E373" s="400"/>
      <c r="F373" s="400"/>
      <c r="G373" s="400"/>
      <c r="H373" s="400"/>
      <c r="I373" s="400"/>
    </row>
    <row r="374" spans="1:9" ht="15" customHeight="1">
      <c r="A374" s="400"/>
      <c r="B374" s="400"/>
      <c r="C374" s="400"/>
      <c r="D374" s="400"/>
      <c r="E374" s="400"/>
      <c r="F374" s="400"/>
      <c r="G374" s="400"/>
      <c r="H374" s="400"/>
      <c r="I374" s="400"/>
    </row>
    <row r="375" spans="1:9" ht="15" customHeight="1">
      <c r="A375" s="400"/>
      <c r="B375" s="400"/>
      <c r="C375" s="400"/>
      <c r="D375" s="400"/>
      <c r="E375" s="400"/>
      <c r="F375" s="400"/>
      <c r="G375" s="400"/>
      <c r="H375" s="400"/>
      <c r="I375" s="400"/>
    </row>
    <row r="376" spans="1:9" ht="15" customHeight="1">
      <c r="A376" s="400"/>
      <c r="B376" s="400"/>
      <c r="C376" s="400"/>
      <c r="D376" s="400"/>
      <c r="E376" s="400"/>
      <c r="F376" s="400"/>
      <c r="G376" s="400"/>
      <c r="H376" s="400"/>
      <c r="I376" s="400"/>
    </row>
    <row r="377" spans="1:9" ht="15" customHeight="1">
      <c r="A377" s="400"/>
      <c r="B377" s="400"/>
      <c r="C377" s="400"/>
      <c r="D377" s="400"/>
      <c r="E377" s="400"/>
      <c r="F377" s="400"/>
      <c r="G377" s="400"/>
      <c r="H377" s="400"/>
      <c r="I377" s="400"/>
    </row>
    <row r="378" spans="1:9" ht="15" customHeight="1">
      <c r="A378" s="400"/>
      <c r="B378" s="400"/>
      <c r="C378" s="400"/>
      <c r="D378" s="400"/>
      <c r="E378" s="400"/>
      <c r="F378" s="400"/>
      <c r="G378" s="400"/>
      <c r="H378" s="400"/>
      <c r="I378" s="400"/>
    </row>
    <row r="379" spans="1:9" ht="15" customHeight="1">
      <c r="A379" s="400"/>
      <c r="B379" s="400"/>
      <c r="C379" s="400"/>
      <c r="D379" s="400"/>
      <c r="E379" s="400"/>
      <c r="F379" s="400"/>
      <c r="G379" s="400"/>
      <c r="H379" s="400"/>
      <c r="I379" s="400"/>
    </row>
    <row r="380" spans="1:9" ht="15" customHeight="1">
      <c r="A380" s="400"/>
      <c r="B380" s="400"/>
      <c r="C380" s="400"/>
      <c r="D380" s="400"/>
      <c r="E380" s="400"/>
      <c r="F380" s="400"/>
      <c r="G380" s="400"/>
      <c r="H380" s="400"/>
      <c r="I380" s="400"/>
    </row>
    <row r="381" spans="1:9" ht="15" customHeight="1">
      <c r="A381" s="400"/>
      <c r="B381" s="400"/>
      <c r="C381" s="400"/>
      <c r="D381" s="400"/>
      <c r="E381" s="400"/>
      <c r="F381" s="400"/>
      <c r="G381" s="400"/>
      <c r="H381" s="400"/>
      <c r="I381" s="400"/>
    </row>
    <row r="382" spans="1:9" ht="15" customHeight="1">
      <c r="A382" s="400"/>
      <c r="B382" s="400"/>
      <c r="C382" s="400"/>
      <c r="D382" s="400"/>
      <c r="E382" s="400"/>
      <c r="F382" s="400"/>
      <c r="G382" s="400"/>
      <c r="H382" s="400"/>
      <c r="I382" s="400"/>
    </row>
    <row r="383" spans="1:9" ht="15" customHeight="1">
      <c r="A383" s="400"/>
      <c r="B383" s="400"/>
      <c r="C383" s="400"/>
      <c r="D383" s="400"/>
      <c r="E383" s="400"/>
      <c r="F383" s="400"/>
      <c r="G383" s="400"/>
      <c r="H383" s="400"/>
      <c r="I383" s="400"/>
    </row>
    <row r="384" spans="1:9" ht="15" customHeight="1">
      <c r="A384" s="400"/>
      <c r="B384" s="400"/>
      <c r="C384" s="400"/>
      <c r="D384" s="400"/>
      <c r="E384" s="400"/>
      <c r="F384" s="400"/>
      <c r="G384" s="400"/>
      <c r="H384" s="400"/>
      <c r="I384" s="400"/>
    </row>
    <row r="385" spans="1:9" ht="15" customHeight="1">
      <c r="A385" s="400"/>
      <c r="B385" s="400"/>
      <c r="C385" s="400"/>
      <c r="D385" s="400"/>
      <c r="E385" s="400"/>
      <c r="F385" s="400"/>
      <c r="G385" s="400"/>
      <c r="H385" s="400"/>
      <c r="I385" s="400"/>
    </row>
    <row r="386" spans="1:9" ht="15" customHeight="1">
      <c r="A386" s="400"/>
      <c r="B386" s="400"/>
      <c r="C386" s="400"/>
      <c r="D386" s="400"/>
      <c r="E386" s="400"/>
      <c r="F386" s="400"/>
      <c r="G386" s="400"/>
      <c r="H386" s="400"/>
      <c r="I386" s="400"/>
    </row>
    <row r="387" spans="1:9" ht="15" customHeight="1">
      <c r="A387" s="400"/>
      <c r="B387" s="400"/>
      <c r="C387" s="400"/>
      <c r="D387" s="400"/>
      <c r="E387" s="400"/>
      <c r="F387" s="400"/>
      <c r="G387" s="400"/>
      <c r="H387" s="400"/>
      <c r="I387" s="400"/>
    </row>
    <row r="388" spans="1:9" ht="15" customHeight="1">
      <c r="A388" s="400"/>
      <c r="B388" s="400"/>
      <c r="C388" s="400"/>
      <c r="D388" s="400"/>
      <c r="E388" s="400"/>
      <c r="F388" s="400"/>
      <c r="G388" s="400"/>
      <c r="H388" s="400"/>
      <c r="I388" s="400"/>
    </row>
    <row r="389" spans="1:9" ht="15" customHeight="1">
      <c r="A389" s="400"/>
      <c r="B389" s="400"/>
      <c r="C389" s="400"/>
      <c r="D389" s="400"/>
      <c r="E389" s="400"/>
      <c r="F389" s="400"/>
      <c r="G389" s="400"/>
      <c r="H389" s="400"/>
      <c r="I389" s="400"/>
    </row>
    <row r="390" spans="1:9" ht="15" customHeight="1">
      <c r="A390" s="400"/>
      <c r="B390" s="400"/>
      <c r="C390" s="400"/>
      <c r="D390" s="400"/>
      <c r="E390" s="400"/>
      <c r="F390" s="400"/>
      <c r="G390" s="400"/>
      <c r="H390" s="400"/>
      <c r="I390" s="400"/>
    </row>
    <row r="391" spans="1:9" ht="15" customHeight="1">
      <c r="A391" s="400"/>
      <c r="B391" s="400"/>
      <c r="C391" s="400"/>
      <c r="D391" s="400"/>
      <c r="E391" s="400"/>
      <c r="F391" s="400"/>
      <c r="G391" s="400"/>
      <c r="H391" s="400"/>
      <c r="I391" s="400"/>
    </row>
    <row r="392" spans="1:9" ht="15" customHeight="1">
      <c r="A392" s="400"/>
      <c r="B392" s="400"/>
      <c r="C392" s="400"/>
      <c r="D392" s="400"/>
      <c r="E392" s="400"/>
      <c r="F392" s="400"/>
      <c r="G392" s="400"/>
      <c r="H392" s="400"/>
      <c r="I392" s="400"/>
    </row>
    <row r="393" spans="1:9" ht="15" customHeight="1">
      <c r="A393" s="400"/>
      <c r="B393" s="400"/>
      <c r="C393" s="400"/>
      <c r="D393" s="400"/>
      <c r="E393" s="400"/>
      <c r="F393" s="400"/>
      <c r="G393" s="400"/>
      <c r="H393" s="400"/>
      <c r="I393" s="400"/>
    </row>
    <row r="394" spans="1:9" ht="15" customHeight="1">
      <c r="A394" s="400"/>
      <c r="B394" s="400"/>
      <c r="C394" s="400"/>
      <c r="D394" s="400"/>
      <c r="E394" s="400"/>
      <c r="F394" s="400"/>
      <c r="G394" s="400"/>
      <c r="H394" s="400"/>
      <c r="I394" s="400"/>
    </row>
    <row r="395" spans="1:9" ht="15" customHeight="1">
      <c r="A395" s="400"/>
      <c r="B395" s="400"/>
      <c r="C395" s="400"/>
      <c r="D395" s="400"/>
      <c r="E395" s="400"/>
      <c r="F395" s="400"/>
      <c r="G395" s="400"/>
      <c r="H395" s="400"/>
      <c r="I395" s="400"/>
    </row>
    <row r="396" spans="1:9" ht="15" customHeight="1">
      <c r="A396" s="400"/>
      <c r="B396" s="400"/>
      <c r="C396" s="400"/>
      <c r="D396" s="400"/>
      <c r="E396" s="400"/>
      <c r="F396" s="400"/>
      <c r="G396" s="400"/>
      <c r="H396" s="400"/>
      <c r="I396" s="400"/>
    </row>
    <row r="397" spans="1:9" ht="15" customHeight="1">
      <c r="A397" s="400"/>
      <c r="B397" s="400"/>
      <c r="C397" s="400"/>
      <c r="D397" s="400"/>
      <c r="E397" s="400"/>
      <c r="F397" s="400"/>
      <c r="G397" s="400"/>
      <c r="H397" s="400"/>
      <c r="I397" s="400"/>
    </row>
    <row r="398" spans="1:9" ht="15" customHeight="1">
      <c r="A398" s="400"/>
      <c r="B398" s="400"/>
      <c r="C398" s="400"/>
      <c r="D398" s="400"/>
      <c r="E398" s="400"/>
      <c r="F398" s="400"/>
      <c r="G398" s="400"/>
      <c r="H398" s="400"/>
      <c r="I398" s="400"/>
    </row>
    <row r="399" spans="1:9" ht="15" customHeight="1">
      <c r="A399" s="400"/>
      <c r="B399" s="400"/>
      <c r="C399" s="400"/>
      <c r="D399" s="400"/>
      <c r="E399" s="400"/>
      <c r="F399" s="400"/>
      <c r="G399" s="400"/>
      <c r="H399" s="400"/>
      <c r="I399" s="400"/>
    </row>
    <row r="400" spans="1:9" ht="15" customHeight="1">
      <c r="A400" s="400"/>
      <c r="B400" s="400"/>
      <c r="C400" s="400"/>
      <c r="D400" s="400"/>
      <c r="E400" s="400"/>
      <c r="F400" s="400"/>
      <c r="G400" s="400"/>
      <c r="H400" s="400"/>
      <c r="I400" s="400"/>
    </row>
    <row r="401" spans="1:9" ht="15" customHeight="1">
      <c r="A401" s="400"/>
      <c r="B401" s="400"/>
      <c r="C401" s="400"/>
      <c r="D401" s="400"/>
      <c r="E401" s="400"/>
      <c r="F401" s="400"/>
      <c r="G401" s="400"/>
      <c r="H401" s="400"/>
      <c r="I401" s="400"/>
    </row>
    <row r="402" spans="1:9" ht="15" customHeight="1">
      <c r="A402" s="400"/>
      <c r="B402" s="400"/>
      <c r="C402" s="400"/>
      <c r="D402" s="400"/>
      <c r="E402" s="400"/>
      <c r="F402" s="400"/>
      <c r="G402" s="400"/>
      <c r="H402" s="400"/>
      <c r="I402" s="400"/>
    </row>
    <row r="403" spans="1:9" ht="15" customHeight="1">
      <c r="A403" s="400"/>
      <c r="B403" s="400"/>
      <c r="C403" s="400"/>
      <c r="D403" s="400"/>
      <c r="E403" s="400"/>
      <c r="F403" s="400"/>
      <c r="G403" s="400"/>
      <c r="H403" s="400"/>
      <c r="I403" s="400"/>
    </row>
    <row r="404" spans="1:9" ht="15" customHeight="1">
      <c r="A404" s="400"/>
      <c r="B404" s="400"/>
      <c r="C404" s="400"/>
      <c r="D404" s="400"/>
      <c r="E404" s="400"/>
      <c r="F404" s="400"/>
      <c r="G404" s="400"/>
      <c r="H404" s="400"/>
      <c r="I404" s="400"/>
    </row>
    <row r="405" spans="1:9" ht="15" customHeight="1">
      <c r="A405" s="400"/>
      <c r="B405" s="400"/>
      <c r="C405" s="400"/>
      <c r="D405" s="400"/>
      <c r="E405" s="400"/>
      <c r="F405" s="400"/>
      <c r="G405" s="400"/>
      <c r="H405" s="400"/>
      <c r="I405" s="400"/>
    </row>
    <row r="406" spans="1:9" ht="15" customHeight="1">
      <c r="A406" s="400"/>
      <c r="B406" s="400"/>
      <c r="C406" s="400"/>
      <c r="D406" s="400"/>
      <c r="E406" s="400"/>
      <c r="F406" s="400"/>
      <c r="G406" s="400"/>
      <c r="H406" s="400"/>
      <c r="I406" s="400"/>
    </row>
    <row r="407" spans="1:9" ht="15" customHeight="1">
      <c r="A407" s="400"/>
      <c r="B407" s="400"/>
      <c r="C407" s="400"/>
      <c r="D407" s="400"/>
      <c r="E407" s="400"/>
      <c r="F407" s="400"/>
      <c r="G407" s="400"/>
      <c r="H407" s="400"/>
      <c r="I407" s="400"/>
    </row>
    <row r="408" spans="1:9" ht="15" customHeight="1">
      <c r="A408" s="400"/>
      <c r="B408" s="400"/>
      <c r="C408" s="400"/>
      <c r="D408" s="400"/>
      <c r="E408" s="400"/>
      <c r="F408" s="400"/>
      <c r="G408" s="400"/>
      <c r="H408" s="400"/>
      <c r="I408" s="400"/>
    </row>
    <row r="409" spans="1:9" ht="15" customHeight="1">
      <c r="A409" s="400"/>
      <c r="B409" s="400"/>
      <c r="C409" s="400"/>
      <c r="D409" s="400"/>
      <c r="E409" s="400"/>
      <c r="F409" s="400"/>
      <c r="G409" s="400"/>
      <c r="H409" s="400"/>
      <c r="I409" s="400"/>
    </row>
    <row r="410" spans="1:9" ht="15" customHeight="1">
      <c r="A410" s="400"/>
      <c r="B410" s="400"/>
      <c r="C410" s="400"/>
      <c r="D410" s="400"/>
      <c r="E410" s="400"/>
      <c r="F410" s="400"/>
      <c r="G410" s="400"/>
      <c r="H410" s="400"/>
      <c r="I410" s="400"/>
    </row>
    <row r="411" spans="1:9" ht="15" customHeight="1">
      <c r="A411" s="400"/>
      <c r="B411" s="400"/>
      <c r="C411" s="400"/>
      <c r="D411" s="400"/>
      <c r="E411" s="400"/>
      <c r="F411" s="400"/>
      <c r="G411" s="400"/>
      <c r="H411" s="400"/>
      <c r="I411" s="400"/>
    </row>
    <row r="412" spans="1:9" ht="15" customHeight="1">
      <c r="A412" s="400"/>
      <c r="B412" s="400"/>
      <c r="C412" s="400"/>
      <c r="D412" s="400"/>
      <c r="E412" s="400"/>
      <c r="F412" s="400"/>
      <c r="G412" s="400"/>
      <c r="H412" s="400"/>
      <c r="I412" s="400"/>
    </row>
    <row r="413" spans="1:9" ht="15" customHeight="1">
      <c r="A413" s="400"/>
      <c r="B413" s="400"/>
      <c r="C413" s="400"/>
      <c r="D413" s="400"/>
      <c r="E413" s="400"/>
      <c r="F413" s="400"/>
      <c r="G413" s="400"/>
      <c r="H413" s="400"/>
      <c r="I413" s="400"/>
    </row>
    <row r="414" spans="1:9" ht="15" customHeight="1">
      <c r="A414" s="400"/>
      <c r="B414" s="400"/>
      <c r="C414" s="400"/>
      <c r="D414" s="400"/>
      <c r="E414" s="400"/>
      <c r="F414" s="400"/>
      <c r="G414" s="400"/>
      <c r="H414" s="400"/>
      <c r="I414" s="400"/>
    </row>
    <row r="415" spans="1:9" ht="15" customHeight="1">
      <c r="A415" s="400"/>
      <c r="B415" s="400"/>
      <c r="C415" s="400"/>
      <c r="D415" s="400"/>
      <c r="E415" s="400"/>
      <c r="F415" s="400"/>
      <c r="G415" s="400"/>
      <c r="H415" s="400"/>
      <c r="I415" s="400"/>
    </row>
    <row r="416" spans="1:9" ht="15" customHeight="1">
      <c r="A416" s="400"/>
      <c r="B416" s="400"/>
      <c r="C416" s="400"/>
      <c r="D416" s="400"/>
      <c r="E416" s="400"/>
      <c r="F416" s="400"/>
      <c r="G416" s="400"/>
      <c r="H416" s="400"/>
      <c r="I416" s="400"/>
    </row>
    <row r="417" spans="1:9" ht="15" customHeight="1">
      <c r="A417" s="400"/>
      <c r="B417" s="400"/>
      <c r="C417" s="400"/>
      <c r="D417" s="400"/>
      <c r="E417" s="400"/>
      <c r="F417" s="400"/>
      <c r="G417" s="400"/>
      <c r="H417" s="400"/>
      <c r="I417" s="400"/>
    </row>
    <row r="418" spans="1:9" ht="15" customHeight="1">
      <c r="A418" s="400"/>
      <c r="B418" s="400"/>
      <c r="C418" s="400"/>
      <c r="D418" s="400"/>
      <c r="E418" s="400"/>
      <c r="F418" s="400"/>
      <c r="G418" s="400"/>
      <c r="H418" s="400"/>
      <c r="I418" s="400"/>
    </row>
    <row r="419" spans="1:9" ht="15" customHeight="1">
      <c r="A419" s="400"/>
      <c r="B419" s="400"/>
      <c r="C419" s="400"/>
      <c r="D419" s="400"/>
      <c r="E419" s="400"/>
      <c r="F419" s="400"/>
      <c r="G419" s="400"/>
      <c r="H419" s="400"/>
      <c r="I419" s="400"/>
    </row>
    <row r="420" spans="1:9" ht="15" customHeight="1">
      <c r="A420" s="400"/>
      <c r="B420" s="400"/>
      <c r="C420" s="400"/>
      <c r="D420" s="400"/>
      <c r="E420" s="400"/>
      <c r="F420" s="400"/>
      <c r="G420" s="400"/>
      <c r="H420" s="400"/>
      <c r="I420" s="400"/>
    </row>
    <row r="421" spans="1:9" ht="15" customHeight="1">
      <c r="A421" s="400"/>
      <c r="B421" s="400"/>
      <c r="C421" s="400"/>
      <c r="D421" s="400"/>
      <c r="E421" s="400"/>
      <c r="F421" s="400"/>
      <c r="G421" s="400"/>
      <c r="H421" s="400"/>
      <c r="I421" s="400"/>
    </row>
    <row r="422" spans="1:9" ht="15" customHeight="1">
      <c r="A422" s="400"/>
      <c r="B422" s="400"/>
      <c r="C422" s="400"/>
      <c r="D422" s="400"/>
      <c r="E422" s="400"/>
      <c r="F422" s="400"/>
      <c r="G422" s="400"/>
      <c r="H422" s="400"/>
      <c r="I422" s="400"/>
    </row>
    <row r="423" spans="1:9" ht="15" customHeight="1">
      <c r="A423" s="400"/>
      <c r="B423" s="400"/>
      <c r="C423" s="400"/>
      <c r="D423" s="400"/>
      <c r="E423" s="400"/>
      <c r="F423" s="400"/>
      <c r="G423" s="400"/>
      <c r="H423" s="400"/>
      <c r="I423" s="400"/>
    </row>
    <row r="424" spans="1:9" ht="15" customHeight="1">
      <c r="A424" s="400"/>
      <c r="B424" s="400"/>
      <c r="C424" s="400"/>
      <c r="D424" s="400"/>
      <c r="E424" s="400"/>
      <c r="F424" s="400"/>
      <c r="G424" s="400"/>
      <c r="H424" s="400"/>
      <c r="I424" s="400"/>
    </row>
    <row r="425" spans="1:9" ht="15" customHeight="1">
      <c r="A425" s="400"/>
      <c r="B425" s="400"/>
      <c r="C425" s="400"/>
      <c r="D425" s="400"/>
      <c r="E425" s="400"/>
      <c r="F425" s="400"/>
      <c r="G425" s="400"/>
      <c r="H425" s="400"/>
      <c r="I425" s="400"/>
    </row>
    <row r="426" spans="1:9" ht="15" customHeight="1">
      <c r="A426" s="400"/>
      <c r="B426" s="400"/>
      <c r="C426" s="400"/>
      <c r="D426" s="400"/>
      <c r="E426" s="400"/>
      <c r="F426" s="400"/>
      <c r="G426" s="400"/>
      <c r="H426" s="400"/>
      <c r="I426" s="400"/>
    </row>
    <row r="427" spans="1:9" ht="15" customHeight="1">
      <c r="A427" s="400"/>
      <c r="B427" s="400"/>
      <c r="C427" s="400"/>
      <c r="D427" s="400"/>
      <c r="E427" s="400"/>
      <c r="F427" s="400"/>
      <c r="G427" s="400"/>
      <c r="H427" s="400"/>
      <c r="I427" s="400"/>
    </row>
    <row r="428" spans="1:9" ht="15" customHeight="1">
      <c r="A428" s="400"/>
      <c r="B428" s="400"/>
      <c r="C428" s="400"/>
      <c r="D428" s="400"/>
      <c r="E428" s="400"/>
      <c r="F428" s="400"/>
      <c r="G428" s="400"/>
      <c r="H428" s="400"/>
      <c r="I428" s="400"/>
    </row>
    <row r="429" spans="1:9" ht="15" customHeight="1">
      <c r="A429" s="400"/>
      <c r="B429" s="400"/>
      <c r="C429" s="400"/>
      <c r="D429" s="400"/>
      <c r="E429" s="400"/>
      <c r="F429" s="400"/>
      <c r="G429" s="400"/>
      <c r="H429" s="400"/>
      <c r="I429" s="400"/>
    </row>
    <row r="430" spans="1:9" ht="15" customHeight="1">
      <c r="A430" s="400"/>
      <c r="B430" s="400"/>
      <c r="C430" s="400"/>
      <c r="D430" s="400"/>
      <c r="E430" s="400"/>
      <c r="F430" s="400"/>
      <c r="G430" s="400"/>
      <c r="H430" s="400"/>
      <c r="I430" s="400"/>
    </row>
    <row r="431" spans="1:9" ht="15" customHeight="1">
      <c r="A431" s="400"/>
      <c r="B431" s="400"/>
      <c r="C431" s="400"/>
      <c r="D431" s="400"/>
      <c r="E431" s="400"/>
      <c r="F431" s="400"/>
      <c r="G431" s="400"/>
      <c r="H431" s="400"/>
      <c r="I431" s="400"/>
    </row>
    <row r="432" spans="1:9" ht="15" customHeight="1">
      <c r="A432" s="400"/>
      <c r="B432" s="400"/>
      <c r="C432" s="400"/>
      <c r="D432" s="400"/>
      <c r="E432" s="400"/>
      <c r="F432" s="400"/>
      <c r="G432" s="400"/>
      <c r="H432" s="400"/>
      <c r="I432" s="400"/>
    </row>
    <row r="433" spans="1:9" ht="15" customHeight="1">
      <c r="A433" s="400"/>
      <c r="B433" s="400"/>
      <c r="C433" s="400"/>
      <c r="D433" s="400"/>
      <c r="E433" s="400"/>
      <c r="F433" s="400"/>
      <c r="G433" s="400"/>
      <c r="H433" s="400"/>
      <c r="I433" s="400"/>
    </row>
    <row r="434" spans="1:9" ht="15" customHeight="1">
      <c r="A434" s="400"/>
      <c r="B434" s="400"/>
      <c r="C434" s="400"/>
      <c r="D434" s="400"/>
      <c r="E434" s="400"/>
      <c r="F434" s="400"/>
      <c r="G434" s="400"/>
      <c r="H434" s="400"/>
      <c r="I434" s="400"/>
    </row>
    <row r="435" spans="1:9" ht="15" customHeight="1">
      <c r="A435" s="400"/>
      <c r="B435" s="400"/>
      <c r="C435" s="400"/>
      <c r="D435" s="400"/>
      <c r="E435" s="400"/>
      <c r="F435" s="400"/>
      <c r="G435" s="400"/>
      <c r="H435" s="400"/>
      <c r="I435" s="400"/>
    </row>
    <row r="436" spans="1:9" ht="15" customHeight="1">
      <c r="A436" s="400"/>
      <c r="B436" s="400"/>
      <c r="C436" s="400"/>
      <c r="D436" s="400"/>
      <c r="E436" s="400"/>
      <c r="F436" s="400"/>
      <c r="G436" s="400"/>
      <c r="H436" s="400"/>
      <c r="I436" s="400"/>
    </row>
    <row r="437" spans="1:9" ht="15" customHeight="1">
      <c r="A437" s="400"/>
      <c r="B437" s="400"/>
      <c r="C437" s="400"/>
      <c r="D437" s="400"/>
      <c r="E437" s="400"/>
      <c r="F437" s="400"/>
      <c r="G437" s="400"/>
      <c r="H437" s="400"/>
      <c r="I437" s="400"/>
    </row>
    <row r="438" spans="1:9" ht="15" customHeight="1">
      <c r="A438" s="400"/>
      <c r="B438" s="400"/>
      <c r="C438" s="400"/>
      <c r="D438" s="400"/>
      <c r="E438" s="400"/>
      <c r="F438" s="400"/>
      <c r="G438" s="400"/>
      <c r="H438" s="400"/>
      <c r="I438" s="400"/>
    </row>
    <row r="439" spans="1:9" ht="15" customHeight="1">
      <c r="A439" s="400"/>
      <c r="B439" s="400"/>
      <c r="C439" s="400"/>
      <c r="D439" s="400"/>
      <c r="E439" s="400"/>
      <c r="F439" s="400"/>
      <c r="G439" s="400"/>
      <c r="H439" s="400"/>
      <c r="I439" s="400"/>
    </row>
    <row r="440" spans="1:9" ht="15" customHeight="1">
      <c r="A440" s="400"/>
      <c r="B440" s="400"/>
      <c r="C440" s="400"/>
      <c r="D440" s="400"/>
      <c r="E440" s="400"/>
      <c r="F440" s="400"/>
      <c r="G440" s="400"/>
      <c r="H440" s="400"/>
      <c r="I440" s="400"/>
    </row>
    <row r="441" spans="1:9" ht="15" customHeight="1">
      <c r="A441" s="400"/>
      <c r="B441" s="400"/>
      <c r="C441" s="400"/>
      <c r="D441" s="400"/>
      <c r="E441" s="400"/>
      <c r="F441" s="400"/>
      <c r="G441" s="400"/>
      <c r="H441" s="400"/>
      <c r="I441" s="400"/>
    </row>
    <row r="442" spans="1:9" ht="15" customHeight="1">
      <c r="A442" s="400"/>
      <c r="B442" s="400"/>
      <c r="C442" s="400"/>
      <c r="D442" s="400"/>
      <c r="E442" s="400"/>
      <c r="F442" s="400"/>
      <c r="G442" s="400"/>
      <c r="H442" s="400"/>
      <c r="I442" s="400"/>
    </row>
    <row r="443" spans="1:9" ht="15" customHeight="1">
      <c r="A443" s="400"/>
      <c r="B443" s="400"/>
      <c r="C443" s="400"/>
      <c r="D443" s="400"/>
      <c r="E443" s="400"/>
      <c r="F443" s="400"/>
      <c r="G443" s="400"/>
      <c r="H443" s="400"/>
      <c r="I443" s="400"/>
    </row>
    <row r="444" spans="1:9" ht="15" customHeight="1">
      <c r="A444" s="400"/>
      <c r="B444" s="400"/>
      <c r="C444" s="400"/>
      <c r="D444" s="400"/>
      <c r="E444" s="400"/>
      <c r="F444" s="400"/>
      <c r="G444" s="400"/>
      <c r="H444" s="400"/>
      <c r="I444" s="400"/>
    </row>
    <row r="445" spans="1:9" ht="15" customHeight="1">
      <c r="A445" s="400"/>
      <c r="B445" s="400"/>
      <c r="C445" s="400"/>
      <c r="D445" s="400"/>
      <c r="E445" s="400"/>
      <c r="F445" s="400"/>
      <c r="G445" s="400"/>
      <c r="H445" s="400"/>
      <c r="I445" s="400"/>
    </row>
    <row r="446" spans="1:9" ht="15" customHeight="1">
      <c r="A446" s="400"/>
      <c r="B446" s="400"/>
      <c r="C446" s="400"/>
      <c r="D446" s="400"/>
      <c r="E446" s="400"/>
      <c r="F446" s="400"/>
      <c r="G446" s="400"/>
      <c r="H446" s="400"/>
      <c r="I446" s="400"/>
    </row>
    <row r="447" spans="1:9" ht="15" customHeight="1">
      <c r="A447" s="400"/>
      <c r="B447" s="400"/>
      <c r="C447" s="400"/>
      <c r="D447" s="400"/>
      <c r="E447" s="400"/>
      <c r="F447" s="400"/>
      <c r="G447" s="400"/>
      <c r="H447" s="400"/>
      <c r="I447" s="400"/>
    </row>
    <row r="448" spans="1:9" ht="15" customHeight="1">
      <c r="A448" s="400"/>
      <c r="B448" s="400"/>
      <c r="C448" s="400"/>
      <c r="D448" s="400"/>
      <c r="E448" s="400"/>
      <c r="F448" s="400"/>
      <c r="G448" s="400"/>
      <c r="H448" s="400"/>
      <c r="I448" s="400"/>
    </row>
    <row r="449" spans="1:9" ht="15" customHeight="1">
      <c r="A449" s="400"/>
      <c r="B449" s="400"/>
      <c r="C449" s="400"/>
      <c r="D449" s="400"/>
      <c r="E449" s="400"/>
      <c r="F449" s="400"/>
      <c r="G449" s="400"/>
      <c r="H449" s="400"/>
      <c r="I449" s="400"/>
    </row>
    <row r="450" spans="1:9" ht="15" customHeight="1">
      <c r="A450" s="400"/>
      <c r="B450" s="400"/>
      <c r="C450" s="400"/>
      <c r="D450" s="400"/>
      <c r="E450" s="400"/>
      <c r="F450" s="400"/>
      <c r="G450" s="400"/>
      <c r="H450" s="400"/>
      <c r="I450" s="400"/>
    </row>
    <row r="451" spans="1:9" ht="15" customHeight="1">
      <c r="A451" s="400"/>
      <c r="B451" s="400"/>
      <c r="C451" s="400"/>
      <c r="D451" s="400"/>
      <c r="E451" s="400"/>
      <c r="F451" s="400"/>
      <c r="G451" s="400"/>
      <c r="H451" s="400"/>
      <c r="I451" s="400"/>
    </row>
    <row r="452" spans="1:9" ht="15" customHeight="1">
      <c r="A452" s="400"/>
      <c r="B452" s="400"/>
      <c r="C452" s="400"/>
      <c r="D452" s="400"/>
      <c r="E452" s="400"/>
      <c r="F452" s="400"/>
      <c r="G452" s="400"/>
      <c r="H452" s="400"/>
      <c r="I452" s="400"/>
    </row>
    <row r="453" spans="1:9" ht="15" customHeight="1">
      <c r="A453" s="400"/>
      <c r="B453" s="400"/>
      <c r="C453" s="400"/>
      <c r="D453" s="400"/>
      <c r="E453" s="400"/>
      <c r="F453" s="400"/>
      <c r="G453" s="400"/>
      <c r="H453" s="400"/>
      <c r="I453" s="400"/>
    </row>
    <row r="454" spans="1:9" ht="15" customHeight="1">
      <c r="A454" s="400"/>
      <c r="B454" s="400"/>
      <c r="C454" s="400"/>
      <c r="D454" s="400"/>
      <c r="E454" s="400"/>
      <c r="F454" s="400"/>
      <c r="G454" s="400"/>
      <c r="H454" s="400"/>
      <c r="I454" s="400"/>
    </row>
    <row r="455" spans="1:9" ht="15" customHeight="1">
      <c r="A455" s="400"/>
      <c r="B455" s="400"/>
      <c r="C455" s="400"/>
      <c r="D455" s="400"/>
      <c r="E455" s="400"/>
      <c r="F455" s="400"/>
      <c r="G455" s="400"/>
      <c r="H455" s="400"/>
      <c r="I455" s="400"/>
    </row>
    <row r="456" spans="1:9" ht="15" customHeight="1">
      <c r="A456" s="400"/>
      <c r="B456" s="400"/>
      <c r="C456" s="400"/>
      <c r="D456" s="400"/>
      <c r="E456" s="400"/>
      <c r="F456" s="400"/>
      <c r="G456" s="400"/>
      <c r="H456" s="400"/>
      <c r="I456" s="400"/>
    </row>
    <row r="457" spans="1:9" ht="15" customHeight="1">
      <c r="A457" s="400"/>
      <c r="B457" s="400"/>
      <c r="C457" s="400"/>
      <c r="D457" s="400"/>
      <c r="E457" s="400"/>
      <c r="F457" s="400"/>
      <c r="G457" s="400"/>
      <c r="H457" s="400"/>
      <c r="I457" s="400"/>
    </row>
    <row r="458" spans="1:9" ht="15" customHeight="1">
      <c r="A458" s="400"/>
      <c r="B458" s="400"/>
      <c r="C458" s="400"/>
      <c r="D458" s="400"/>
      <c r="E458" s="400"/>
      <c r="F458" s="400"/>
      <c r="G458" s="400"/>
      <c r="H458" s="400"/>
      <c r="I458" s="400"/>
    </row>
    <row r="459" spans="1:9" ht="15" customHeight="1">
      <c r="A459" s="400"/>
      <c r="B459" s="400"/>
      <c r="C459" s="400"/>
      <c r="D459" s="400"/>
      <c r="E459" s="400"/>
      <c r="F459" s="400"/>
      <c r="G459" s="400"/>
      <c r="H459" s="400"/>
      <c r="I459" s="400"/>
    </row>
    <row r="460" spans="1:9" ht="15" customHeight="1">
      <c r="A460" s="400"/>
      <c r="B460" s="400"/>
      <c r="C460" s="400"/>
      <c r="D460" s="400"/>
      <c r="E460" s="400"/>
      <c r="F460" s="400"/>
      <c r="G460" s="400"/>
      <c r="H460" s="400"/>
      <c r="I460" s="400"/>
    </row>
    <row r="461" spans="1:9" ht="15" customHeight="1">
      <c r="A461" s="400"/>
      <c r="B461" s="400"/>
      <c r="C461" s="400"/>
      <c r="D461" s="400"/>
      <c r="E461" s="400"/>
      <c r="F461" s="400"/>
      <c r="G461" s="400"/>
      <c r="H461" s="400"/>
      <c r="I461" s="400"/>
    </row>
    <row r="462" spans="1:9" ht="15" customHeight="1">
      <c r="A462" s="400"/>
      <c r="B462" s="400"/>
      <c r="C462" s="400"/>
      <c r="D462" s="400"/>
      <c r="E462" s="400"/>
      <c r="F462" s="400"/>
      <c r="G462" s="400"/>
      <c r="H462" s="400"/>
      <c r="I462" s="400"/>
    </row>
    <row r="463" spans="1:9" ht="15" customHeight="1">
      <c r="A463" s="400"/>
      <c r="B463" s="400"/>
      <c r="C463" s="400"/>
      <c r="D463" s="400"/>
      <c r="E463" s="400"/>
      <c r="F463" s="400"/>
      <c r="G463" s="400"/>
      <c r="H463" s="400"/>
      <c r="I463" s="400"/>
    </row>
    <row r="464" spans="1:9" ht="15" customHeight="1">
      <c r="A464" s="400"/>
      <c r="B464" s="400"/>
      <c r="C464" s="400"/>
      <c r="D464" s="400"/>
      <c r="E464" s="400"/>
      <c r="F464" s="400"/>
      <c r="G464" s="400"/>
      <c r="H464" s="400"/>
      <c r="I464" s="400"/>
    </row>
    <row r="465" spans="1:9" ht="15" customHeight="1">
      <c r="A465" s="400"/>
      <c r="B465" s="400"/>
      <c r="C465" s="400"/>
      <c r="D465" s="400"/>
      <c r="E465" s="400"/>
      <c r="F465" s="400"/>
      <c r="G465" s="400"/>
      <c r="H465" s="400"/>
      <c r="I465" s="400"/>
    </row>
    <row r="466" spans="1:9" ht="15" customHeight="1">
      <c r="A466" s="400"/>
      <c r="B466" s="400"/>
      <c r="C466" s="400"/>
      <c r="D466" s="400"/>
      <c r="E466" s="400"/>
      <c r="F466" s="400"/>
      <c r="G466" s="400"/>
      <c r="H466" s="400"/>
      <c r="I466" s="400"/>
    </row>
    <row r="467" spans="1:9" ht="15" customHeight="1">
      <c r="A467" s="400"/>
      <c r="B467" s="400"/>
      <c r="C467" s="400"/>
      <c r="D467" s="400"/>
      <c r="E467" s="400"/>
      <c r="F467" s="400"/>
      <c r="G467" s="400"/>
      <c r="H467" s="400"/>
      <c r="I467" s="400"/>
    </row>
    <row r="468" spans="1:9" ht="15" customHeight="1">
      <c r="A468" s="400"/>
      <c r="B468" s="400"/>
      <c r="C468" s="400"/>
      <c r="D468" s="400"/>
      <c r="E468" s="400"/>
      <c r="F468" s="400"/>
      <c r="G468" s="400"/>
      <c r="H468" s="400"/>
      <c r="I468" s="400"/>
    </row>
    <row r="469" spans="1:9" ht="15" customHeight="1">
      <c r="A469" s="400"/>
      <c r="B469" s="400"/>
      <c r="C469" s="400"/>
      <c r="D469" s="400"/>
      <c r="E469" s="400"/>
      <c r="F469" s="400"/>
      <c r="G469" s="400"/>
      <c r="H469" s="400"/>
      <c r="I469" s="400"/>
    </row>
    <row r="470" spans="1:9" ht="15" customHeight="1">
      <c r="A470" s="400"/>
      <c r="B470" s="400"/>
      <c r="C470" s="400"/>
      <c r="D470" s="400"/>
      <c r="E470" s="400"/>
      <c r="F470" s="400"/>
      <c r="G470" s="400"/>
      <c r="H470" s="400"/>
      <c r="I470" s="400"/>
    </row>
    <row r="471" spans="1:9" ht="15" customHeight="1">
      <c r="A471" s="400"/>
      <c r="B471" s="400"/>
      <c r="C471" s="400"/>
      <c r="D471" s="400"/>
      <c r="E471" s="400"/>
      <c r="F471" s="400"/>
      <c r="G471" s="400"/>
      <c r="H471" s="400"/>
      <c r="I471" s="400"/>
    </row>
    <row r="472" spans="1:9" ht="15" customHeight="1">
      <c r="A472" s="400"/>
      <c r="B472" s="400"/>
      <c r="C472" s="400"/>
      <c r="D472" s="400"/>
      <c r="E472" s="400"/>
      <c r="F472" s="400"/>
      <c r="G472" s="400"/>
      <c r="H472" s="400"/>
      <c r="I472" s="400"/>
    </row>
    <row r="473" spans="1:9" ht="15" customHeight="1">
      <c r="A473" s="400"/>
      <c r="B473" s="400"/>
      <c r="C473" s="400"/>
      <c r="D473" s="400"/>
      <c r="E473" s="400"/>
      <c r="F473" s="400"/>
      <c r="G473" s="400"/>
      <c r="H473" s="400"/>
      <c r="I473" s="400"/>
    </row>
    <row r="474" spans="1:9" ht="15" customHeight="1">
      <c r="A474" s="400"/>
      <c r="B474" s="400"/>
      <c r="C474" s="400"/>
      <c r="D474" s="400"/>
      <c r="E474" s="400"/>
      <c r="F474" s="400"/>
      <c r="G474" s="400"/>
      <c r="H474" s="400"/>
      <c r="I474" s="400"/>
    </row>
    <row r="475" spans="1:9" ht="15" customHeight="1">
      <c r="A475" s="400"/>
      <c r="B475" s="400"/>
      <c r="C475" s="400"/>
      <c r="D475" s="400"/>
      <c r="E475" s="400"/>
      <c r="F475" s="400"/>
      <c r="G475" s="400"/>
      <c r="H475" s="400"/>
      <c r="I475" s="400"/>
    </row>
    <row r="476" spans="1:9" ht="15" customHeight="1">
      <c r="A476" s="400"/>
      <c r="B476" s="400"/>
      <c r="C476" s="400"/>
      <c r="D476" s="400"/>
      <c r="E476" s="400"/>
      <c r="F476" s="400"/>
      <c r="G476" s="400"/>
      <c r="H476" s="400"/>
      <c r="I476" s="400"/>
    </row>
    <row r="477" spans="1:9" ht="15" customHeight="1">
      <c r="A477" s="400"/>
      <c r="B477" s="400"/>
      <c r="C477" s="400"/>
      <c r="D477" s="400"/>
      <c r="E477" s="400"/>
      <c r="F477" s="400"/>
      <c r="G477" s="400"/>
      <c r="H477" s="400"/>
      <c r="I477" s="400"/>
    </row>
    <row r="478" spans="1:9" ht="15" customHeight="1">
      <c r="A478" s="400"/>
      <c r="B478" s="400"/>
      <c r="C478" s="400"/>
      <c r="D478" s="400"/>
      <c r="E478" s="400"/>
      <c r="F478" s="400"/>
      <c r="G478" s="400"/>
      <c r="H478" s="400"/>
      <c r="I478" s="400"/>
    </row>
    <row r="479" spans="1:9" ht="15" customHeight="1">
      <c r="A479" s="400"/>
      <c r="B479" s="400"/>
      <c r="C479" s="400"/>
      <c r="D479" s="400"/>
      <c r="E479" s="400"/>
      <c r="F479" s="400"/>
      <c r="G479" s="400"/>
      <c r="H479" s="400"/>
      <c r="I479" s="400"/>
    </row>
    <row r="480" spans="1:9" ht="15" customHeight="1">
      <c r="A480" s="400"/>
      <c r="B480" s="400"/>
      <c r="C480" s="400"/>
      <c r="D480" s="400"/>
      <c r="E480" s="400"/>
      <c r="F480" s="400"/>
      <c r="G480" s="400"/>
      <c r="H480" s="400"/>
      <c r="I480" s="400"/>
    </row>
    <row r="481" spans="1:9" ht="15" customHeight="1">
      <c r="A481" s="400"/>
      <c r="B481" s="400"/>
      <c r="C481" s="400"/>
      <c r="D481" s="400"/>
      <c r="E481" s="400"/>
      <c r="F481" s="400"/>
      <c r="G481" s="400"/>
      <c r="H481" s="400"/>
      <c r="I481" s="400"/>
    </row>
    <row r="482" spans="1:9" ht="15" customHeight="1">
      <c r="A482" s="400"/>
      <c r="B482" s="400"/>
      <c r="C482" s="400"/>
      <c r="D482" s="400"/>
      <c r="E482" s="400"/>
      <c r="F482" s="400"/>
      <c r="G482" s="400"/>
      <c r="H482" s="400"/>
      <c r="I482" s="400"/>
    </row>
    <row r="483" spans="1:9" ht="15" customHeight="1">
      <c r="A483" s="400"/>
      <c r="B483" s="400"/>
      <c r="C483" s="400"/>
      <c r="D483" s="400"/>
      <c r="E483" s="400"/>
      <c r="F483" s="400"/>
      <c r="G483" s="400"/>
      <c r="H483" s="400"/>
      <c r="I483" s="400"/>
    </row>
    <row r="484" spans="1:9" ht="15" customHeight="1">
      <c r="A484" s="400"/>
      <c r="B484" s="400"/>
      <c r="C484" s="400"/>
      <c r="D484" s="400"/>
      <c r="E484" s="400"/>
      <c r="F484" s="400"/>
      <c r="G484" s="400"/>
      <c r="H484" s="400"/>
      <c r="I484" s="400"/>
    </row>
    <row r="485" spans="1:9" ht="15" customHeight="1">
      <c r="A485" s="400"/>
      <c r="B485" s="400"/>
      <c r="C485" s="400"/>
      <c r="D485" s="400"/>
      <c r="E485" s="400"/>
      <c r="F485" s="400"/>
      <c r="G485" s="400"/>
      <c r="H485" s="400"/>
      <c r="I485" s="400"/>
    </row>
    <row r="486" spans="1:9" ht="15" customHeight="1">
      <c r="A486" s="400"/>
      <c r="B486" s="400"/>
      <c r="C486" s="400"/>
      <c r="D486" s="400"/>
      <c r="E486" s="400"/>
      <c r="F486" s="400"/>
      <c r="G486" s="400"/>
      <c r="H486" s="400"/>
      <c r="I486" s="400"/>
    </row>
    <row r="487" spans="1:9" ht="15" customHeight="1">
      <c r="A487" s="400"/>
      <c r="B487" s="400"/>
      <c r="C487" s="400"/>
      <c r="D487" s="400"/>
      <c r="E487" s="400"/>
      <c r="F487" s="400"/>
      <c r="G487" s="400"/>
      <c r="H487" s="400"/>
      <c r="I487" s="400"/>
    </row>
    <row r="488" spans="1:9" ht="15" customHeight="1">
      <c r="A488" s="400"/>
      <c r="B488" s="400"/>
      <c r="C488" s="400"/>
      <c r="D488" s="400"/>
      <c r="E488" s="400"/>
      <c r="F488" s="400"/>
      <c r="G488" s="400"/>
      <c r="H488" s="400"/>
      <c r="I488" s="400"/>
    </row>
    <row r="489" spans="1:9" ht="15" customHeight="1">
      <c r="A489" s="400"/>
      <c r="B489" s="400"/>
      <c r="C489" s="400"/>
      <c r="D489" s="400"/>
      <c r="E489" s="400"/>
      <c r="F489" s="400"/>
      <c r="G489" s="400"/>
      <c r="H489" s="400"/>
      <c r="I489" s="400"/>
    </row>
    <row r="490" spans="1:9" ht="15" customHeight="1">
      <c r="A490" s="400"/>
      <c r="B490" s="400"/>
      <c r="C490" s="400"/>
      <c r="D490" s="400"/>
      <c r="E490" s="400"/>
      <c r="F490" s="400"/>
      <c r="G490" s="400"/>
      <c r="H490" s="400"/>
      <c r="I490" s="400"/>
    </row>
    <row r="491" spans="1:9" ht="15" customHeight="1">
      <c r="A491" s="400"/>
      <c r="B491" s="400"/>
      <c r="C491" s="400"/>
      <c r="D491" s="400"/>
      <c r="E491" s="400"/>
      <c r="F491" s="400"/>
      <c r="G491" s="400"/>
      <c r="H491" s="400"/>
      <c r="I491" s="400"/>
    </row>
    <row r="492" spans="1:9" ht="15" customHeight="1">
      <c r="A492" s="400"/>
      <c r="B492" s="400"/>
      <c r="C492" s="400"/>
      <c r="D492" s="400"/>
      <c r="E492" s="400"/>
      <c r="F492" s="400"/>
      <c r="G492" s="400"/>
      <c r="H492" s="400"/>
      <c r="I492" s="400"/>
    </row>
    <row r="493" spans="1:9" ht="15" customHeight="1">
      <c r="A493" s="400"/>
      <c r="B493" s="400"/>
      <c r="C493" s="400"/>
      <c r="D493" s="400"/>
      <c r="E493" s="400"/>
      <c r="F493" s="400"/>
      <c r="G493" s="400"/>
      <c r="H493" s="400"/>
      <c r="I493" s="400"/>
    </row>
    <row r="494" spans="1:9" ht="15" customHeight="1">
      <c r="A494" s="400"/>
      <c r="B494" s="400"/>
      <c r="C494" s="400"/>
      <c r="D494" s="400"/>
      <c r="E494" s="400"/>
      <c r="F494" s="400"/>
      <c r="G494" s="400"/>
      <c r="H494" s="400"/>
      <c r="I494" s="400"/>
    </row>
    <row r="495" spans="1:9" ht="15" customHeight="1">
      <c r="A495" s="400"/>
      <c r="B495" s="400"/>
      <c r="C495" s="400"/>
      <c r="D495" s="400"/>
      <c r="E495" s="400"/>
      <c r="F495" s="400"/>
      <c r="G495" s="400"/>
      <c r="H495" s="400"/>
      <c r="I495" s="400"/>
    </row>
    <row r="496" spans="1:9" ht="15" customHeight="1">
      <c r="A496" s="400"/>
      <c r="B496" s="400"/>
      <c r="C496" s="400"/>
      <c r="D496" s="400"/>
      <c r="E496" s="400"/>
      <c r="F496" s="400"/>
      <c r="G496" s="400"/>
      <c r="H496" s="400"/>
      <c r="I496" s="400"/>
    </row>
    <row r="497" spans="1:9" ht="15" customHeight="1">
      <c r="A497" s="400"/>
      <c r="B497" s="400"/>
      <c r="C497" s="400"/>
      <c r="D497" s="400"/>
      <c r="E497" s="400"/>
      <c r="F497" s="400"/>
      <c r="G497" s="400"/>
      <c r="H497" s="400"/>
      <c r="I497" s="400"/>
    </row>
    <row r="498" spans="1:9" ht="15" customHeight="1">
      <c r="A498" s="400"/>
      <c r="B498" s="400"/>
      <c r="C498" s="400"/>
      <c r="D498" s="400"/>
      <c r="E498" s="400"/>
      <c r="F498" s="400"/>
      <c r="G498" s="400"/>
      <c r="H498" s="400"/>
      <c r="I498" s="400"/>
    </row>
    <row r="499" spans="1:9" ht="15" customHeight="1">
      <c r="A499" s="400"/>
      <c r="B499" s="400"/>
      <c r="C499" s="400"/>
      <c r="D499" s="400"/>
      <c r="E499" s="400"/>
      <c r="F499" s="400"/>
      <c r="G499" s="400"/>
      <c r="H499" s="400"/>
      <c r="I499" s="400"/>
    </row>
    <row r="500" spans="1:9" ht="15" customHeight="1">
      <c r="A500" s="400"/>
      <c r="B500" s="400"/>
      <c r="C500" s="400"/>
      <c r="D500" s="400"/>
      <c r="E500" s="400"/>
      <c r="F500" s="400"/>
      <c r="G500" s="400"/>
      <c r="H500" s="400"/>
      <c r="I500" s="400"/>
    </row>
    <row r="501" spans="1:9" ht="15" customHeight="1">
      <c r="A501" s="400"/>
      <c r="B501" s="400"/>
      <c r="C501" s="400"/>
      <c r="D501" s="400"/>
      <c r="E501" s="400"/>
      <c r="F501" s="400"/>
      <c r="G501" s="400"/>
      <c r="H501" s="400"/>
      <c r="I501" s="400"/>
    </row>
    <row r="502" spans="1:9" ht="15" customHeight="1">
      <c r="A502" s="400"/>
      <c r="B502" s="400"/>
      <c r="C502" s="400"/>
      <c r="D502" s="400"/>
      <c r="E502" s="400"/>
      <c r="F502" s="400"/>
      <c r="G502" s="400"/>
      <c r="H502" s="400"/>
      <c r="I502" s="400"/>
    </row>
    <row r="503" spans="1:9" ht="15" customHeight="1">
      <c r="A503" s="400"/>
      <c r="B503" s="400"/>
      <c r="C503" s="400"/>
      <c r="D503" s="400"/>
      <c r="E503" s="400"/>
      <c r="F503" s="400"/>
      <c r="G503" s="400"/>
      <c r="H503" s="400"/>
      <c r="I503" s="400"/>
    </row>
    <row r="504" spans="1:9" ht="15" customHeight="1">
      <c r="A504" s="400"/>
      <c r="B504" s="400"/>
      <c r="C504" s="400"/>
      <c r="D504" s="400"/>
      <c r="E504" s="400"/>
      <c r="F504" s="400"/>
      <c r="G504" s="400"/>
      <c r="H504" s="400"/>
      <c r="I504" s="400"/>
    </row>
    <row r="505" spans="1:9" ht="15" customHeight="1">
      <c r="A505" s="400"/>
      <c r="B505" s="400"/>
      <c r="C505" s="400"/>
      <c r="D505" s="400"/>
      <c r="E505" s="400"/>
      <c r="F505" s="400"/>
      <c r="G505" s="400"/>
      <c r="H505" s="400"/>
      <c r="I505" s="400"/>
    </row>
    <row r="506" spans="1:9" ht="15" customHeight="1">
      <c r="A506" s="400"/>
      <c r="B506" s="400"/>
      <c r="C506" s="400"/>
      <c r="D506" s="400"/>
      <c r="E506" s="400"/>
      <c r="F506" s="400"/>
      <c r="G506" s="400"/>
      <c r="H506" s="400"/>
      <c r="I506" s="400"/>
    </row>
    <row r="507" spans="1:9" ht="15" customHeight="1">
      <c r="A507" s="400"/>
      <c r="B507" s="400"/>
      <c r="C507" s="400"/>
      <c r="D507" s="400"/>
      <c r="E507" s="400"/>
      <c r="F507" s="400"/>
      <c r="G507" s="400"/>
      <c r="H507" s="400"/>
      <c r="I507" s="400"/>
    </row>
    <row r="508" spans="1:9" ht="15" customHeight="1">
      <c r="A508" s="400"/>
      <c r="B508" s="400"/>
      <c r="C508" s="400"/>
      <c r="D508" s="400"/>
      <c r="E508" s="400"/>
      <c r="F508" s="400"/>
      <c r="G508" s="400"/>
      <c r="H508" s="400"/>
      <c r="I508" s="400"/>
    </row>
    <row r="509" spans="1:9" ht="15" customHeight="1">
      <c r="A509" s="400"/>
      <c r="B509" s="400"/>
      <c r="C509" s="400"/>
      <c r="D509" s="400"/>
      <c r="E509" s="400"/>
      <c r="F509" s="400"/>
      <c r="G509" s="400"/>
      <c r="H509" s="400"/>
      <c r="I509" s="400"/>
    </row>
    <row r="510" spans="1:9" ht="15" customHeight="1">
      <c r="A510" s="400"/>
      <c r="B510" s="400"/>
      <c r="C510" s="400"/>
      <c r="D510" s="400"/>
      <c r="E510" s="400"/>
      <c r="F510" s="400"/>
      <c r="G510" s="400"/>
      <c r="H510" s="400"/>
      <c r="I510" s="400"/>
    </row>
    <row r="511" spans="1:9" ht="15" customHeight="1">
      <c r="A511" s="400"/>
      <c r="B511" s="400"/>
      <c r="C511" s="400"/>
      <c r="D511" s="400"/>
      <c r="E511" s="400"/>
      <c r="F511" s="400"/>
      <c r="G511" s="400"/>
      <c r="H511" s="400"/>
      <c r="I511" s="400"/>
    </row>
    <row r="512" spans="1:9" ht="15" customHeight="1">
      <c r="A512" s="400"/>
      <c r="B512" s="400"/>
      <c r="C512" s="400"/>
      <c r="D512" s="400"/>
      <c r="E512" s="400"/>
      <c r="F512" s="400"/>
      <c r="G512" s="400"/>
      <c r="H512" s="400"/>
      <c r="I512" s="400"/>
    </row>
    <row r="513" spans="1:9" ht="15" customHeight="1">
      <c r="A513" s="400"/>
      <c r="B513" s="400"/>
      <c r="C513" s="400"/>
      <c r="D513" s="400"/>
      <c r="E513" s="400"/>
      <c r="F513" s="400"/>
      <c r="G513" s="400"/>
      <c r="H513" s="400"/>
      <c r="I513" s="400"/>
    </row>
    <row r="514" spans="1:9" ht="15" customHeight="1">
      <c r="A514" s="400"/>
      <c r="B514" s="400"/>
      <c r="C514" s="400"/>
      <c r="D514" s="400"/>
      <c r="E514" s="400"/>
      <c r="F514" s="400"/>
      <c r="G514" s="400"/>
      <c r="H514" s="400"/>
      <c r="I514" s="400"/>
    </row>
    <row r="515" spans="1:9" ht="15" customHeight="1">
      <c r="A515" s="400"/>
      <c r="B515" s="400"/>
      <c r="C515" s="400"/>
      <c r="D515" s="400"/>
      <c r="E515" s="400"/>
      <c r="F515" s="400"/>
      <c r="G515" s="400"/>
      <c r="H515" s="400"/>
      <c r="I515" s="400"/>
    </row>
    <row r="516" spans="1:9" ht="15" customHeight="1">
      <c r="A516" s="400"/>
      <c r="B516" s="400"/>
      <c r="C516" s="400"/>
      <c r="D516" s="400"/>
      <c r="E516" s="400"/>
      <c r="F516" s="400"/>
      <c r="G516" s="400"/>
      <c r="H516" s="400"/>
      <c r="I516" s="400"/>
    </row>
    <row r="517" spans="1:9" ht="15" customHeight="1">
      <c r="A517" s="400"/>
      <c r="B517" s="400"/>
      <c r="C517" s="400"/>
      <c r="D517" s="400"/>
      <c r="E517" s="400"/>
      <c r="F517" s="400"/>
      <c r="G517" s="400"/>
      <c r="H517" s="400"/>
      <c r="I517" s="400"/>
    </row>
    <row r="518" spans="1:9" ht="15" customHeight="1">
      <c r="A518" s="400"/>
      <c r="B518" s="400"/>
      <c r="C518" s="400"/>
      <c r="D518" s="400"/>
      <c r="E518" s="400"/>
      <c r="F518" s="400"/>
      <c r="G518" s="400"/>
      <c r="H518" s="400"/>
      <c r="I518" s="400"/>
    </row>
    <row r="519" spans="1:9" ht="15" customHeight="1">
      <c r="A519" s="400"/>
      <c r="B519" s="400"/>
      <c r="C519" s="400"/>
      <c r="D519" s="400"/>
      <c r="E519" s="400"/>
      <c r="F519" s="400"/>
      <c r="G519" s="400"/>
      <c r="H519" s="400"/>
      <c r="I519" s="400"/>
    </row>
    <row r="520" spans="1:9" ht="15" customHeight="1">
      <c r="A520" s="400"/>
      <c r="B520" s="400"/>
      <c r="C520" s="400"/>
      <c r="D520" s="400"/>
      <c r="E520" s="400"/>
      <c r="F520" s="400"/>
      <c r="G520" s="400"/>
      <c r="H520" s="400"/>
      <c r="I520" s="400"/>
    </row>
    <row r="521" spans="1:9" ht="15" customHeight="1">
      <c r="A521" s="400"/>
      <c r="B521" s="400"/>
      <c r="C521" s="400"/>
      <c r="D521" s="400"/>
      <c r="E521" s="400"/>
      <c r="F521" s="400"/>
      <c r="G521" s="400"/>
      <c r="H521" s="400"/>
      <c r="I521" s="400"/>
    </row>
    <row r="522" spans="1:9" ht="15" customHeight="1">
      <c r="A522" s="400"/>
      <c r="B522" s="400"/>
      <c r="C522" s="400"/>
      <c r="D522" s="400"/>
      <c r="E522" s="400"/>
      <c r="F522" s="400"/>
      <c r="G522" s="400"/>
      <c r="H522" s="400"/>
      <c r="I522" s="400"/>
    </row>
    <row r="523" spans="1:9" ht="15" customHeight="1">
      <c r="A523" s="400"/>
      <c r="B523" s="400"/>
      <c r="C523" s="400"/>
      <c r="D523" s="400"/>
      <c r="E523" s="400"/>
      <c r="F523" s="400"/>
      <c r="G523" s="400"/>
      <c r="H523" s="400"/>
      <c r="I523" s="400"/>
    </row>
    <row r="524" spans="1:9" ht="15" customHeight="1">
      <c r="A524" s="400"/>
      <c r="B524" s="400"/>
      <c r="C524" s="400"/>
      <c r="D524" s="400"/>
      <c r="E524" s="400"/>
      <c r="F524" s="400"/>
      <c r="G524" s="400"/>
      <c r="H524" s="400"/>
      <c r="I524" s="400"/>
    </row>
    <row r="525" spans="1:9" ht="15" customHeight="1">
      <c r="A525" s="400"/>
      <c r="B525" s="400"/>
      <c r="C525" s="400"/>
      <c r="D525" s="400"/>
      <c r="E525" s="400"/>
      <c r="F525" s="400"/>
      <c r="G525" s="400"/>
      <c r="H525" s="400"/>
      <c r="I525" s="400"/>
    </row>
    <row r="526" spans="1:9" ht="15" customHeight="1">
      <c r="A526" s="400"/>
      <c r="B526" s="400"/>
      <c r="C526" s="400"/>
      <c r="D526" s="400"/>
      <c r="E526" s="400"/>
      <c r="F526" s="400"/>
      <c r="G526" s="400"/>
      <c r="H526" s="400"/>
      <c r="I526" s="400"/>
    </row>
    <row r="527" spans="1:9" ht="15" customHeight="1">
      <c r="A527" s="400"/>
      <c r="B527" s="400"/>
      <c r="C527" s="400"/>
      <c r="D527" s="400"/>
      <c r="E527" s="400"/>
      <c r="F527" s="400"/>
      <c r="G527" s="400"/>
      <c r="H527" s="400"/>
      <c r="I527" s="400"/>
    </row>
    <row r="528" spans="1:9" ht="15" customHeight="1">
      <c r="A528" s="400"/>
      <c r="B528" s="400"/>
      <c r="C528" s="400"/>
      <c r="D528" s="400"/>
      <c r="E528" s="400"/>
      <c r="F528" s="400"/>
      <c r="G528" s="400"/>
      <c r="H528" s="400"/>
      <c r="I528" s="400"/>
    </row>
    <row r="529" spans="1:9" ht="15" customHeight="1">
      <c r="A529" s="400"/>
      <c r="B529" s="400"/>
      <c r="C529" s="400"/>
      <c r="D529" s="400"/>
      <c r="E529" s="400"/>
      <c r="F529" s="400"/>
      <c r="G529" s="400"/>
      <c r="H529" s="400"/>
      <c r="I529" s="400"/>
    </row>
    <row r="530" spans="1:9" ht="15" customHeight="1">
      <c r="A530" s="400"/>
      <c r="B530" s="400"/>
      <c r="C530" s="400"/>
      <c r="D530" s="400"/>
      <c r="E530" s="400"/>
      <c r="F530" s="400"/>
      <c r="G530" s="400"/>
      <c r="H530" s="400"/>
      <c r="I530" s="400"/>
    </row>
    <row r="531" spans="1:9" ht="15" customHeight="1">
      <c r="A531" s="400"/>
      <c r="B531" s="400"/>
      <c r="C531" s="400"/>
      <c r="D531" s="400"/>
      <c r="E531" s="400"/>
      <c r="F531" s="400"/>
      <c r="G531" s="400"/>
      <c r="H531" s="400"/>
      <c r="I531" s="400"/>
    </row>
    <row r="532" spans="1:9" ht="15" customHeight="1">
      <c r="A532" s="400"/>
      <c r="B532" s="400"/>
      <c r="C532" s="400"/>
      <c r="D532" s="400"/>
      <c r="E532" s="400"/>
      <c r="F532" s="400"/>
      <c r="G532" s="400"/>
      <c r="H532" s="400"/>
      <c r="I532" s="400"/>
    </row>
    <row r="533" spans="1:9" ht="15" customHeight="1">
      <c r="A533" s="400"/>
      <c r="B533" s="400"/>
      <c r="C533" s="400"/>
      <c r="D533" s="400"/>
      <c r="E533" s="400"/>
      <c r="F533" s="400"/>
      <c r="G533" s="400"/>
      <c r="H533" s="400"/>
      <c r="I533" s="400"/>
    </row>
    <row r="534" spans="1:9" ht="15" customHeight="1">
      <c r="A534" s="400"/>
      <c r="B534" s="400"/>
      <c r="C534" s="400"/>
      <c r="D534" s="400"/>
      <c r="E534" s="400"/>
      <c r="F534" s="400"/>
      <c r="G534" s="400"/>
      <c r="H534" s="400"/>
      <c r="I534" s="400"/>
    </row>
    <row r="535" spans="1:9" ht="15" customHeight="1">
      <c r="A535" s="400"/>
      <c r="B535" s="400"/>
      <c r="C535" s="400"/>
      <c r="D535" s="400"/>
      <c r="E535" s="400"/>
      <c r="F535" s="400"/>
      <c r="G535" s="400"/>
      <c r="H535" s="400"/>
      <c r="I535" s="400"/>
    </row>
    <row r="536" spans="1:9" ht="15" customHeight="1">
      <c r="A536" s="400"/>
      <c r="B536" s="400"/>
      <c r="C536" s="400"/>
      <c r="D536" s="400"/>
      <c r="E536" s="400"/>
      <c r="F536" s="400"/>
      <c r="G536" s="400"/>
      <c r="H536" s="400"/>
      <c r="I536" s="400"/>
    </row>
    <row r="537" spans="1:9" ht="15" customHeight="1">
      <c r="A537" s="400"/>
      <c r="B537" s="400"/>
      <c r="C537" s="400"/>
      <c r="D537" s="400"/>
      <c r="E537" s="400"/>
      <c r="F537" s="400"/>
      <c r="G537" s="400"/>
      <c r="H537" s="400"/>
      <c r="I537" s="400"/>
    </row>
    <row r="538" spans="1:9" ht="15" customHeight="1">
      <c r="A538" s="400"/>
      <c r="B538" s="400"/>
      <c r="C538" s="400"/>
      <c r="D538" s="400"/>
      <c r="E538" s="400"/>
      <c r="F538" s="400"/>
      <c r="G538" s="400"/>
      <c r="H538" s="400"/>
      <c r="I538" s="400"/>
    </row>
    <row r="539" spans="1:9" ht="15" customHeight="1">
      <c r="A539" s="400"/>
      <c r="B539" s="400"/>
      <c r="C539" s="400"/>
      <c r="D539" s="400"/>
      <c r="E539" s="400"/>
      <c r="F539" s="400"/>
      <c r="G539" s="400"/>
      <c r="H539" s="400"/>
      <c r="I539" s="400"/>
    </row>
    <row r="540" spans="1:9" ht="15" customHeight="1">
      <c r="A540" s="400"/>
      <c r="B540" s="400"/>
      <c r="C540" s="400"/>
      <c r="D540" s="400"/>
      <c r="E540" s="400"/>
      <c r="F540" s="400"/>
      <c r="G540" s="400"/>
      <c r="H540" s="400"/>
      <c r="I540" s="400"/>
    </row>
    <row r="541" spans="1:9" ht="15" customHeight="1">
      <c r="A541" s="400"/>
      <c r="B541" s="400"/>
      <c r="C541" s="400"/>
      <c r="D541" s="400"/>
      <c r="E541" s="400"/>
      <c r="F541" s="400"/>
      <c r="G541" s="400"/>
      <c r="H541" s="400"/>
      <c r="I541" s="400"/>
    </row>
    <row r="542" spans="1:9" ht="15" customHeight="1">
      <c r="A542" s="400"/>
      <c r="B542" s="400"/>
      <c r="C542" s="400"/>
      <c r="D542" s="400"/>
      <c r="E542" s="400"/>
      <c r="F542" s="400"/>
      <c r="G542" s="400"/>
      <c r="H542" s="400"/>
      <c r="I542" s="400"/>
    </row>
    <row r="543" spans="1:9" ht="15" customHeight="1">
      <c r="A543" s="400"/>
      <c r="B543" s="400"/>
      <c r="C543" s="400"/>
      <c r="D543" s="400"/>
      <c r="E543" s="400"/>
      <c r="F543" s="400"/>
      <c r="G543" s="400"/>
      <c r="H543" s="400"/>
      <c r="I543" s="400"/>
    </row>
    <row r="544" spans="1:9" ht="15" customHeight="1">
      <c r="A544" s="400"/>
      <c r="B544" s="400"/>
      <c r="C544" s="400"/>
      <c r="D544" s="400"/>
      <c r="E544" s="400"/>
      <c r="F544" s="400"/>
      <c r="G544" s="400"/>
      <c r="H544" s="400"/>
      <c r="I544" s="400"/>
    </row>
    <row r="545" spans="1:9" ht="15" customHeight="1">
      <c r="A545" s="400"/>
      <c r="B545" s="400"/>
      <c r="C545" s="400"/>
      <c r="D545" s="400"/>
      <c r="E545" s="400"/>
      <c r="F545" s="400"/>
      <c r="G545" s="400"/>
      <c r="H545" s="400"/>
      <c r="I545" s="400"/>
    </row>
    <row r="546" spans="1:9" ht="15" customHeight="1">
      <c r="A546" s="400"/>
      <c r="B546" s="400"/>
      <c r="C546" s="400"/>
      <c r="D546" s="400"/>
      <c r="E546" s="400"/>
      <c r="F546" s="400"/>
      <c r="G546" s="400"/>
      <c r="H546" s="400"/>
      <c r="I546" s="400"/>
    </row>
    <row r="547" spans="1:9" ht="15" customHeight="1">
      <c r="A547" s="400"/>
      <c r="B547" s="400"/>
      <c r="C547" s="400"/>
      <c r="D547" s="400"/>
      <c r="E547" s="400"/>
      <c r="F547" s="400"/>
      <c r="G547" s="400"/>
      <c r="H547" s="400"/>
      <c r="I547" s="400"/>
    </row>
    <row r="548" spans="1:9" ht="15" customHeight="1">
      <c r="A548" s="400"/>
      <c r="B548" s="400"/>
      <c r="C548" s="400"/>
      <c r="D548" s="400"/>
      <c r="E548" s="400"/>
      <c r="F548" s="400"/>
      <c r="G548" s="400"/>
      <c r="H548" s="400"/>
      <c r="I548" s="400"/>
    </row>
    <row r="549" spans="1:9" ht="15" customHeight="1">
      <c r="A549" s="400"/>
      <c r="B549" s="400"/>
      <c r="C549" s="400"/>
      <c r="D549" s="400"/>
      <c r="E549" s="400"/>
      <c r="F549" s="400"/>
      <c r="G549" s="400"/>
      <c r="H549" s="400"/>
      <c r="I549" s="400"/>
    </row>
    <row r="550" spans="1:9" ht="15" customHeight="1">
      <c r="A550" s="400"/>
      <c r="B550" s="400"/>
      <c r="C550" s="400"/>
      <c r="D550" s="400"/>
      <c r="E550" s="400"/>
      <c r="F550" s="400"/>
      <c r="G550" s="400"/>
      <c r="H550" s="400"/>
      <c r="I550" s="400"/>
    </row>
    <row r="551" spans="1:9" ht="15" customHeight="1">
      <c r="A551" s="400"/>
      <c r="B551" s="400"/>
      <c r="C551" s="400"/>
      <c r="D551" s="400"/>
      <c r="E551" s="400"/>
      <c r="F551" s="400"/>
      <c r="G551" s="400"/>
      <c r="H551" s="400"/>
      <c r="I551" s="400"/>
    </row>
    <row r="552" spans="1:9" ht="15" customHeight="1">
      <c r="A552" s="400"/>
      <c r="B552" s="400"/>
      <c r="C552" s="400"/>
      <c r="D552" s="400"/>
      <c r="E552" s="400"/>
      <c r="F552" s="400"/>
      <c r="G552" s="400"/>
      <c r="H552" s="400"/>
      <c r="I552" s="400"/>
    </row>
    <row r="553" spans="1:9" ht="15" customHeight="1">
      <c r="A553" s="400"/>
      <c r="B553" s="400"/>
      <c r="C553" s="400"/>
      <c r="D553" s="400"/>
      <c r="E553" s="400"/>
      <c r="F553" s="400"/>
      <c r="G553" s="400"/>
      <c r="H553" s="400"/>
      <c r="I553" s="400"/>
    </row>
    <row r="554" spans="1:9" ht="15" customHeight="1">
      <c r="A554" s="400"/>
      <c r="B554" s="400"/>
      <c r="C554" s="400"/>
      <c r="D554" s="400"/>
      <c r="E554" s="400"/>
      <c r="F554" s="400"/>
      <c r="G554" s="400"/>
      <c r="H554" s="400"/>
      <c r="I554" s="400"/>
    </row>
    <row r="555" spans="1:9" ht="15" customHeight="1">
      <c r="A555" s="400"/>
      <c r="B555" s="400"/>
      <c r="C555" s="400"/>
      <c r="D555" s="400"/>
      <c r="E555" s="400"/>
      <c r="F555" s="400"/>
      <c r="G555" s="400"/>
      <c r="H555" s="400"/>
      <c r="I555" s="400"/>
    </row>
    <row r="556" spans="1:9" ht="15" customHeight="1">
      <c r="A556" s="400"/>
      <c r="B556" s="400"/>
      <c r="C556" s="400"/>
      <c r="D556" s="400"/>
      <c r="E556" s="400"/>
      <c r="F556" s="400"/>
      <c r="G556" s="400"/>
      <c r="H556" s="400"/>
      <c r="I556" s="400"/>
    </row>
    <row r="557" spans="1:9" ht="15" customHeight="1">
      <c r="A557" s="400"/>
      <c r="B557" s="400"/>
      <c r="C557" s="400"/>
      <c r="D557" s="400"/>
      <c r="E557" s="400"/>
      <c r="F557" s="400"/>
      <c r="G557" s="400"/>
      <c r="H557" s="400"/>
      <c r="I557" s="400"/>
    </row>
    <row r="558" spans="1:9" ht="15" customHeight="1">
      <c r="A558" s="400"/>
      <c r="B558" s="400"/>
      <c r="C558" s="400"/>
      <c r="D558" s="400"/>
      <c r="E558" s="400"/>
      <c r="F558" s="400"/>
      <c r="G558" s="400"/>
      <c r="H558" s="400"/>
      <c r="I558" s="400"/>
    </row>
    <row r="559" spans="1:9" ht="15" customHeight="1">
      <c r="A559" s="400"/>
      <c r="B559" s="400"/>
      <c r="C559" s="400"/>
      <c r="D559" s="400"/>
      <c r="E559" s="400"/>
      <c r="F559" s="400"/>
      <c r="G559" s="400"/>
      <c r="H559" s="400"/>
      <c r="I559" s="400"/>
    </row>
    <row r="560" spans="1:9" ht="15" customHeight="1">
      <c r="A560" s="400"/>
      <c r="B560" s="400"/>
      <c r="C560" s="400"/>
      <c r="D560" s="400"/>
      <c r="E560" s="400"/>
      <c r="F560" s="400"/>
      <c r="G560" s="400"/>
      <c r="H560" s="400"/>
      <c r="I560" s="400"/>
    </row>
    <row r="561" spans="1:9" ht="15" customHeight="1">
      <c r="A561" s="400"/>
      <c r="B561" s="400"/>
      <c r="C561" s="400"/>
      <c r="D561" s="400"/>
      <c r="E561" s="400"/>
      <c r="F561" s="400"/>
      <c r="G561" s="400"/>
      <c r="H561" s="400"/>
      <c r="I561" s="400"/>
    </row>
    <row r="562" spans="1:9" ht="15" customHeight="1">
      <c r="A562" s="400"/>
      <c r="B562" s="400"/>
      <c r="C562" s="400"/>
      <c r="D562" s="400"/>
      <c r="E562" s="400"/>
      <c r="F562" s="400"/>
      <c r="G562" s="400"/>
      <c r="H562" s="400"/>
      <c r="I562" s="400"/>
    </row>
    <row r="563" spans="1:9" ht="15" customHeight="1">
      <c r="A563" s="400"/>
      <c r="B563" s="400"/>
      <c r="C563" s="400"/>
      <c r="D563" s="400"/>
      <c r="E563" s="400"/>
      <c r="F563" s="400"/>
      <c r="G563" s="400"/>
      <c r="H563" s="400"/>
      <c r="I563" s="400"/>
    </row>
    <row r="564" spans="1:9" ht="15" customHeight="1">
      <c r="A564" s="400"/>
      <c r="B564" s="400"/>
      <c r="C564" s="400"/>
      <c r="D564" s="400"/>
      <c r="E564" s="400"/>
      <c r="F564" s="400"/>
      <c r="G564" s="400"/>
      <c r="H564" s="400"/>
      <c r="I564" s="400"/>
    </row>
    <row r="565" spans="1:9" ht="15" customHeight="1">
      <c r="A565" s="400"/>
      <c r="B565" s="400"/>
      <c r="C565" s="400"/>
      <c r="D565" s="400"/>
      <c r="E565" s="400"/>
      <c r="F565" s="400"/>
      <c r="G565" s="400"/>
      <c r="H565" s="400"/>
      <c r="I565" s="400"/>
    </row>
    <row r="566" spans="1:9" ht="15" customHeight="1">
      <c r="A566" s="400"/>
      <c r="B566" s="400"/>
      <c r="C566" s="400"/>
      <c r="D566" s="400"/>
      <c r="E566" s="400"/>
      <c r="F566" s="400"/>
      <c r="G566" s="400"/>
      <c r="H566" s="400"/>
      <c r="I566" s="400"/>
    </row>
    <row r="567" spans="1:9" ht="15" customHeight="1">
      <c r="A567" s="400"/>
      <c r="B567" s="400"/>
      <c r="C567" s="400"/>
      <c r="D567" s="400"/>
      <c r="E567" s="400"/>
      <c r="F567" s="400"/>
      <c r="G567" s="400"/>
      <c r="H567" s="400"/>
      <c r="I567" s="400"/>
    </row>
    <row r="568" spans="1:9" ht="15" customHeight="1">
      <c r="A568" s="400"/>
      <c r="B568" s="400"/>
      <c r="C568" s="400"/>
      <c r="D568" s="400"/>
      <c r="E568" s="400"/>
      <c r="F568" s="400"/>
      <c r="G568" s="400"/>
      <c r="H568" s="400"/>
      <c r="I568" s="400"/>
    </row>
    <row r="569" spans="1:9" ht="15" customHeight="1">
      <c r="A569" s="400"/>
      <c r="B569" s="400"/>
      <c r="C569" s="400"/>
      <c r="D569" s="400"/>
      <c r="E569" s="400"/>
      <c r="F569" s="400"/>
      <c r="G569" s="400"/>
      <c r="H569" s="400"/>
      <c r="I569" s="400"/>
    </row>
    <row r="570" spans="1:9" ht="15" customHeight="1">
      <c r="A570" s="400"/>
      <c r="B570" s="400"/>
      <c r="C570" s="400"/>
      <c r="D570" s="400"/>
      <c r="E570" s="400"/>
      <c r="F570" s="400"/>
      <c r="G570" s="400"/>
      <c r="H570" s="400"/>
      <c r="I570" s="400"/>
    </row>
    <row r="571" spans="1:9" ht="15" customHeight="1">
      <c r="A571" s="400"/>
      <c r="B571" s="400"/>
      <c r="C571" s="400"/>
      <c r="D571" s="400"/>
      <c r="E571" s="400"/>
      <c r="F571" s="400"/>
      <c r="G571" s="400"/>
      <c r="H571" s="400"/>
      <c r="I571" s="400"/>
    </row>
    <row r="572" spans="1:9" ht="15" customHeight="1">
      <c r="A572" s="400"/>
      <c r="B572" s="400"/>
      <c r="C572" s="400"/>
      <c r="D572" s="400"/>
      <c r="E572" s="400"/>
      <c r="F572" s="400"/>
      <c r="G572" s="400"/>
      <c r="H572" s="400"/>
      <c r="I572" s="400"/>
    </row>
    <row r="573" spans="1:9" ht="15" customHeight="1">
      <c r="A573" s="400"/>
      <c r="B573" s="400"/>
      <c r="C573" s="400"/>
      <c r="D573" s="400"/>
      <c r="E573" s="400"/>
      <c r="F573" s="400"/>
      <c r="G573" s="400"/>
      <c r="H573" s="400"/>
      <c r="I573" s="400"/>
    </row>
    <row r="574" spans="1:9" ht="15" customHeight="1">
      <c r="A574" s="400"/>
      <c r="B574" s="400"/>
      <c r="C574" s="400"/>
      <c r="D574" s="400"/>
      <c r="E574" s="400"/>
      <c r="F574" s="400"/>
      <c r="G574" s="400"/>
      <c r="H574" s="400"/>
      <c r="I574" s="400"/>
    </row>
    <row r="575" spans="1:9" ht="15" customHeight="1">
      <c r="A575" s="400"/>
      <c r="B575" s="400"/>
      <c r="C575" s="400"/>
      <c r="D575" s="400"/>
      <c r="E575" s="400"/>
      <c r="F575" s="400"/>
      <c r="G575" s="400"/>
      <c r="H575" s="400"/>
      <c r="I575" s="400"/>
    </row>
    <row r="576" spans="1:9" ht="15" customHeight="1">
      <c r="A576" s="400"/>
      <c r="B576" s="400"/>
      <c r="C576" s="400"/>
      <c r="D576" s="400"/>
      <c r="E576" s="400"/>
      <c r="F576" s="400"/>
      <c r="G576" s="400"/>
      <c r="H576" s="400"/>
      <c r="I576" s="400"/>
    </row>
    <row r="577" spans="1:9" ht="15" customHeight="1">
      <c r="A577" s="400"/>
      <c r="B577" s="400"/>
      <c r="C577" s="400"/>
      <c r="D577" s="400"/>
      <c r="E577" s="400"/>
      <c r="F577" s="400"/>
      <c r="G577" s="400"/>
      <c r="H577" s="400"/>
      <c r="I577" s="400"/>
    </row>
    <row r="578" spans="1:9" ht="15" customHeight="1">
      <c r="A578" s="400"/>
      <c r="B578" s="400"/>
      <c r="C578" s="400"/>
      <c r="D578" s="400"/>
      <c r="E578" s="400"/>
      <c r="F578" s="400"/>
      <c r="G578" s="400"/>
      <c r="H578" s="400"/>
      <c r="I578" s="400"/>
    </row>
    <row r="579" spans="1:9" ht="15" customHeight="1">
      <c r="A579" s="400"/>
      <c r="B579" s="400"/>
      <c r="C579" s="400"/>
      <c r="D579" s="400"/>
      <c r="E579" s="400"/>
      <c r="F579" s="400"/>
      <c r="G579" s="400"/>
      <c r="H579" s="400"/>
      <c r="I579" s="400"/>
    </row>
    <row r="580" spans="1:9" ht="15" customHeight="1">
      <c r="A580" s="400"/>
      <c r="B580" s="400"/>
      <c r="C580" s="400"/>
      <c r="D580" s="400"/>
      <c r="E580" s="400"/>
      <c r="F580" s="400"/>
      <c r="G580" s="400"/>
      <c r="H580" s="400"/>
      <c r="I580" s="400"/>
    </row>
    <row r="581" spans="1:9" ht="15" customHeight="1">
      <c r="A581" s="400"/>
      <c r="B581" s="400"/>
      <c r="C581" s="400"/>
      <c r="D581" s="400"/>
      <c r="E581" s="400"/>
      <c r="F581" s="400"/>
      <c r="G581" s="400"/>
      <c r="H581" s="400"/>
      <c r="I581" s="400"/>
    </row>
    <row r="582" spans="1:9" ht="15" customHeight="1">
      <c r="A582" s="400"/>
      <c r="B582" s="400"/>
      <c r="C582" s="400"/>
      <c r="D582" s="400"/>
      <c r="E582" s="400"/>
      <c r="F582" s="400"/>
      <c r="G582" s="400"/>
      <c r="H582" s="400"/>
      <c r="I582" s="400"/>
    </row>
    <row r="583" spans="1:9" ht="15" customHeight="1">
      <c r="A583" s="400"/>
      <c r="B583" s="400"/>
      <c r="C583" s="400"/>
      <c r="D583" s="400"/>
      <c r="E583" s="400"/>
      <c r="F583" s="400"/>
      <c r="G583" s="400"/>
      <c r="H583" s="400"/>
      <c r="I583" s="400"/>
    </row>
    <row r="584" spans="1:9" ht="15" customHeight="1">
      <c r="A584" s="400"/>
      <c r="B584" s="400"/>
      <c r="C584" s="400"/>
      <c r="D584" s="400"/>
      <c r="E584" s="400"/>
      <c r="F584" s="400"/>
      <c r="G584" s="400"/>
      <c r="H584" s="400"/>
      <c r="I584" s="400"/>
    </row>
    <row r="585" spans="1:9" ht="15" customHeight="1">
      <c r="A585" s="400"/>
      <c r="B585" s="400"/>
      <c r="C585" s="400"/>
      <c r="D585" s="400"/>
      <c r="E585" s="400"/>
      <c r="F585" s="400"/>
      <c r="G585" s="400"/>
      <c r="H585" s="400"/>
      <c r="I585" s="400"/>
    </row>
    <row r="586" spans="1:9" ht="15" customHeight="1">
      <c r="A586" s="400"/>
      <c r="B586" s="400"/>
      <c r="C586" s="400"/>
      <c r="D586" s="400"/>
      <c r="E586" s="400"/>
      <c r="F586" s="400"/>
      <c r="G586" s="400"/>
      <c r="H586" s="400"/>
      <c r="I586" s="400"/>
    </row>
    <row r="587" spans="1:9" ht="15" customHeight="1">
      <c r="A587" s="400"/>
      <c r="B587" s="400"/>
      <c r="C587" s="400"/>
      <c r="D587" s="400"/>
      <c r="E587" s="400"/>
      <c r="F587" s="400"/>
      <c r="G587" s="400"/>
      <c r="H587" s="400"/>
      <c r="I587" s="400"/>
    </row>
    <row r="588" spans="1:9" ht="15" customHeight="1">
      <c r="A588" s="400"/>
      <c r="B588" s="400"/>
      <c r="C588" s="400"/>
      <c r="D588" s="400"/>
      <c r="E588" s="400"/>
      <c r="F588" s="400"/>
      <c r="G588" s="400"/>
      <c r="H588" s="400"/>
      <c r="I588" s="400"/>
    </row>
    <row r="589" spans="1:9" ht="15" customHeight="1">
      <c r="A589" s="400"/>
      <c r="B589" s="400"/>
      <c r="C589" s="400"/>
      <c r="D589" s="400"/>
      <c r="E589" s="400"/>
      <c r="F589" s="400"/>
      <c r="G589" s="400"/>
      <c r="H589" s="400"/>
      <c r="I589" s="400"/>
    </row>
    <row r="590" spans="1:9" ht="15" customHeight="1">
      <c r="A590" s="400"/>
      <c r="B590" s="400"/>
      <c r="C590" s="400"/>
      <c r="D590" s="400"/>
      <c r="E590" s="400"/>
      <c r="F590" s="400"/>
      <c r="G590" s="400"/>
      <c r="H590" s="400"/>
      <c r="I590" s="400"/>
    </row>
    <row r="591" spans="1:9" ht="15" customHeight="1">
      <c r="A591" s="400"/>
      <c r="B591" s="400"/>
      <c r="C591" s="400"/>
      <c r="D591" s="400"/>
      <c r="E591" s="400"/>
      <c r="F591" s="400"/>
      <c r="G591" s="400"/>
      <c r="H591" s="400"/>
      <c r="I591" s="400"/>
    </row>
    <row r="592" spans="1:9" ht="15" customHeight="1">
      <c r="A592" s="400"/>
      <c r="B592" s="400"/>
      <c r="C592" s="400"/>
      <c r="D592" s="400"/>
      <c r="E592" s="400"/>
      <c r="F592" s="400"/>
      <c r="G592" s="400"/>
      <c r="H592" s="400"/>
      <c r="I592" s="400"/>
    </row>
    <row r="593" spans="1:9" ht="15" customHeight="1">
      <c r="A593" s="400"/>
      <c r="B593" s="400"/>
      <c r="C593" s="400"/>
      <c r="D593" s="400"/>
      <c r="E593" s="400"/>
      <c r="F593" s="400"/>
      <c r="G593" s="400"/>
      <c r="H593" s="400"/>
      <c r="I593" s="400"/>
    </row>
    <row r="594" spans="1:9" ht="15" customHeight="1">
      <c r="A594" s="400"/>
      <c r="B594" s="400"/>
      <c r="C594" s="400"/>
      <c r="D594" s="400"/>
      <c r="E594" s="400"/>
      <c r="F594" s="400"/>
      <c r="G594" s="400"/>
      <c r="H594" s="400"/>
      <c r="I594" s="400"/>
    </row>
    <row r="595" spans="1:9" ht="15" customHeight="1">
      <c r="A595" s="400"/>
      <c r="B595" s="400"/>
      <c r="C595" s="400"/>
      <c r="D595" s="400"/>
      <c r="E595" s="400"/>
      <c r="F595" s="400"/>
      <c r="G595" s="400"/>
      <c r="H595" s="400"/>
      <c r="I595" s="400"/>
    </row>
    <row r="596" spans="1:9" ht="15" customHeight="1">
      <c r="A596" s="400"/>
      <c r="B596" s="400"/>
      <c r="C596" s="400"/>
      <c r="D596" s="400"/>
      <c r="E596" s="400"/>
      <c r="F596" s="400"/>
      <c r="G596" s="400"/>
      <c r="H596" s="400"/>
      <c r="I596" s="400"/>
    </row>
    <row r="597" spans="1:9" ht="15" customHeight="1">
      <c r="A597" s="400"/>
      <c r="B597" s="400"/>
      <c r="C597" s="400"/>
      <c r="D597" s="400"/>
      <c r="E597" s="400"/>
      <c r="F597" s="400"/>
      <c r="G597" s="400"/>
      <c r="H597" s="400"/>
      <c r="I597" s="400"/>
    </row>
    <row r="598" spans="1:9" ht="15" customHeight="1">
      <c r="A598" s="400"/>
      <c r="B598" s="400"/>
      <c r="C598" s="400"/>
      <c r="D598" s="400"/>
      <c r="E598" s="400"/>
      <c r="F598" s="400"/>
      <c r="G598" s="400"/>
      <c r="H598" s="400"/>
      <c r="I598" s="400"/>
    </row>
    <row r="599" spans="1:9" ht="15" customHeight="1">
      <c r="A599" s="400"/>
      <c r="B599" s="400"/>
      <c r="C599" s="400"/>
      <c r="D599" s="400"/>
      <c r="E599" s="400"/>
      <c r="F599" s="400"/>
      <c r="G599" s="400"/>
      <c r="H599" s="400"/>
      <c r="I599" s="400"/>
    </row>
    <row r="600" spans="1:9" ht="15" customHeight="1">
      <c r="A600" s="400"/>
      <c r="B600" s="400"/>
      <c r="C600" s="400"/>
      <c r="D600" s="400"/>
      <c r="E600" s="400"/>
      <c r="F600" s="400"/>
      <c r="G600" s="400"/>
      <c r="H600" s="400"/>
      <c r="I600" s="400"/>
    </row>
    <row r="601" spans="1:9" ht="15" customHeight="1">
      <c r="A601" s="400"/>
      <c r="B601" s="400"/>
      <c r="C601" s="400"/>
      <c r="D601" s="400"/>
      <c r="E601" s="400"/>
      <c r="F601" s="400"/>
      <c r="G601" s="400"/>
      <c r="H601" s="400"/>
      <c r="I601" s="400"/>
    </row>
    <row r="602" spans="1:9" ht="15" customHeight="1">
      <c r="A602" s="400"/>
      <c r="B602" s="400"/>
      <c r="C602" s="400"/>
      <c r="D602" s="400"/>
      <c r="E602" s="400"/>
      <c r="F602" s="400"/>
      <c r="G602" s="400"/>
      <c r="H602" s="400"/>
      <c r="I602" s="400"/>
    </row>
    <row r="603" spans="1:9" ht="15" customHeight="1">
      <c r="A603" s="400"/>
      <c r="B603" s="400"/>
      <c r="C603" s="400"/>
      <c r="D603" s="400"/>
      <c r="E603" s="400"/>
      <c r="F603" s="400"/>
      <c r="G603" s="400"/>
      <c r="H603" s="400"/>
      <c r="I603" s="400"/>
    </row>
    <row r="604" spans="1:9" ht="15" customHeight="1">
      <c r="A604" s="400"/>
      <c r="B604" s="400"/>
      <c r="C604" s="400"/>
      <c r="D604" s="400"/>
      <c r="E604" s="400"/>
      <c r="F604" s="400"/>
      <c r="G604" s="400"/>
      <c r="H604" s="400"/>
      <c r="I604" s="400"/>
    </row>
    <row r="605" spans="1:9" ht="15" customHeight="1">
      <c r="A605" s="400"/>
      <c r="B605" s="400"/>
      <c r="C605" s="400"/>
      <c r="D605" s="400"/>
      <c r="E605" s="400"/>
      <c r="F605" s="400"/>
      <c r="G605" s="400"/>
      <c r="H605" s="400"/>
      <c r="I605" s="400"/>
    </row>
    <row r="606" spans="1:9" ht="15" customHeight="1">
      <c r="A606" s="400"/>
      <c r="B606" s="400"/>
      <c r="C606" s="400"/>
      <c r="D606" s="400"/>
      <c r="E606" s="400"/>
      <c r="F606" s="400"/>
      <c r="G606" s="400"/>
      <c r="H606" s="400"/>
      <c r="I606" s="400"/>
    </row>
    <row r="607" spans="1:9" ht="15" customHeight="1">
      <c r="A607" s="400"/>
      <c r="B607" s="400"/>
      <c r="C607" s="400"/>
      <c r="D607" s="400"/>
      <c r="E607" s="400"/>
      <c r="F607" s="400"/>
      <c r="G607" s="400"/>
      <c r="H607" s="400"/>
      <c r="I607" s="400"/>
    </row>
    <row r="608" spans="1:9" ht="15" customHeight="1">
      <c r="A608" s="400"/>
      <c r="B608" s="400"/>
      <c r="C608" s="400"/>
      <c r="D608" s="400"/>
      <c r="E608" s="400"/>
      <c r="F608" s="400"/>
      <c r="G608" s="400"/>
      <c r="H608" s="400"/>
      <c r="I608" s="400"/>
    </row>
    <row r="609" spans="1:8" ht="15" customHeight="1">
      <c r="A609" s="400"/>
      <c r="B609" s="400"/>
      <c r="C609" s="400"/>
      <c r="D609" s="400"/>
      <c r="E609" s="400"/>
      <c r="F609" s="400"/>
      <c r="G609" s="400"/>
      <c r="H609" s="400"/>
    </row>
    <row r="610" spans="1:8" ht="15" customHeight="1">
      <c r="A610" s="400"/>
      <c r="B610" s="400"/>
      <c r="C610" s="400"/>
      <c r="D610" s="400"/>
      <c r="E610" s="400"/>
      <c r="F610" s="400"/>
      <c r="G610" s="400"/>
      <c r="H610" s="400"/>
    </row>
    <row r="611" spans="1:8" ht="15" customHeight="1">
      <c r="A611" s="400"/>
      <c r="B611" s="400"/>
      <c r="C611" s="400"/>
      <c r="D611" s="400"/>
      <c r="E611" s="400"/>
      <c r="F611" s="400"/>
      <c r="G611" s="400"/>
      <c r="H611" s="400"/>
    </row>
    <row r="612" spans="1:8" ht="15" customHeight="1">
      <c r="A612" s="400"/>
      <c r="B612" s="400"/>
      <c r="C612" s="400"/>
      <c r="D612" s="400"/>
      <c r="E612" s="400"/>
      <c r="F612" s="400"/>
      <c r="G612" s="400"/>
      <c r="H612" s="400"/>
    </row>
    <row r="613" spans="1:8" ht="15" customHeight="1">
      <c r="A613" s="400"/>
      <c r="B613" s="400"/>
      <c r="C613" s="400"/>
      <c r="D613" s="400"/>
      <c r="E613" s="400"/>
      <c r="F613" s="400"/>
      <c r="G613" s="400"/>
      <c r="H613" s="400"/>
    </row>
    <row r="614" spans="1:8" ht="15" customHeight="1">
      <c r="A614" s="400"/>
      <c r="B614" s="400"/>
      <c r="C614" s="400"/>
      <c r="D614" s="400"/>
      <c r="E614" s="400"/>
      <c r="F614" s="400"/>
      <c r="G614" s="400"/>
      <c r="H614" s="400"/>
    </row>
    <row r="615" spans="1:8" ht="15" customHeight="1">
      <c r="A615" s="400"/>
      <c r="B615" s="400"/>
      <c r="C615" s="400"/>
      <c r="D615" s="400"/>
      <c r="E615" s="400"/>
      <c r="F615" s="400"/>
      <c r="G615" s="400"/>
      <c r="H615" s="400"/>
    </row>
    <row r="616" spans="1:8" ht="15" customHeight="1">
      <c r="A616" s="400"/>
      <c r="B616" s="400"/>
      <c r="C616" s="400"/>
      <c r="D616" s="400"/>
      <c r="E616" s="400"/>
      <c r="F616" s="400"/>
      <c r="G616" s="400"/>
      <c r="H616" s="400"/>
    </row>
    <row r="617" spans="1:8" ht="15" customHeight="1">
      <c r="A617" s="400"/>
      <c r="B617" s="400"/>
      <c r="C617" s="400"/>
      <c r="D617" s="400"/>
      <c r="E617" s="400"/>
      <c r="F617" s="400"/>
      <c r="G617" s="400"/>
      <c r="H617" s="400"/>
    </row>
    <row r="618" spans="1:8" ht="15" customHeight="1">
      <c r="A618" s="400"/>
      <c r="B618" s="400"/>
      <c r="C618" s="400"/>
      <c r="D618" s="400"/>
      <c r="E618" s="400"/>
      <c r="F618" s="400"/>
      <c r="G618" s="400"/>
      <c r="H618" s="400"/>
    </row>
    <row r="619" spans="1:8" ht="15" customHeight="1">
      <c r="A619" s="400"/>
      <c r="B619" s="400"/>
      <c r="C619" s="400"/>
      <c r="D619" s="400"/>
      <c r="E619" s="400"/>
      <c r="F619" s="400"/>
      <c r="G619" s="400"/>
      <c r="H619" s="400"/>
    </row>
    <row r="620" spans="1:8" ht="15" customHeight="1">
      <c r="A620" s="400"/>
      <c r="B620" s="400"/>
      <c r="C620" s="400"/>
      <c r="D620" s="400"/>
      <c r="E620" s="400"/>
      <c r="F620" s="400"/>
      <c r="G620" s="400"/>
      <c r="H620" s="400"/>
    </row>
    <row r="621" spans="1:8" ht="15" customHeight="1">
      <c r="A621" s="400"/>
      <c r="B621" s="400"/>
      <c r="C621" s="400"/>
      <c r="D621" s="400"/>
      <c r="E621" s="400"/>
      <c r="F621" s="400"/>
      <c r="G621" s="400"/>
      <c r="H621" s="400"/>
    </row>
    <row r="622" spans="1:8" ht="15" customHeight="1">
      <c r="A622" s="400"/>
      <c r="B622" s="400"/>
      <c r="C622" s="400"/>
      <c r="D622" s="400"/>
      <c r="E622" s="400"/>
      <c r="F622" s="400"/>
      <c r="G622" s="400"/>
      <c r="H622" s="400"/>
    </row>
    <row r="623" spans="1:8" ht="15" customHeight="1">
      <c r="A623" s="400"/>
      <c r="B623" s="400"/>
      <c r="C623" s="400"/>
      <c r="D623" s="400"/>
      <c r="E623" s="400"/>
      <c r="F623" s="400"/>
      <c r="G623" s="400"/>
      <c r="H623" s="400"/>
    </row>
    <row r="624" spans="1:8" ht="15" customHeight="1">
      <c r="A624" s="400"/>
      <c r="B624" s="400"/>
      <c r="C624" s="400"/>
      <c r="D624" s="400"/>
      <c r="E624" s="400"/>
      <c r="F624" s="400"/>
      <c r="G624" s="400"/>
      <c r="H624" s="400"/>
    </row>
    <row r="625" spans="1:8" ht="15" customHeight="1">
      <c r="A625" s="400"/>
      <c r="B625" s="400"/>
      <c r="C625" s="400"/>
      <c r="D625" s="400"/>
      <c r="E625" s="400"/>
      <c r="F625" s="400"/>
      <c r="G625" s="400"/>
      <c r="H625" s="400"/>
    </row>
    <row r="626" spans="1:8" ht="15" customHeight="1">
      <c r="A626" s="400"/>
      <c r="B626" s="400"/>
      <c r="C626" s="400"/>
      <c r="D626" s="400"/>
      <c r="E626" s="400"/>
      <c r="F626" s="400"/>
      <c r="G626" s="400"/>
      <c r="H626" s="400"/>
    </row>
    <row r="627" spans="1:8" ht="15" customHeight="1">
      <c r="A627" s="400"/>
      <c r="B627" s="400"/>
      <c r="C627" s="400"/>
      <c r="D627" s="400"/>
      <c r="E627" s="400"/>
      <c r="F627" s="400"/>
      <c r="G627" s="400"/>
      <c r="H627" s="400"/>
    </row>
    <row r="628" spans="1:8" ht="15" customHeight="1">
      <c r="A628" s="400"/>
      <c r="B628" s="400"/>
      <c r="C628" s="400"/>
      <c r="D628" s="400"/>
      <c r="E628" s="400"/>
      <c r="F628" s="400"/>
      <c r="G628" s="400"/>
      <c r="H628" s="400"/>
    </row>
    <row r="629" spans="1:8" ht="15" customHeight="1">
      <c r="A629" s="400"/>
      <c r="B629" s="400"/>
      <c r="C629" s="400"/>
      <c r="D629" s="400"/>
      <c r="E629" s="400"/>
      <c r="F629" s="400"/>
      <c r="G629" s="400"/>
      <c r="H629" s="400"/>
    </row>
    <row r="630" spans="1:8" ht="15" customHeight="1">
      <c r="A630" s="400"/>
      <c r="B630" s="400"/>
      <c r="C630" s="400"/>
      <c r="D630" s="400"/>
      <c r="E630" s="400"/>
      <c r="F630" s="400"/>
      <c r="G630" s="400"/>
      <c r="H630" s="400"/>
    </row>
    <row r="631" spans="1:8" ht="15" customHeight="1">
      <c r="A631" s="400"/>
      <c r="B631" s="400"/>
      <c r="C631" s="400"/>
      <c r="D631" s="400"/>
      <c r="E631" s="400"/>
      <c r="F631" s="400"/>
      <c r="G631" s="400"/>
      <c r="H631" s="400"/>
    </row>
    <row r="632" spans="1:8" ht="15" customHeight="1">
      <c r="A632" s="400"/>
      <c r="B632" s="400"/>
      <c r="C632" s="400"/>
      <c r="D632" s="400"/>
      <c r="E632" s="400"/>
      <c r="F632" s="400"/>
      <c r="G632" s="400"/>
      <c r="H632" s="400"/>
    </row>
    <row r="633" spans="1:8" ht="15" customHeight="1">
      <c r="A633" s="400"/>
      <c r="B633" s="400"/>
      <c r="C633" s="400"/>
      <c r="D633" s="400"/>
      <c r="E633" s="400"/>
      <c r="F633" s="400"/>
      <c r="G633" s="400"/>
      <c r="H633" s="400"/>
    </row>
    <row r="634" spans="1:8" ht="15" customHeight="1">
      <c r="A634" s="400"/>
      <c r="B634" s="400"/>
      <c r="C634" s="400"/>
      <c r="D634" s="400"/>
      <c r="E634" s="400"/>
      <c r="F634" s="400"/>
      <c r="G634" s="400"/>
      <c r="H634" s="400"/>
    </row>
    <row r="635" spans="1:8" ht="15" customHeight="1">
      <c r="A635" s="400"/>
      <c r="B635" s="400"/>
      <c r="C635" s="400"/>
      <c r="D635" s="400"/>
      <c r="E635" s="400"/>
      <c r="F635" s="400"/>
      <c r="G635" s="400"/>
      <c r="H635" s="400"/>
    </row>
    <row r="636" spans="1:8" ht="15" customHeight="1">
      <c r="A636" s="400"/>
      <c r="B636" s="400"/>
      <c r="C636" s="400"/>
      <c r="D636" s="400"/>
      <c r="E636" s="400"/>
      <c r="F636" s="400"/>
      <c r="G636" s="400"/>
      <c r="H636" s="400"/>
    </row>
  </sheetData>
  <mergeCells count="8">
    <mergeCell ref="B48:I48"/>
    <mergeCell ref="K8:N8"/>
    <mergeCell ref="P8:R8"/>
    <mergeCell ref="A8:A9"/>
    <mergeCell ref="B8:E8"/>
    <mergeCell ref="G8:I8"/>
    <mergeCell ref="B16:I16"/>
    <mergeCell ref="B18:I18"/>
  </mergeCells>
  <pageMargins left="0.59055118110236227" right="0.59055118110236227" top="0.78740157480314965" bottom="0.78740157480314965" header="0" footer="0"/>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6"/>
  <sheetViews>
    <sheetView zoomScaleNormal="100" workbookViewId="0">
      <selection activeCell="O36" sqref="O36"/>
    </sheetView>
  </sheetViews>
  <sheetFormatPr defaultColWidth="9.140625" defaultRowHeight="15"/>
  <cols>
    <col min="1" max="1" width="24.140625" style="423" customWidth="1"/>
    <col min="2" max="2" width="7.28515625" style="424" bestFit="1" customWidth="1"/>
    <col min="3" max="3" width="6.42578125" style="424" customWidth="1"/>
    <col min="4" max="4" width="6.7109375" style="424" customWidth="1"/>
    <col min="5" max="5" width="0.85546875" style="424" customWidth="1"/>
    <col min="6" max="6" width="8" style="424" customWidth="1"/>
    <col min="7" max="7" width="10.85546875" style="424" customWidth="1"/>
    <col min="8" max="8" width="7.28515625" style="424" customWidth="1"/>
    <col min="9" max="9" width="0.85546875" style="424" customWidth="1"/>
    <col min="10" max="10" width="8" style="424" customWidth="1"/>
    <col min="11" max="11" width="6.42578125" style="424" customWidth="1"/>
    <col min="12" max="12" width="9.5703125" style="425" customWidth="1"/>
    <col min="13" max="14" width="9.5703125" style="425" bestFit="1" customWidth="1"/>
    <col min="15" max="16384" width="9.140625" style="425"/>
  </cols>
  <sheetData>
    <row r="1" spans="1:20" ht="12" customHeight="1"/>
    <row r="2" spans="1:20" ht="12" customHeight="1"/>
    <row r="3" spans="1:20" ht="24.95" customHeight="1">
      <c r="A3" s="426"/>
    </row>
    <row r="4" spans="1:20" s="429" customFormat="1" ht="12" customHeight="1">
      <c r="A4" s="427" t="s">
        <v>333</v>
      </c>
      <c r="B4" s="428"/>
      <c r="C4" s="428"/>
      <c r="D4" s="428"/>
      <c r="E4" s="428"/>
      <c r="F4" s="428"/>
      <c r="G4" s="428"/>
      <c r="H4" s="428"/>
      <c r="I4" s="428"/>
      <c r="J4" s="428"/>
      <c r="K4" s="428"/>
    </row>
    <row r="5" spans="1:20" s="429" customFormat="1" ht="12" customHeight="1">
      <c r="A5" s="427" t="s">
        <v>334</v>
      </c>
      <c r="B5" s="428"/>
      <c r="C5" s="428"/>
      <c r="D5" s="428"/>
      <c r="E5" s="428"/>
      <c r="F5" s="428"/>
      <c r="G5" s="428"/>
      <c r="H5" s="428"/>
      <c r="I5" s="428"/>
      <c r="J5" s="428"/>
      <c r="K5" s="428"/>
    </row>
    <row r="6" spans="1:20" s="429" customFormat="1" ht="12" customHeight="1">
      <c r="A6" s="429" t="s">
        <v>335</v>
      </c>
      <c r="B6" s="428"/>
      <c r="C6" s="428"/>
      <c r="D6" s="428"/>
      <c r="E6" s="428"/>
      <c r="F6" s="428"/>
      <c r="G6" s="428"/>
      <c r="H6" s="428"/>
      <c r="I6" s="428"/>
      <c r="J6" s="428"/>
      <c r="K6" s="428"/>
    </row>
    <row r="7" spans="1:20" s="431" customFormat="1" ht="6" customHeight="1">
      <c r="A7" s="369"/>
      <c r="B7" s="430"/>
      <c r="C7" s="430"/>
      <c r="D7" s="430"/>
      <c r="E7" s="430"/>
      <c r="F7" s="430"/>
      <c r="G7" s="430"/>
      <c r="H7" s="430"/>
      <c r="I7" s="430"/>
      <c r="J7" s="430"/>
      <c r="K7" s="430"/>
    </row>
    <row r="8" spans="1:20" s="431" customFormat="1" ht="12" customHeight="1">
      <c r="A8" s="814" t="s">
        <v>336</v>
      </c>
      <c r="B8" s="816" t="s">
        <v>337</v>
      </c>
      <c r="C8" s="816"/>
      <c r="D8" s="432"/>
      <c r="E8" s="433"/>
      <c r="F8" s="816" t="s">
        <v>338</v>
      </c>
      <c r="G8" s="816"/>
      <c r="H8" s="432"/>
      <c r="I8" s="433"/>
      <c r="J8" s="817" t="s">
        <v>339</v>
      </c>
      <c r="K8" s="817"/>
      <c r="L8" s="434"/>
    </row>
    <row r="9" spans="1:20" s="393" customFormat="1" ht="30" customHeight="1">
      <c r="A9" s="815"/>
      <c r="B9" s="435" t="s">
        <v>340</v>
      </c>
      <c r="C9" s="435" t="s">
        <v>341</v>
      </c>
      <c r="D9" s="435" t="s">
        <v>517</v>
      </c>
      <c r="E9" s="435"/>
      <c r="F9" s="435" t="s">
        <v>340</v>
      </c>
      <c r="G9" s="435" t="s">
        <v>341</v>
      </c>
      <c r="H9" s="435" t="s">
        <v>517</v>
      </c>
      <c r="I9" s="435"/>
      <c r="J9" s="435" t="s">
        <v>340</v>
      </c>
      <c r="K9" s="435" t="s">
        <v>341</v>
      </c>
      <c r="L9" s="435" t="s">
        <v>517</v>
      </c>
    </row>
    <row r="10" spans="1:20" s="393" customFormat="1" ht="3" customHeight="1">
      <c r="A10" s="436"/>
      <c r="B10" s="437"/>
      <c r="C10" s="437"/>
      <c r="D10" s="437"/>
      <c r="E10" s="437"/>
      <c r="F10" s="437"/>
      <c r="G10" s="437"/>
      <c r="H10" s="437"/>
      <c r="I10" s="437"/>
      <c r="J10" s="437"/>
      <c r="K10" s="437"/>
    </row>
    <row r="11" spans="1:20" s="393" customFormat="1" ht="9.75" customHeight="1">
      <c r="A11" s="436"/>
      <c r="B11" s="813" t="s">
        <v>547</v>
      </c>
      <c r="C11" s="813"/>
      <c r="D11" s="813"/>
      <c r="E11" s="813"/>
      <c r="F11" s="813"/>
      <c r="G11" s="813"/>
      <c r="H11" s="813"/>
      <c r="I11" s="813"/>
      <c r="J11" s="813"/>
      <c r="K11" s="813"/>
      <c r="L11" s="813"/>
    </row>
    <row r="12" spans="1:20" s="393" customFormat="1" ht="9.9499999999999993" customHeight="1">
      <c r="B12" s="813" t="s">
        <v>342</v>
      </c>
      <c r="C12" s="813"/>
      <c r="D12" s="813"/>
      <c r="E12" s="813"/>
      <c r="F12" s="813"/>
      <c r="G12" s="813"/>
      <c r="H12" s="813"/>
      <c r="I12" s="813"/>
      <c r="J12" s="813"/>
      <c r="K12" s="813"/>
    </row>
    <row r="13" spans="1:20" s="393" customFormat="1" ht="3" customHeight="1">
      <c r="A13" s="436"/>
      <c r="B13" s="437"/>
      <c r="C13" s="437"/>
      <c r="D13" s="437"/>
      <c r="E13" s="438"/>
      <c r="F13" s="437"/>
      <c r="G13" s="437"/>
      <c r="H13" s="437"/>
      <c r="I13" s="438"/>
      <c r="J13" s="437"/>
      <c r="K13" s="437"/>
      <c r="L13" s="438"/>
    </row>
    <row r="14" spans="1:20" s="376" customFormat="1" ht="20.100000000000001" customHeight="1">
      <c r="A14" s="439" t="s">
        <v>343</v>
      </c>
      <c r="B14" s="440">
        <v>178046</v>
      </c>
      <c r="C14" s="441">
        <f>B14*100/B$21</f>
        <v>46.867407401557806</v>
      </c>
      <c r="D14" s="720">
        <v>6.2686206489521874</v>
      </c>
      <c r="E14" s="440"/>
      <c r="F14" s="440">
        <v>153386</v>
      </c>
      <c r="G14" s="441">
        <f>F14*100/F$21</f>
        <v>43.890155861472998</v>
      </c>
      <c r="H14" s="441">
        <v>-13.831865529740881</v>
      </c>
      <c r="I14" s="440"/>
      <c r="J14" s="440">
        <v>213394</v>
      </c>
      <c r="K14" s="441">
        <f>J14*100/J$21</f>
        <v>35.818004508428544</v>
      </c>
      <c r="L14" s="441">
        <v>3.3731324360542194</v>
      </c>
      <c r="M14" s="442"/>
      <c r="N14" s="442"/>
      <c r="O14" s="677"/>
      <c r="T14" s="677"/>
    </row>
    <row r="15" spans="1:20" s="393" customFormat="1" ht="9.9499999999999993" customHeight="1">
      <c r="A15" s="436" t="s">
        <v>344</v>
      </c>
      <c r="B15" s="440">
        <v>165865</v>
      </c>
      <c r="C15" s="441">
        <f t="shared" ref="C15:C21" si="0">B15*100/B$21</f>
        <v>43.660978222815373</v>
      </c>
      <c r="D15" s="720">
        <v>0.19211899960153186</v>
      </c>
      <c r="E15" s="443"/>
      <c r="F15" s="440">
        <v>159660</v>
      </c>
      <c r="G15" s="441">
        <f t="shared" ref="G15:G21" si="1">F15*100/F$21</f>
        <v>45.685409912526431</v>
      </c>
      <c r="H15" s="441">
        <v>-16.730321309407305</v>
      </c>
      <c r="I15" s="443"/>
      <c r="J15" s="440">
        <v>323869</v>
      </c>
      <c r="K15" s="441">
        <f t="shared" ref="K15:K21" si="2">J15*100/J$21</f>
        <v>54.361140904337724</v>
      </c>
      <c r="L15" s="721">
        <v>-11.911380121752334</v>
      </c>
      <c r="M15" s="676"/>
      <c r="N15" s="442"/>
      <c r="O15" s="677"/>
      <c r="T15" s="677"/>
    </row>
    <row r="16" spans="1:20" s="393" customFormat="1" ht="20.100000000000001" customHeight="1">
      <c r="A16" s="439" t="s">
        <v>345</v>
      </c>
      <c r="B16" s="440">
        <v>2211</v>
      </c>
      <c r="C16" s="722" t="s">
        <v>518</v>
      </c>
      <c r="D16" s="720">
        <v>-32.052858020897354</v>
      </c>
      <c r="E16" s="443"/>
      <c r="F16" s="440">
        <v>1982</v>
      </c>
      <c r="G16" s="441" t="s">
        <v>518</v>
      </c>
      <c r="H16" s="441">
        <v>-12.106430155210642</v>
      </c>
      <c r="I16" s="443"/>
      <c r="J16" s="440">
        <v>2539</v>
      </c>
      <c r="K16" s="441" t="s">
        <v>519</v>
      </c>
      <c r="L16" s="441">
        <v>-47.960647673703626</v>
      </c>
      <c r="M16" s="676"/>
      <c r="N16" s="442"/>
      <c r="O16" s="677"/>
      <c r="T16" s="677"/>
    </row>
    <row r="17" spans="1:30" s="393" customFormat="1" ht="9.9499999999999993" customHeight="1">
      <c r="A17" s="436" t="s">
        <v>346</v>
      </c>
      <c r="B17" s="440">
        <v>146</v>
      </c>
      <c r="C17" s="441">
        <v>0</v>
      </c>
      <c r="D17" s="720">
        <v>-54.088050314465406</v>
      </c>
      <c r="E17" s="443"/>
      <c r="F17" s="440">
        <v>177</v>
      </c>
      <c r="G17" s="722" t="s">
        <v>520</v>
      </c>
      <c r="H17" s="441">
        <v>-45.70552147239264</v>
      </c>
      <c r="I17" s="443"/>
      <c r="J17" s="440">
        <v>152</v>
      </c>
      <c r="K17" s="441">
        <v>0</v>
      </c>
      <c r="L17" s="721">
        <v>-58.126721763085399</v>
      </c>
      <c r="M17" s="442"/>
      <c r="N17" s="442"/>
      <c r="O17" s="677"/>
      <c r="T17" s="677"/>
    </row>
    <row r="18" spans="1:30" s="393" customFormat="1" ht="9.9499999999999993" customHeight="1">
      <c r="A18" s="436" t="s">
        <v>347</v>
      </c>
      <c r="B18" s="440">
        <v>22137</v>
      </c>
      <c r="C18" s="441">
        <f t="shared" si="0"/>
        <v>5.8271671233742133</v>
      </c>
      <c r="D18" s="720">
        <v>-20.867442561256397</v>
      </c>
      <c r="E18" s="443"/>
      <c r="F18" s="440">
        <v>22563</v>
      </c>
      <c r="G18" s="441">
        <f t="shared" si="1"/>
        <v>6.4562188641884877</v>
      </c>
      <c r="H18" s="441">
        <v>-25.414472380903057</v>
      </c>
      <c r="I18" s="443"/>
      <c r="J18" s="440">
        <v>43738</v>
      </c>
      <c r="K18" s="441">
        <f t="shared" si="2"/>
        <v>7.3413867362233605</v>
      </c>
      <c r="L18" s="721">
        <v>-18.11357676476003</v>
      </c>
      <c r="M18" s="676"/>
      <c r="N18" s="442"/>
      <c r="O18" s="677"/>
      <c r="T18" s="677"/>
    </row>
    <row r="19" spans="1:30" s="393" customFormat="1" ht="20.100000000000001" customHeight="1">
      <c r="A19" s="439" t="s">
        <v>521</v>
      </c>
      <c r="B19" s="445" t="s">
        <v>202</v>
      </c>
      <c r="C19" s="445" t="s">
        <v>202</v>
      </c>
      <c r="D19" s="445" t="s">
        <v>202</v>
      </c>
      <c r="E19" s="445"/>
      <c r="F19" s="445" t="s">
        <v>202</v>
      </c>
      <c r="G19" s="445" t="s">
        <v>202</v>
      </c>
      <c r="H19" s="445" t="s">
        <v>202</v>
      </c>
      <c r="I19" s="440"/>
      <c r="J19" s="445" t="s">
        <v>202</v>
      </c>
      <c r="K19" s="445" t="s">
        <v>202</v>
      </c>
      <c r="L19" s="445" t="s">
        <v>202</v>
      </c>
      <c r="M19" s="676"/>
      <c r="N19" s="442"/>
      <c r="O19" s="677"/>
      <c r="T19" s="677"/>
    </row>
    <row r="20" spans="1:30" s="393" customFormat="1" ht="9.9499999999999993" customHeight="1">
      <c r="A20" s="436" t="s">
        <v>349</v>
      </c>
      <c r="B20" s="445">
        <v>11488</v>
      </c>
      <c r="C20" s="441">
        <f t="shared" si="0"/>
        <v>3.0240093921183071</v>
      </c>
      <c r="D20" s="720">
        <v>-12.385600976205003</v>
      </c>
      <c r="E20" s="446"/>
      <c r="F20" s="440">
        <v>11709</v>
      </c>
      <c r="G20" s="441">
        <f t="shared" si="1"/>
        <v>3.3504350787033195</v>
      </c>
      <c r="H20" s="441">
        <v>-29.806366524788682</v>
      </c>
      <c r="I20" s="443"/>
      <c r="J20" s="440">
        <v>12081</v>
      </c>
      <c r="K20" s="441">
        <f t="shared" si="2"/>
        <v>2.0277857506130692</v>
      </c>
      <c r="L20" s="721">
        <v>-40.645573351675345</v>
      </c>
      <c r="M20" s="676"/>
      <c r="N20" s="442"/>
      <c r="O20" s="677"/>
      <c r="T20" s="677"/>
    </row>
    <row r="21" spans="1:30" s="450" customFormat="1" ht="9.9499999999999993" customHeight="1">
      <c r="A21" s="447" t="s">
        <v>0</v>
      </c>
      <c r="B21" s="448">
        <v>379893</v>
      </c>
      <c r="C21" s="449">
        <f t="shared" si="0"/>
        <v>100</v>
      </c>
      <c r="D21" s="458">
        <v>0.55562692951506654</v>
      </c>
      <c r="E21" s="448"/>
      <c r="F21" s="448">
        <v>349477</v>
      </c>
      <c r="G21" s="449">
        <f t="shared" si="1"/>
        <v>100</v>
      </c>
      <c r="H21" s="449">
        <v>-16.649382697813561</v>
      </c>
      <c r="I21" s="448"/>
      <c r="J21" s="448">
        <v>595773</v>
      </c>
      <c r="K21" s="449">
        <f t="shared" si="2"/>
        <v>100</v>
      </c>
      <c r="L21" s="449">
        <v>-8.7879439385655829</v>
      </c>
      <c r="M21" s="442"/>
      <c r="N21" s="442"/>
      <c r="O21" s="442"/>
      <c r="P21" s="442"/>
      <c r="Q21" s="442"/>
      <c r="R21" s="442"/>
      <c r="S21" s="442"/>
      <c r="T21" s="442"/>
      <c r="U21" s="442"/>
      <c r="V21" s="442"/>
      <c r="W21" s="442"/>
      <c r="X21" s="442"/>
      <c r="Y21" s="442"/>
      <c r="Z21" s="442"/>
      <c r="AA21" s="442"/>
      <c r="AB21" s="442"/>
      <c r="AC21" s="442"/>
      <c r="AD21" s="442"/>
    </row>
    <row r="22" spans="1:30" s="393" customFormat="1" ht="3" customHeight="1">
      <c r="A22" s="436"/>
      <c r="B22" s="446"/>
      <c r="C22" s="446"/>
      <c r="D22" s="446"/>
      <c r="E22" s="446"/>
      <c r="F22" s="446"/>
      <c r="G22" s="446"/>
      <c r="H22" s="446"/>
      <c r="I22" s="446"/>
      <c r="J22" s="446"/>
      <c r="K22" s="446"/>
      <c r="M22" s="676"/>
      <c r="N22" s="444"/>
      <c r="O22" s="677"/>
      <c r="T22" s="677"/>
    </row>
    <row r="23" spans="1:30" s="393" customFormat="1" ht="9.9499999999999993" customHeight="1">
      <c r="B23" s="819" t="s">
        <v>350</v>
      </c>
      <c r="C23" s="819"/>
      <c r="D23" s="819"/>
      <c r="E23" s="819"/>
      <c r="F23" s="819"/>
      <c r="G23" s="819"/>
      <c r="H23" s="819"/>
      <c r="I23" s="819"/>
      <c r="J23" s="819"/>
      <c r="K23" s="819"/>
      <c r="M23" s="676"/>
      <c r="N23" s="444"/>
      <c r="O23" s="677"/>
      <c r="T23" s="677"/>
    </row>
    <row r="24" spans="1:30" s="393" customFormat="1" ht="3" customHeight="1">
      <c r="A24" s="436"/>
      <c r="B24" s="430"/>
      <c r="C24" s="430"/>
      <c r="D24" s="430"/>
      <c r="E24" s="430"/>
      <c r="F24" s="430"/>
      <c r="G24" s="430"/>
      <c r="H24" s="430"/>
      <c r="I24" s="430"/>
      <c r="J24" s="430"/>
      <c r="K24" s="430"/>
      <c r="M24" s="676"/>
      <c r="N24" s="444"/>
      <c r="O24" s="677"/>
      <c r="T24" s="677"/>
    </row>
    <row r="25" spans="1:30" s="393" customFormat="1" ht="9.9499999999999993" customHeight="1">
      <c r="A25" s="436" t="s">
        <v>351</v>
      </c>
      <c r="B25" s="440">
        <v>437482</v>
      </c>
      <c r="C25" s="451">
        <v>69.907191388997191</v>
      </c>
      <c r="D25" s="451">
        <v>-20.857702626185148</v>
      </c>
      <c r="E25" s="443"/>
      <c r="F25" s="440">
        <v>451820</v>
      </c>
      <c r="G25" s="451">
        <v>69.153511551094496</v>
      </c>
      <c r="H25" s="451">
        <v>-24.166463859819906</v>
      </c>
      <c r="I25" s="443"/>
      <c r="J25" s="440">
        <v>70616</v>
      </c>
      <c r="K25" s="451">
        <v>21.889714475246357</v>
      </c>
      <c r="L25" s="721">
        <v>-34.642047295108519</v>
      </c>
      <c r="M25" s="676"/>
      <c r="N25" s="444"/>
      <c r="O25" s="677"/>
      <c r="T25" s="677"/>
    </row>
    <row r="26" spans="1:30" s="393" customFormat="1" ht="9.9499999999999993" customHeight="1">
      <c r="A26" s="436" t="s">
        <v>352</v>
      </c>
      <c r="B26" s="440">
        <v>183885</v>
      </c>
      <c r="C26" s="451">
        <v>29.383800678806782</v>
      </c>
      <c r="D26" s="451">
        <v>-8.902192826659256</v>
      </c>
      <c r="E26" s="446"/>
      <c r="F26" s="440">
        <v>197436</v>
      </c>
      <c r="G26" s="451">
        <v>30.218655009963911</v>
      </c>
      <c r="H26" s="451">
        <v>-40.127940117961131</v>
      </c>
      <c r="I26" s="443"/>
      <c r="J26" s="440">
        <v>247750</v>
      </c>
      <c r="K26" s="451">
        <v>76.798130186392399</v>
      </c>
      <c r="L26" s="721">
        <v>-14.881823599137718</v>
      </c>
      <c r="M26" s="676"/>
      <c r="N26" s="444"/>
      <c r="O26" s="677"/>
      <c r="T26" s="677"/>
    </row>
    <row r="27" spans="1:30" s="393" customFormat="1" ht="9.9499999999999993" customHeight="1">
      <c r="A27" s="436" t="s">
        <v>353</v>
      </c>
      <c r="B27" s="440">
        <v>3692</v>
      </c>
      <c r="C27" s="451">
        <v>0.58996107407431075</v>
      </c>
      <c r="D27" s="451">
        <v>-3.7037037037037037</v>
      </c>
      <c r="E27" s="443"/>
      <c r="F27" s="440">
        <v>3402</v>
      </c>
      <c r="G27" s="451">
        <v>0.52069462683551748</v>
      </c>
      <c r="H27" s="451">
        <v>-0.4098360655737705</v>
      </c>
      <c r="I27" s="443"/>
      <c r="J27" s="440">
        <v>3667</v>
      </c>
      <c r="K27" s="451">
        <v>1.1367053214672085</v>
      </c>
      <c r="L27" s="721">
        <v>-3.7532808398950133</v>
      </c>
      <c r="M27" s="676"/>
      <c r="N27" s="444"/>
      <c r="O27" s="677"/>
      <c r="T27" s="677"/>
    </row>
    <row r="28" spans="1:30" s="393" customFormat="1" ht="9.9499999999999993" customHeight="1">
      <c r="A28" s="436" t="s">
        <v>354</v>
      </c>
      <c r="B28" s="440">
        <v>745</v>
      </c>
      <c r="C28" s="451">
        <v>0.11904685812171223</v>
      </c>
      <c r="D28" s="451">
        <v>-22.314911366006257</v>
      </c>
      <c r="E28" s="443"/>
      <c r="F28" s="440">
        <v>700</v>
      </c>
      <c r="G28" s="451">
        <v>0.10713881210607355</v>
      </c>
      <c r="H28" s="451">
        <v>-31.773879142300196</v>
      </c>
      <c r="I28" s="443"/>
      <c r="J28" s="440">
        <v>566</v>
      </c>
      <c r="K28" s="451">
        <v>0.17545001689403872</v>
      </c>
      <c r="L28" s="721">
        <v>-10.443037974683545</v>
      </c>
      <c r="M28" s="676"/>
      <c r="N28" s="444"/>
      <c r="O28" s="677"/>
      <c r="T28" s="677"/>
    </row>
    <row r="29" spans="1:30" s="450" customFormat="1" ht="8.25" customHeight="1">
      <c r="A29" s="447" t="s">
        <v>0</v>
      </c>
      <c r="B29" s="452">
        <v>625804</v>
      </c>
      <c r="C29" s="453">
        <v>100</v>
      </c>
      <c r="D29" s="453">
        <v>-17.595182553058592</v>
      </c>
      <c r="E29" s="454"/>
      <c r="F29" s="452">
        <v>653358</v>
      </c>
      <c r="G29" s="453">
        <v>100</v>
      </c>
      <c r="H29" s="453">
        <v>-29.747219531581791</v>
      </c>
      <c r="I29" s="454"/>
      <c r="J29" s="452">
        <v>322599</v>
      </c>
      <c r="K29" s="453">
        <v>100</v>
      </c>
      <c r="L29" s="449">
        <v>-20.060297660098289</v>
      </c>
      <c r="M29" s="676"/>
      <c r="N29" s="676"/>
      <c r="O29" s="676"/>
      <c r="P29" s="676"/>
      <c r="Q29" s="676"/>
      <c r="R29" s="676"/>
      <c r="S29" s="676"/>
      <c r="T29" s="676"/>
      <c r="U29" s="676"/>
      <c r="V29" s="676"/>
      <c r="W29" s="676"/>
    </row>
    <row r="30" spans="1:30" s="393" customFormat="1" ht="3" customHeight="1">
      <c r="A30" s="436"/>
      <c r="B30" s="446"/>
      <c r="C30" s="446"/>
      <c r="D30" s="446"/>
      <c r="E30" s="446"/>
      <c r="F30" s="446"/>
      <c r="G30" s="446"/>
      <c r="H30" s="446"/>
      <c r="I30" s="446"/>
      <c r="J30" s="446"/>
      <c r="K30" s="446"/>
      <c r="M30" s="676"/>
      <c r="N30" s="444"/>
      <c r="O30" s="677"/>
      <c r="T30" s="677"/>
    </row>
    <row r="31" spans="1:30" s="393" customFormat="1" ht="9.9499999999999993" customHeight="1">
      <c r="B31" s="819" t="s">
        <v>355</v>
      </c>
      <c r="C31" s="819"/>
      <c r="D31" s="819"/>
      <c r="E31" s="819"/>
      <c r="F31" s="819"/>
      <c r="G31" s="819"/>
      <c r="H31" s="819"/>
      <c r="I31" s="819"/>
      <c r="J31" s="819"/>
      <c r="K31" s="819"/>
      <c r="M31" s="676"/>
      <c r="N31" s="676"/>
      <c r="O31" s="676"/>
      <c r="P31" s="676"/>
      <c r="Q31" s="676"/>
      <c r="R31" s="676"/>
      <c r="S31" s="676"/>
      <c r="T31" s="676"/>
      <c r="U31" s="676"/>
      <c r="V31" s="676"/>
    </row>
    <row r="32" spans="1:30" s="393" customFormat="1" ht="3" customHeight="1">
      <c r="A32" s="436"/>
      <c r="B32" s="446"/>
      <c r="C32" s="446"/>
      <c r="D32" s="446"/>
      <c r="E32" s="446"/>
      <c r="F32" s="446"/>
      <c r="G32" s="446"/>
      <c r="H32" s="446"/>
      <c r="I32" s="446"/>
      <c r="J32" s="446"/>
      <c r="K32" s="446"/>
      <c r="M32" s="676"/>
      <c r="N32" s="444"/>
      <c r="O32" s="677"/>
      <c r="T32" s="677"/>
    </row>
    <row r="33" spans="1:22" s="393" customFormat="1" ht="9.9499999999999993" customHeight="1">
      <c r="A33" s="436" t="s">
        <v>629</v>
      </c>
      <c r="B33" s="440">
        <v>427</v>
      </c>
      <c r="C33" s="451">
        <v>7.0011477291359236</v>
      </c>
      <c r="D33" s="451">
        <v>-25.34965034965035</v>
      </c>
      <c r="E33" s="443"/>
      <c r="F33" s="440">
        <v>429</v>
      </c>
      <c r="G33" s="451">
        <v>7.422145328719723</v>
      </c>
      <c r="H33" s="520">
        <v>-31.904761904761905</v>
      </c>
      <c r="I33" s="443"/>
      <c r="J33" s="440">
        <v>358</v>
      </c>
      <c r="K33" s="451">
        <v>7.4012817862311353</v>
      </c>
      <c r="L33" s="721">
        <v>-22.510822510822511</v>
      </c>
      <c r="M33" s="676"/>
      <c r="N33" s="444"/>
      <c r="O33" s="677"/>
      <c r="T33" s="677"/>
    </row>
    <row r="34" spans="1:22" s="393" customFormat="1" ht="9.9499999999999993" customHeight="1">
      <c r="A34" s="436" t="s">
        <v>356</v>
      </c>
      <c r="B34" s="440">
        <v>5672</v>
      </c>
      <c r="C34" s="451">
        <v>92.998852270864077</v>
      </c>
      <c r="D34" s="451">
        <v>-15.393794749403341</v>
      </c>
      <c r="E34" s="443"/>
      <c r="F34" s="440">
        <v>5351</v>
      </c>
      <c r="G34" s="451">
        <v>92.577854671280278</v>
      </c>
      <c r="H34" s="520">
        <v>-17.803379416282642</v>
      </c>
      <c r="I34" s="443"/>
      <c r="J34" s="440">
        <v>4479</v>
      </c>
      <c r="K34" s="451">
        <v>92.598718213768862</v>
      </c>
      <c r="L34" s="721">
        <v>-14.129601226993865</v>
      </c>
      <c r="M34" s="676"/>
      <c r="N34" s="444"/>
      <c r="O34" s="677"/>
      <c r="T34" s="677"/>
    </row>
    <row r="35" spans="1:22" s="450" customFormat="1" ht="9.9499999999999993" customHeight="1">
      <c r="A35" s="447" t="s">
        <v>0</v>
      </c>
      <c r="B35" s="452">
        <v>6099</v>
      </c>
      <c r="C35" s="453">
        <v>100</v>
      </c>
      <c r="D35" s="453">
        <v>-16.176470588235293</v>
      </c>
      <c r="E35" s="454"/>
      <c r="F35" s="452">
        <v>5780</v>
      </c>
      <c r="G35" s="453">
        <v>100</v>
      </c>
      <c r="H35" s="458">
        <v>-19.047619047619047</v>
      </c>
      <c r="I35" s="454"/>
      <c r="J35" s="452">
        <v>4837</v>
      </c>
      <c r="K35" s="453">
        <v>100</v>
      </c>
      <c r="L35" s="449">
        <v>-14.811553363860515</v>
      </c>
      <c r="M35" s="676"/>
      <c r="N35" s="676"/>
      <c r="O35" s="676"/>
      <c r="P35" s="676"/>
      <c r="Q35" s="676"/>
      <c r="R35" s="676"/>
      <c r="S35" s="676"/>
      <c r="T35" s="676"/>
      <c r="U35" s="676"/>
      <c r="V35" s="676"/>
    </row>
    <row r="36" spans="1:22" s="393" customFormat="1" ht="9.9499999999999993" customHeight="1">
      <c r="A36" s="447"/>
      <c r="B36" s="452"/>
      <c r="C36" s="451"/>
      <c r="D36" s="455"/>
      <c r="E36" s="456"/>
      <c r="F36" s="452"/>
      <c r="G36" s="453"/>
      <c r="H36" s="430"/>
      <c r="I36" s="456"/>
      <c r="J36" s="452"/>
      <c r="K36" s="453"/>
      <c r="L36" s="457"/>
      <c r="M36" s="676"/>
      <c r="N36" s="676"/>
      <c r="O36" s="676"/>
      <c r="P36" s="676"/>
      <c r="Q36" s="676"/>
      <c r="R36" s="676"/>
      <c r="S36" s="676"/>
      <c r="T36" s="676"/>
      <c r="U36" s="676"/>
      <c r="V36" s="676"/>
    </row>
    <row r="37" spans="1:22" s="393" customFormat="1" ht="9.9499999999999993" customHeight="1">
      <c r="A37" s="436" t="s">
        <v>420</v>
      </c>
      <c r="B37" s="445">
        <v>563778</v>
      </c>
      <c r="C37" s="451">
        <v>55.720520737381847</v>
      </c>
      <c r="D37" s="451">
        <v>-2.7379272351181423</v>
      </c>
      <c r="E37" s="446"/>
      <c r="F37" s="445">
        <v>546913</v>
      </c>
      <c r="G37" s="451">
        <v>54.224158871323546</v>
      </c>
      <c r="H37" s="520">
        <v>-26.985645781667209</v>
      </c>
      <c r="I37" s="446"/>
      <c r="J37" s="445">
        <v>843523</v>
      </c>
      <c r="K37" s="451">
        <v>91.368585011627914</v>
      </c>
      <c r="L37" s="721">
        <v>-10.666408862783324</v>
      </c>
      <c r="M37" s="676"/>
      <c r="N37" s="444"/>
      <c r="O37" s="677"/>
      <c r="T37" s="677"/>
    </row>
    <row r="38" spans="1:22" s="393" customFormat="1" ht="9.9499999999999993" customHeight="1">
      <c r="A38" s="436" t="s">
        <v>421</v>
      </c>
      <c r="B38" s="445">
        <v>448018</v>
      </c>
      <c r="C38" s="451">
        <v>44.279479262618153</v>
      </c>
      <c r="D38" s="451">
        <v>-20.683440500807297</v>
      </c>
      <c r="E38" s="446"/>
      <c r="F38" s="445">
        <v>461702</v>
      </c>
      <c r="G38" s="451">
        <v>45.775841128676454</v>
      </c>
      <c r="H38" s="520">
        <v>-23.985531465112029</v>
      </c>
      <c r="I38" s="446"/>
      <c r="J38" s="445">
        <v>79686</v>
      </c>
      <c r="K38" s="451">
        <v>8.6314149883720805</v>
      </c>
      <c r="L38" s="721">
        <v>-32.563787923666062</v>
      </c>
      <c r="M38" s="676"/>
      <c r="N38" s="444"/>
      <c r="O38" s="677"/>
      <c r="T38" s="677"/>
    </row>
    <row r="39" spans="1:22" s="450" customFormat="1" ht="9.9499999999999993" customHeight="1">
      <c r="A39" s="447" t="s">
        <v>358</v>
      </c>
      <c r="B39" s="452">
        <v>1011796</v>
      </c>
      <c r="C39" s="453">
        <v>100</v>
      </c>
      <c r="D39" s="453">
        <v>-11.5946503489231</v>
      </c>
      <c r="E39" s="454"/>
      <c r="F39" s="452">
        <v>1008615</v>
      </c>
      <c r="G39" s="453">
        <v>100</v>
      </c>
      <c r="H39" s="458">
        <v>-25.64224958147814</v>
      </c>
      <c r="I39" s="454"/>
      <c r="J39" s="452">
        <v>923209</v>
      </c>
      <c r="K39" s="453">
        <v>100</v>
      </c>
      <c r="L39" s="458">
        <v>-13.101925603092985</v>
      </c>
      <c r="M39" s="676"/>
      <c r="N39" s="676"/>
      <c r="O39" s="676"/>
      <c r="P39" s="676"/>
      <c r="Q39" s="676"/>
      <c r="R39" s="676"/>
      <c r="S39" s="676"/>
      <c r="T39" s="676"/>
      <c r="U39" s="676"/>
      <c r="V39" s="676"/>
    </row>
    <row r="40" spans="1:22" s="431" customFormat="1" ht="3" customHeight="1">
      <c r="A40" s="459"/>
      <c r="B40" s="460"/>
      <c r="C40" s="460"/>
      <c r="D40" s="460"/>
      <c r="F40" s="460"/>
      <c r="G40" s="460"/>
      <c r="H40" s="460"/>
      <c r="I40" s="460"/>
      <c r="J40" s="460"/>
      <c r="K40" s="460"/>
      <c r="L40" s="461"/>
    </row>
    <row r="41" spans="1:22" s="431" customFormat="1" ht="3" customHeight="1">
      <c r="A41" s="462"/>
      <c r="B41" s="463"/>
      <c r="C41" s="463"/>
      <c r="D41" s="463"/>
      <c r="E41" s="463"/>
      <c r="F41" s="463"/>
      <c r="G41" s="463"/>
      <c r="H41" s="463"/>
      <c r="I41" s="463"/>
      <c r="J41" s="463"/>
      <c r="K41" s="463"/>
    </row>
    <row r="42" spans="1:22" s="431" customFormat="1" ht="9.9499999999999993" customHeight="1">
      <c r="A42" s="402" t="s">
        <v>296</v>
      </c>
      <c r="B42" s="445"/>
      <c r="C42" s="445"/>
      <c r="D42" s="445"/>
      <c r="E42" s="445"/>
      <c r="F42" s="445"/>
      <c r="G42" s="445"/>
      <c r="H42" s="445"/>
      <c r="I42" s="445"/>
      <c r="J42" s="445"/>
      <c r="K42" s="445"/>
      <c r="M42" s="464"/>
      <c r="N42" s="464"/>
      <c r="O42" s="464"/>
      <c r="P42" s="464"/>
      <c r="Q42" s="464"/>
      <c r="R42" s="464"/>
      <c r="S42" s="464"/>
      <c r="T42" s="464"/>
      <c r="U42" s="464"/>
      <c r="V42" s="464"/>
    </row>
    <row r="43" spans="1:22" s="431" customFormat="1" ht="9.9499999999999993" customHeight="1">
      <c r="A43" s="402" t="s">
        <v>542</v>
      </c>
      <c r="B43" s="445"/>
      <c r="C43" s="445"/>
      <c r="D43" s="445"/>
      <c r="E43" s="445"/>
      <c r="F43" s="445"/>
      <c r="G43" s="445"/>
      <c r="H43" s="445"/>
      <c r="I43" s="445"/>
      <c r="J43" s="445"/>
      <c r="K43" s="445"/>
    </row>
    <row r="44" spans="1:22" s="431" customFormat="1" ht="9.9499999999999993" customHeight="1">
      <c r="A44" s="459" t="s">
        <v>522</v>
      </c>
      <c r="B44" s="445"/>
      <c r="C44" s="445"/>
      <c r="D44" s="445"/>
      <c r="E44" s="445"/>
      <c r="F44" s="445"/>
      <c r="G44" s="445"/>
      <c r="H44" s="445"/>
      <c r="I44" s="445"/>
      <c r="J44" s="445"/>
      <c r="K44" s="445"/>
    </row>
    <row r="45" spans="1:22" s="431" customFormat="1" ht="19.5" customHeight="1">
      <c r="A45" s="820" t="s">
        <v>523</v>
      </c>
      <c r="B45" s="820"/>
      <c r="C45" s="820"/>
      <c r="D45" s="820"/>
      <c r="E45" s="820"/>
      <c r="F45" s="820"/>
      <c r="G45" s="820"/>
      <c r="H45" s="820"/>
      <c r="I45" s="820"/>
      <c r="J45" s="820"/>
      <c r="K45" s="820"/>
      <c r="L45" s="464"/>
      <c r="M45" s="818"/>
    </row>
    <row r="46" spans="1:22" s="431" customFormat="1" ht="16.5" customHeight="1">
      <c r="A46" s="820" t="s">
        <v>524</v>
      </c>
      <c r="B46" s="820"/>
      <c r="C46" s="820"/>
      <c r="D46" s="820"/>
      <c r="E46" s="820"/>
      <c r="F46" s="820"/>
      <c r="G46" s="820"/>
      <c r="H46" s="820"/>
      <c r="I46" s="820"/>
      <c r="J46" s="820"/>
      <c r="K46" s="820"/>
      <c r="M46" s="818"/>
    </row>
    <row r="47" spans="1:22" s="431" customFormat="1" ht="17.45" customHeight="1">
      <c r="B47" s="445"/>
      <c r="C47" s="445"/>
      <c r="D47" s="445"/>
      <c r="E47" s="445"/>
      <c r="F47" s="445"/>
      <c r="G47" s="445"/>
      <c r="H47" s="445"/>
      <c r="I47" s="445"/>
      <c r="J47" s="445"/>
      <c r="K47" s="445"/>
      <c r="M47" s="436"/>
    </row>
    <row r="48" spans="1:22" s="431" customFormat="1" ht="9">
      <c r="A48" s="459"/>
      <c r="B48" s="445"/>
      <c r="C48" s="445"/>
      <c r="D48" s="445"/>
      <c r="E48" s="445"/>
      <c r="F48" s="445"/>
      <c r="G48" s="445"/>
      <c r="H48" s="445"/>
      <c r="I48" s="445"/>
      <c r="J48" s="445"/>
      <c r="K48" s="445"/>
      <c r="M48" s="436"/>
    </row>
    <row r="49" spans="13:13">
      <c r="M49" s="393"/>
    </row>
    <row r="50" spans="13:13">
      <c r="M50" s="436"/>
    </row>
    <row r="51" spans="13:13">
      <c r="M51" s="439"/>
    </row>
    <row r="52" spans="13:13">
      <c r="M52" s="436"/>
    </row>
    <row r="53" spans="13:13">
      <c r="M53" s="439"/>
    </row>
    <row r="54" spans="13:13">
      <c r="M54" s="436"/>
    </row>
    <row r="55" spans="13:13">
      <c r="M55" s="436"/>
    </row>
    <row r="56" spans="13:13">
      <c r="M56" s="439"/>
    </row>
    <row r="57" spans="13:13">
      <c r="M57" s="436"/>
    </row>
    <row r="58" spans="13:13">
      <c r="M58" s="447"/>
    </row>
    <row r="59" spans="13:13">
      <c r="M59" s="436"/>
    </row>
    <row r="60" spans="13:13">
      <c r="M60" s="393"/>
    </row>
    <row r="61" spans="13:13">
      <c r="M61" s="436"/>
    </row>
    <row r="62" spans="13:13">
      <c r="M62" s="436"/>
    </row>
    <row r="63" spans="13:13">
      <c r="M63" s="436"/>
    </row>
    <row r="64" spans="13:13">
      <c r="M64" s="436"/>
    </row>
    <row r="65" spans="13:13">
      <c r="M65" s="436"/>
    </row>
    <row r="66" spans="13:13">
      <c r="M66" s="447"/>
    </row>
    <row r="67" spans="13:13">
      <c r="M67" s="436"/>
    </row>
    <row r="68" spans="13:13">
      <c r="M68" s="393"/>
    </row>
    <row r="69" spans="13:13">
      <c r="M69" s="436"/>
    </row>
    <row r="70" spans="13:13">
      <c r="M70" s="436"/>
    </row>
    <row r="71" spans="13:13">
      <c r="M71" s="436"/>
    </row>
    <row r="72" spans="13:13">
      <c r="M72" s="447"/>
    </row>
    <row r="73" spans="13:13">
      <c r="M73" s="447"/>
    </row>
    <row r="74" spans="13:13">
      <c r="M74" s="436"/>
    </row>
    <row r="75" spans="13:13">
      <c r="M75" s="436"/>
    </row>
    <row r="76" spans="13:13">
      <c r="M76" s="447"/>
    </row>
  </sheetData>
  <mergeCells count="11">
    <mergeCell ref="M45:M46"/>
    <mergeCell ref="B23:K23"/>
    <mergeCell ref="B31:K31"/>
    <mergeCell ref="A45:K45"/>
    <mergeCell ref="A46:K46"/>
    <mergeCell ref="B12:K12"/>
    <mergeCell ref="A8:A9"/>
    <mergeCell ref="B8:C8"/>
    <mergeCell ref="F8:G8"/>
    <mergeCell ref="J8:K8"/>
    <mergeCell ref="B11:L11"/>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5"/>
  <sheetViews>
    <sheetView topLeftCell="A5" workbookViewId="0">
      <selection activeCell="P19" sqref="P19"/>
    </sheetView>
  </sheetViews>
  <sheetFormatPr defaultColWidth="9.140625" defaultRowHeight="15"/>
  <cols>
    <col min="1" max="1" width="24.140625" style="423" customWidth="1"/>
    <col min="2" max="2" width="7.28515625" style="424" bestFit="1" customWidth="1"/>
    <col min="3" max="4" width="6.42578125" style="424" customWidth="1"/>
    <col min="5" max="5" width="0.85546875" style="424" customWidth="1"/>
    <col min="6" max="6" width="8" style="424" customWidth="1"/>
    <col min="7" max="7" width="10.85546875" style="424" customWidth="1"/>
    <col min="8" max="8" width="7.28515625" style="424" customWidth="1"/>
    <col min="9" max="9" width="0.85546875" style="424" customWidth="1"/>
    <col min="10" max="10" width="8" style="424" customWidth="1"/>
    <col min="11" max="11" width="6.42578125" style="424" customWidth="1"/>
    <col min="12" max="12" width="9.5703125" style="425" customWidth="1"/>
    <col min="13" max="13" width="9.5703125" style="425" bestFit="1" customWidth="1"/>
    <col min="14" max="16384" width="9.140625" style="425"/>
  </cols>
  <sheetData>
    <row r="1" spans="1:25" ht="3" customHeight="1"/>
    <row r="2" spans="1:25" ht="12" customHeight="1"/>
    <row r="3" spans="1:25" ht="39" customHeight="1">
      <c r="A3" s="426"/>
    </row>
    <row r="4" spans="1:25" s="429" customFormat="1" ht="12" customHeight="1">
      <c r="A4" s="427" t="s">
        <v>525</v>
      </c>
      <c r="B4" s="428"/>
      <c r="C4" s="428"/>
      <c r="D4" s="428"/>
      <c r="E4" s="428"/>
      <c r="F4" s="428"/>
      <c r="G4" s="428"/>
      <c r="H4" s="428"/>
      <c r="I4" s="428"/>
      <c r="J4" s="428"/>
      <c r="K4" s="428"/>
    </row>
    <row r="5" spans="1:25" s="429" customFormat="1" ht="12" customHeight="1">
      <c r="A5" s="427" t="s">
        <v>334</v>
      </c>
      <c r="B5" s="428"/>
      <c r="C5" s="428"/>
      <c r="D5" s="428"/>
      <c r="E5" s="428"/>
      <c r="F5" s="428"/>
      <c r="G5" s="428"/>
      <c r="H5" s="428"/>
      <c r="I5" s="428"/>
      <c r="J5" s="428"/>
      <c r="K5" s="428"/>
    </row>
    <row r="6" spans="1:25" s="429" customFormat="1" ht="12" customHeight="1">
      <c r="A6" s="429" t="s">
        <v>335</v>
      </c>
      <c r="B6" s="428"/>
      <c r="C6" s="428"/>
      <c r="D6" s="428"/>
      <c r="E6" s="428"/>
      <c r="F6" s="428"/>
      <c r="G6" s="428"/>
      <c r="H6" s="428"/>
      <c r="I6" s="428"/>
      <c r="J6" s="428"/>
      <c r="K6" s="428"/>
    </row>
    <row r="7" spans="1:25" s="431" customFormat="1" ht="6" customHeight="1">
      <c r="A7" s="369"/>
      <c r="B7" s="430"/>
      <c r="C7" s="430"/>
      <c r="D7" s="430"/>
      <c r="E7" s="430"/>
      <c r="F7" s="430"/>
      <c r="G7" s="430"/>
      <c r="H7" s="430"/>
      <c r="I7" s="430"/>
      <c r="J7" s="430"/>
      <c r="K7" s="430"/>
    </row>
    <row r="8" spans="1:25">
      <c r="A8" s="814" t="s">
        <v>336</v>
      </c>
      <c r="B8" s="816" t="s">
        <v>337</v>
      </c>
      <c r="C8" s="816"/>
      <c r="D8" s="432"/>
      <c r="E8" s="433"/>
      <c r="F8" s="816" t="s">
        <v>338</v>
      </c>
      <c r="G8" s="816"/>
      <c r="H8" s="432"/>
      <c r="I8" s="433"/>
      <c r="J8" s="817" t="s">
        <v>339</v>
      </c>
      <c r="K8" s="817"/>
      <c r="L8" s="434"/>
      <c r="N8" s="823"/>
      <c r="O8" s="823"/>
      <c r="P8" s="681"/>
      <c r="Q8" s="430"/>
      <c r="R8" s="823"/>
      <c r="S8" s="823"/>
      <c r="T8" s="681"/>
      <c r="U8" s="430"/>
      <c r="V8" s="821"/>
      <c r="W8" s="821"/>
      <c r="X8" s="431"/>
    </row>
    <row r="9" spans="1:25" ht="36">
      <c r="A9" s="815"/>
      <c r="B9" s="435" t="s">
        <v>340</v>
      </c>
      <c r="C9" s="435" t="s">
        <v>341</v>
      </c>
      <c r="D9" s="435" t="s">
        <v>361</v>
      </c>
      <c r="E9" s="435"/>
      <c r="F9" s="435" t="s">
        <v>340</v>
      </c>
      <c r="G9" s="435" t="s">
        <v>341</v>
      </c>
      <c r="H9" s="435" t="s">
        <v>361</v>
      </c>
      <c r="I9" s="435"/>
      <c r="J9" s="435" t="s">
        <v>340</v>
      </c>
      <c r="K9" s="435" t="s">
        <v>341</v>
      </c>
      <c r="L9" s="435" t="s">
        <v>361</v>
      </c>
      <c r="N9" s="682"/>
      <c r="O9" s="682"/>
      <c r="P9" s="682"/>
      <c r="Q9" s="682"/>
      <c r="R9" s="682"/>
      <c r="S9" s="682"/>
      <c r="T9" s="682"/>
      <c r="U9" s="682"/>
      <c r="V9" s="682"/>
      <c r="W9" s="682"/>
      <c r="X9" s="682"/>
    </row>
    <row r="10" spans="1:25" ht="3" customHeight="1">
      <c r="A10" s="436"/>
      <c r="B10" s="437"/>
      <c r="C10" s="437"/>
      <c r="D10" s="437"/>
      <c r="E10" s="437"/>
      <c r="F10" s="437"/>
      <c r="G10" s="437"/>
      <c r="H10" s="437"/>
      <c r="I10" s="437"/>
      <c r="J10" s="437"/>
      <c r="K10" s="437"/>
      <c r="L10" s="393"/>
    </row>
    <row r="11" spans="1:25">
      <c r="A11" s="436"/>
      <c r="B11" s="813" t="s">
        <v>362</v>
      </c>
      <c r="C11" s="813"/>
      <c r="D11" s="813"/>
      <c r="E11" s="813"/>
      <c r="F11" s="813"/>
      <c r="G11" s="813"/>
      <c r="H11" s="813"/>
      <c r="I11" s="813"/>
      <c r="J11" s="813"/>
      <c r="K11" s="813"/>
      <c r="L11" s="813"/>
    </row>
    <row r="12" spans="1:25" ht="9" customHeight="1">
      <c r="A12" s="393"/>
      <c r="B12" s="813" t="s">
        <v>342</v>
      </c>
      <c r="C12" s="813"/>
      <c r="D12" s="813"/>
      <c r="E12" s="813"/>
      <c r="F12" s="813"/>
      <c r="G12" s="813"/>
      <c r="H12" s="813"/>
      <c r="I12" s="813"/>
      <c r="J12" s="813"/>
      <c r="K12" s="813"/>
      <c r="L12" s="813"/>
    </row>
    <row r="13" spans="1:25">
      <c r="A13" s="436"/>
      <c r="B13" s="437"/>
      <c r="C13" s="437"/>
      <c r="D13" s="437"/>
      <c r="E13" s="438"/>
      <c r="F13" s="437"/>
      <c r="G13" s="437"/>
      <c r="H13" s="437"/>
      <c r="I13" s="438"/>
      <c r="J13" s="437"/>
      <c r="K13" s="437"/>
      <c r="L13" s="393"/>
    </row>
    <row r="14" spans="1:25" ht="18">
      <c r="A14" s="439" t="s">
        <v>343</v>
      </c>
      <c r="B14" s="465">
        <v>178384.96248537145</v>
      </c>
      <c r="C14" s="466">
        <v>48.67233577847027</v>
      </c>
      <c r="D14" s="466">
        <v>0.1903791634585717</v>
      </c>
      <c r="E14" s="465"/>
      <c r="F14" s="465">
        <v>166139.00973740686</v>
      </c>
      <c r="G14" s="466">
        <v>48.53200953476663</v>
      </c>
      <c r="H14" s="466">
        <v>8.3143244738156401</v>
      </c>
      <c r="I14" s="465"/>
      <c r="J14" s="465">
        <v>199976.60040461933</v>
      </c>
      <c r="K14" s="466">
        <v>34.316335805465656</v>
      </c>
      <c r="L14" s="466">
        <v>-6.2876180189605479</v>
      </c>
      <c r="P14" s="680"/>
      <c r="Q14" s="680"/>
      <c r="U14" s="680"/>
      <c r="X14" s="680"/>
      <c r="Y14" s="680"/>
    </row>
    <row r="15" spans="1:25">
      <c r="A15" s="436" t="s">
        <v>344</v>
      </c>
      <c r="B15" s="465">
        <v>149419.73150628564</v>
      </c>
      <c r="C15" s="466">
        <v>40.769172706467344</v>
      </c>
      <c r="D15" s="466">
        <v>-9.9148515320980106</v>
      </c>
      <c r="E15" s="465"/>
      <c r="F15" s="465">
        <v>140665.88450801783</v>
      </c>
      <c r="G15" s="466">
        <v>41.090879613100412</v>
      </c>
      <c r="H15" s="466">
        <v>-11.896602462722143</v>
      </c>
      <c r="I15" s="465"/>
      <c r="J15" s="465">
        <v>312903.27117380156</v>
      </c>
      <c r="K15" s="466">
        <v>53.694750818360362</v>
      </c>
      <c r="L15" s="466">
        <v>-3.3858531771174256</v>
      </c>
      <c r="P15" s="680"/>
      <c r="Q15" s="680"/>
      <c r="U15" s="680"/>
      <c r="X15" s="680"/>
      <c r="Y15" s="680"/>
    </row>
    <row r="16" spans="1:25" ht="18">
      <c r="A16" s="439" t="s">
        <v>345</v>
      </c>
      <c r="B16" s="465">
        <v>2218</v>
      </c>
      <c r="C16" s="466">
        <v>0.60518128463602971</v>
      </c>
      <c r="D16" s="466">
        <v>0.31659882406151063</v>
      </c>
      <c r="E16" s="465"/>
      <c r="F16" s="465">
        <v>2189</v>
      </c>
      <c r="G16" s="466">
        <v>0.63944385511577162</v>
      </c>
      <c r="H16" s="466">
        <v>10.443995963673057</v>
      </c>
      <c r="I16" s="465"/>
      <c r="J16" s="465">
        <v>5461</v>
      </c>
      <c r="K16" s="466">
        <v>0.93711718998358917</v>
      </c>
      <c r="L16" s="466">
        <v>115.08467900748326</v>
      </c>
      <c r="N16" s="678"/>
      <c r="P16" s="680"/>
      <c r="Q16" s="680"/>
      <c r="U16" s="680"/>
      <c r="X16" s="680"/>
      <c r="Y16" s="680"/>
    </row>
    <row r="17" spans="1:25">
      <c r="A17" s="436" t="s">
        <v>346</v>
      </c>
      <c r="B17" s="465">
        <v>107</v>
      </c>
      <c r="C17" s="466">
        <v>2.9194949258816581E-2</v>
      </c>
      <c r="D17" s="466">
        <v>-26.712328767123289</v>
      </c>
      <c r="E17" s="465"/>
      <c r="F17" s="465">
        <v>110</v>
      </c>
      <c r="G17" s="466">
        <v>3.213285704099355E-2</v>
      </c>
      <c r="H17" s="466">
        <v>-37.853107344632768</v>
      </c>
      <c r="I17" s="465"/>
      <c r="J17" s="465">
        <v>314</v>
      </c>
      <c r="K17" s="466">
        <v>5.3882951410885734E-2</v>
      </c>
      <c r="L17" s="466">
        <v>106.57894736842105</v>
      </c>
      <c r="P17" s="680"/>
      <c r="Q17" s="680"/>
      <c r="U17" s="680"/>
      <c r="X17" s="680"/>
      <c r="Y17" s="680"/>
    </row>
    <row r="18" spans="1:25">
      <c r="A18" s="436" t="s">
        <v>347</v>
      </c>
      <c r="B18" s="465">
        <v>22804.056196132897</v>
      </c>
      <c r="C18" s="466">
        <v>6.2220865751523533</v>
      </c>
      <c r="D18" s="466">
        <v>3.0133089223151139</v>
      </c>
      <c r="E18" s="465"/>
      <c r="F18" s="465">
        <v>21133.831331847588</v>
      </c>
      <c r="G18" s="466">
        <v>6.1735489174066256</v>
      </c>
      <c r="H18" s="466">
        <v>-6.3341251967930319</v>
      </c>
      <c r="I18" s="465"/>
      <c r="J18" s="465">
        <v>40095.74759729112</v>
      </c>
      <c r="K18" s="466">
        <v>6.8805006992610691</v>
      </c>
      <c r="L18" s="466">
        <v>-8.327432444805158</v>
      </c>
      <c r="P18" s="680"/>
      <c r="Q18" s="680"/>
      <c r="U18" s="680"/>
      <c r="X18" s="680"/>
      <c r="Y18" s="680"/>
    </row>
    <row r="19" spans="1:25" ht="18">
      <c r="A19" s="439" t="s">
        <v>348</v>
      </c>
      <c r="B19" s="724" t="s">
        <v>202</v>
      </c>
      <c r="C19" s="724" t="s">
        <v>202</v>
      </c>
      <c r="D19" s="724" t="s">
        <v>202</v>
      </c>
      <c r="E19" s="724"/>
      <c r="F19" s="724" t="s">
        <v>202</v>
      </c>
      <c r="G19" s="724" t="s">
        <v>202</v>
      </c>
      <c r="H19" s="724" t="s">
        <v>202</v>
      </c>
      <c r="I19" s="725"/>
      <c r="J19" s="724" t="s">
        <v>202</v>
      </c>
      <c r="K19" s="724" t="s">
        <v>202</v>
      </c>
      <c r="L19" s="724" t="s">
        <v>202</v>
      </c>
      <c r="P19" s="680"/>
      <c r="Q19" s="680"/>
      <c r="U19" s="680"/>
      <c r="X19" s="680"/>
      <c r="Y19" s="680"/>
    </row>
    <row r="20" spans="1:25">
      <c r="A20" s="436" t="s">
        <v>349</v>
      </c>
      <c r="B20" s="467">
        <v>13568</v>
      </c>
      <c r="C20" s="466">
        <v>3.7020287060151715</v>
      </c>
      <c r="D20" s="466">
        <v>18.105849582172702</v>
      </c>
      <c r="E20" s="467"/>
      <c r="F20" s="465">
        <v>12091</v>
      </c>
      <c r="G20" s="466">
        <v>3.5319852225695727</v>
      </c>
      <c r="H20" s="466">
        <v>3.2624476898112564</v>
      </c>
      <c r="I20" s="465"/>
      <c r="J20" s="465">
        <v>23994</v>
      </c>
      <c r="K20" s="466">
        <v>4.1174125355184463</v>
      </c>
      <c r="L20" s="466">
        <v>98.609386640178798</v>
      </c>
      <c r="P20" s="680"/>
      <c r="Q20" s="680"/>
      <c r="U20" s="680"/>
      <c r="X20" s="680"/>
      <c r="Y20" s="680"/>
    </row>
    <row r="21" spans="1:25">
      <c r="A21" s="447" t="s">
        <v>0</v>
      </c>
      <c r="B21" s="468">
        <v>366501.75018779002</v>
      </c>
      <c r="C21" s="469">
        <v>100</v>
      </c>
      <c r="D21" s="469">
        <v>-3.5250056758639876</v>
      </c>
      <c r="E21" s="468"/>
      <c r="F21" s="468">
        <v>342328.72557727224</v>
      </c>
      <c r="G21" s="469">
        <v>100</v>
      </c>
      <c r="H21" s="469">
        <v>-2.0454205635071143</v>
      </c>
      <c r="I21" s="468"/>
      <c r="J21" s="468">
        <v>582744.619175712</v>
      </c>
      <c r="K21" s="469">
        <v>100</v>
      </c>
      <c r="L21" s="469">
        <v>-2.1868028299852469</v>
      </c>
      <c r="M21" s="679"/>
      <c r="N21" s="679"/>
      <c r="O21" s="679"/>
      <c r="P21" s="679"/>
      <c r="Q21" s="679"/>
      <c r="R21" s="679"/>
      <c r="S21" s="679"/>
      <c r="T21" s="679"/>
      <c r="U21" s="679"/>
      <c r="V21" s="679"/>
      <c r="W21" s="678"/>
      <c r="X21" s="680"/>
      <c r="Y21" s="680"/>
    </row>
    <row r="22" spans="1:25" ht="3" customHeight="1">
      <c r="A22" s="436"/>
      <c r="B22" s="446"/>
      <c r="C22" s="446"/>
      <c r="D22" s="446"/>
      <c r="E22" s="446"/>
      <c r="F22" s="446"/>
      <c r="G22" s="446"/>
      <c r="H22" s="446"/>
      <c r="I22" s="446"/>
      <c r="J22" s="446"/>
      <c r="K22" s="446"/>
      <c r="L22" s="393"/>
      <c r="P22" s="680"/>
      <c r="Q22" s="680"/>
      <c r="U22" s="680"/>
      <c r="X22" s="680"/>
      <c r="Y22" s="680"/>
    </row>
    <row r="23" spans="1:25" ht="12" customHeight="1">
      <c r="A23" s="393"/>
      <c r="B23" s="819" t="s">
        <v>350</v>
      </c>
      <c r="C23" s="819"/>
      <c r="D23" s="819"/>
      <c r="E23" s="819"/>
      <c r="F23" s="819"/>
      <c r="G23" s="819"/>
      <c r="H23" s="819"/>
      <c r="I23" s="819"/>
      <c r="J23" s="819"/>
      <c r="K23" s="819"/>
      <c r="L23" s="819"/>
      <c r="M23" s="679"/>
      <c r="N23" s="679"/>
      <c r="O23" s="679"/>
      <c r="P23" s="679"/>
      <c r="Q23" s="679"/>
      <c r="R23" s="679"/>
      <c r="S23" s="679"/>
      <c r="T23" s="679"/>
      <c r="U23" s="679"/>
      <c r="V23" s="679"/>
      <c r="W23" s="678"/>
      <c r="X23" s="680"/>
      <c r="Y23" s="680"/>
    </row>
    <row r="24" spans="1:25" ht="3" customHeight="1">
      <c r="A24" s="436"/>
      <c r="B24" s="430"/>
      <c r="C24" s="430"/>
      <c r="D24" s="430"/>
      <c r="E24" s="430"/>
      <c r="F24" s="430"/>
      <c r="G24" s="430"/>
      <c r="H24" s="430"/>
      <c r="I24" s="430"/>
      <c r="J24" s="430"/>
      <c r="K24" s="430"/>
      <c r="L24" s="393"/>
      <c r="P24" s="680"/>
      <c r="Q24" s="680"/>
      <c r="U24" s="680"/>
      <c r="X24" s="680"/>
      <c r="Y24" s="680"/>
    </row>
    <row r="25" spans="1:25" ht="9.75" customHeight="1">
      <c r="A25" s="436" t="s">
        <v>351</v>
      </c>
      <c r="B25" s="387">
        <v>418276</v>
      </c>
      <c r="C25" s="723">
        <v>70.259192031628842</v>
      </c>
      <c r="D25" s="723">
        <v>-4.3901234793660082</v>
      </c>
      <c r="E25" s="387"/>
      <c r="F25" s="387">
        <v>415050</v>
      </c>
      <c r="G25" s="723">
        <v>69.553734240429691</v>
      </c>
      <c r="H25" s="723">
        <v>-8.1381966269753434</v>
      </c>
      <c r="I25" s="387"/>
      <c r="J25" s="387">
        <v>72646</v>
      </c>
      <c r="K25" s="723">
        <v>26.499627387563599</v>
      </c>
      <c r="L25" s="723">
        <v>2.8747026169706582</v>
      </c>
      <c r="P25" s="680"/>
      <c r="Q25" s="680"/>
      <c r="U25" s="680"/>
      <c r="X25" s="680"/>
      <c r="Y25" s="680"/>
    </row>
    <row r="26" spans="1:25" ht="12" customHeight="1">
      <c r="A26" s="436" t="s">
        <v>352</v>
      </c>
      <c r="B26" s="467">
        <v>172238.7783953211</v>
      </c>
      <c r="C26" s="466">
        <v>28.931512701111298</v>
      </c>
      <c r="D26" s="466">
        <v>-6.3334266550718636</v>
      </c>
      <c r="E26" s="467"/>
      <c r="F26" s="465">
        <v>177099.87787148426</v>
      </c>
      <c r="G26" s="466">
        <v>29.678250426420362</v>
      </c>
      <c r="H26" s="466">
        <v>-10.300108454646436</v>
      </c>
      <c r="I26" s="465"/>
      <c r="J26" s="465">
        <v>195089.70369293989</v>
      </c>
      <c r="K26" s="466">
        <v>71.16433740347847</v>
      </c>
      <c r="L26" s="466">
        <v>-21.255417278329006</v>
      </c>
      <c r="P26" s="680"/>
      <c r="Q26" s="680"/>
      <c r="U26" s="680"/>
      <c r="X26" s="680"/>
      <c r="Y26" s="680"/>
    </row>
    <row r="27" spans="1:25" ht="9.75" customHeight="1">
      <c r="A27" s="436" t="s">
        <v>353</v>
      </c>
      <c r="B27" s="465">
        <v>3638</v>
      </c>
      <c r="C27" s="466">
        <v>0.61108679582635794</v>
      </c>
      <c r="D27" s="466">
        <v>-1.4626218851570965</v>
      </c>
      <c r="E27" s="465"/>
      <c r="F27" s="465">
        <v>3388</v>
      </c>
      <c r="G27" s="466">
        <v>0.56775822577177637</v>
      </c>
      <c r="H27" s="466">
        <v>-0.41152263374485598</v>
      </c>
      <c r="I27" s="465"/>
      <c r="J27" s="465">
        <v>5676</v>
      </c>
      <c r="K27" s="466">
        <v>2.0704771777084905</v>
      </c>
      <c r="L27" s="466">
        <v>54.785928551949823</v>
      </c>
      <c r="P27" s="680"/>
      <c r="Q27" s="680"/>
      <c r="U27" s="680"/>
      <c r="X27" s="680"/>
      <c r="Y27" s="680"/>
    </row>
    <row r="28" spans="1:25" ht="9" customHeight="1">
      <c r="A28" s="436" t="s">
        <v>354</v>
      </c>
      <c r="B28" s="465">
        <v>1180</v>
      </c>
      <c r="C28" s="466">
        <v>0.19820847143350809</v>
      </c>
      <c r="D28" s="466">
        <v>58.38926174496644</v>
      </c>
      <c r="E28" s="465"/>
      <c r="F28" s="465">
        <v>1195</v>
      </c>
      <c r="G28" s="466">
        <v>0.20025710737817967</v>
      </c>
      <c r="H28" s="466">
        <v>70.714285714285708</v>
      </c>
      <c r="I28" s="465"/>
      <c r="J28" s="465">
        <v>728</v>
      </c>
      <c r="K28" s="466">
        <v>0.26555803124943289</v>
      </c>
      <c r="L28" s="466">
        <v>28.621908127208481</v>
      </c>
      <c r="P28" s="680"/>
      <c r="Q28" s="680"/>
      <c r="U28" s="680"/>
      <c r="X28" s="680"/>
      <c r="Y28" s="680"/>
    </row>
    <row r="29" spans="1:25" ht="11.25" customHeight="1">
      <c r="A29" s="447" t="s">
        <v>0</v>
      </c>
      <c r="B29" s="539">
        <v>595332.7783953211</v>
      </c>
      <c r="C29" s="726">
        <v>100</v>
      </c>
      <c r="D29" s="726">
        <v>-4.8691318055939075</v>
      </c>
      <c r="E29" s="539"/>
      <c r="F29" s="539">
        <v>596732.87787148426</v>
      </c>
      <c r="G29" s="726">
        <v>100</v>
      </c>
      <c r="H29" s="726">
        <v>-8.6667833145864499</v>
      </c>
      <c r="I29" s="539"/>
      <c r="J29" s="539">
        <v>274139.70369293989</v>
      </c>
      <c r="K29" s="726">
        <v>100</v>
      </c>
      <c r="L29" s="726">
        <v>-15</v>
      </c>
      <c r="M29" s="679"/>
      <c r="N29" s="679"/>
      <c r="O29" s="679"/>
      <c r="P29" s="679"/>
      <c r="Q29" s="679"/>
      <c r="R29" s="679"/>
      <c r="S29" s="679"/>
      <c r="T29" s="679"/>
      <c r="U29" s="679"/>
      <c r="V29" s="679"/>
      <c r="W29" s="678"/>
      <c r="X29" s="680"/>
      <c r="Y29" s="680"/>
    </row>
    <row r="30" spans="1:25" ht="3" customHeight="1">
      <c r="A30" s="436"/>
      <c r="B30" s="446"/>
      <c r="C30" s="446"/>
      <c r="D30" s="446"/>
      <c r="E30" s="446"/>
      <c r="F30" s="446"/>
      <c r="G30" s="446"/>
      <c r="H30" s="446"/>
      <c r="I30" s="446"/>
      <c r="J30" s="446"/>
      <c r="K30" s="446"/>
      <c r="L30" s="393"/>
      <c r="P30" s="680"/>
      <c r="Q30" s="680"/>
      <c r="U30" s="680"/>
      <c r="X30" s="680"/>
      <c r="Y30" s="680"/>
    </row>
    <row r="31" spans="1:25" ht="14.25" customHeight="1">
      <c r="A31" s="393"/>
      <c r="B31" s="819" t="s">
        <v>355</v>
      </c>
      <c r="C31" s="819"/>
      <c r="D31" s="819"/>
      <c r="E31" s="819"/>
      <c r="F31" s="819"/>
      <c r="G31" s="819"/>
      <c r="H31" s="819"/>
      <c r="I31" s="819"/>
      <c r="J31" s="819"/>
      <c r="K31" s="819"/>
      <c r="L31" s="819"/>
      <c r="M31" s="679"/>
      <c r="N31" s="679"/>
      <c r="O31" s="679"/>
      <c r="P31" s="679"/>
      <c r="Q31" s="679"/>
      <c r="R31" s="679"/>
      <c r="S31" s="679"/>
      <c r="T31" s="679"/>
      <c r="U31" s="679"/>
      <c r="V31" s="679"/>
      <c r="W31" s="678"/>
      <c r="X31" s="680"/>
      <c r="Y31" s="680"/>
    </row>
    <row r="32" spans="1:25" ht="3" customHeight="1">
      <c r="A32" s="436"/>
      <c r="B32" s="446"/>
      <c r="C32" s="446"/>
      <c r="D32" s="446"/>
      <c r="E32" s="446"/>
      <c r="F32" s="446"/>
      <c r="G32" s="446"/>
      <c r="H32" s="446"/>
      <c r="I32" s="446"/>
      <c r="J32" s="446"/>
      <c r="K32" s="446"/>
      <c r="L32" s="393"/>
      <c r="P32" s="680"/>
      <c r="Q32" s="680"/>
      <c r="U32" s="680"/>
      <c r="X32" s="680"/>
      <c r="Y32" s="680"/>
    </row>
    <row r="33" spans="1:25" ht="10.5" customHeight="1">
      <c r="A33" s="436" t="s">
        <v>629</v>
      </c>
      <c r="B33" s="465">
        <v>399</v>
      </c>
      <c r="C33" s="466">
        <v>6.3748202588272891</v>
      </c>
      <c r="D33" s="466">
        <v>-6.557377049180328</v>
      </c>
      <c r="E33" s="465"/>
      <c r="F33" s="465">
        <v>402</v>
      </c>
      <c r="G33" s="466">
        <v>7.1049840933191941</v>
      </c>
      <c r="H33" s="466">
        <v>-6.2937062937062933</v>
      </c>
      <c r="I33" s="465"/>
      <c r="J33" s="465">
        <v>501</v>
      </c>
      <c r="K33" s="466">
        <v>6.2243756988445771</v>
      </c>
      <c r="L33" s="466">
        <v>39.944134078212294</v>
      </c>
      <c r="P33" s="680"/>
      <c r="Q33" s="680"/>
      <c r="U33" s="680"/>
      <c r="X33" s="680"/>
      <c r="Y33" s="680"/>
    </row>
    <row r="34" spans="1:25" ht="10.5" customHeight="1">
      <c r="A34" s="436" t="s">
        <v>363</v>
      </c>
      <c r="B34" s="387">
        <v>5860</v>
      </c>
      <c r="C34" s="723">
        <v>93.625179741172715</v>
      </c>
      <c r="D34" s="723">
        <v>3.3145275035260933</v>
      </c>
      <c r="E34" s="387"/>
      <c r="F34" s="387">
        <v>5256</v>
      </c>
      <c r="G34" s="723">
        <v>92.895015906680811</v>
      </c>
      <c r="H34" s="723">
        <v>-1.7753690898897403</v>
      </c>
      <c r="I34" s="387"/>
      <c r="J34" s="387">
        <v>7548</v>
      </c>
      <c r="K34" s="723">
        <v>93.775624301155418</v>
      </c>
      <c r="L34" s="723">
        <v>68.519758874748831</v>
      </c>
      <c r="P34" s="680"/>
      <c r="Q34" s="680"/>
      <c r="U34" s="680"/>
      <c r="X34" s="680"/>
      <c r="Y34" s="680"/>
    </row>
    <row r="35" spans="1:25" ht="10.5" customHeight="1">
      <c r="A35" s="447" t="s">
        <v>42</v>
      </c>
      <c r="B35" s="539">
        <v>6259</v>
      </c>
      <c r="C35" s="726">
        <v>100</v>
      </c>
      <c r="D35" s="726">
        <v>2.6233808821118214</v>
      </c>
      <c r="E35" s="539"/>
      <c r="F35" s="539">
        <v>5658</v>
      </c>
      <c r="G35" s="726">
        <v>100</v>
      </c>
      <c r="H35" s="726">
        <v>-2.1107266435986158</v>
      </c>
      <c r="I35" s="539"/>
      <c r="J35" s="539">
        <v>8049</v>
      </c>
      <c r="K35" s="726">
        <v>100</v>
      </c>
      <c r="L35" s="726">
        <v>66.404796361381017</v>
      </c>
      <c r="N35" s="678"/>
      <c r="P35" s="680"/>
      <c r="Q35" s="680"/>
      <c r="R35" s="678"/>
      <c r="S35" s="678"/>
      <c r="U35" s="680"/>
      <c r="V35" s="678"/>
      <c r="X35" s="680"/>
      <c r="Y35" s="680"/>
    </row>
    <row r="36" spans="1:25">
      <c r="A36" s="447"/>
      <c r="B36" s="467"/>
      <c r="C36" s="471"/>
      <c r="D36" s="471"/>
      <c r="E36" s="472"/>
      <c r="F36" s="467"/>
      <c r="G36" s="471"/>
      <c r="H36" s="471"/>
      <c r="I36" s="472"/>
      <c r="J36" s="467"/>
      <c r="K36" s="471"/>
      <c r="L36" s="471"/>
      <c r="N36" s="679"/>
      <c r="P36" s="680"/>
      <c r="Q36" s="680"/>
      <c r="R36" s="679"/>
      <c r="S36" s="679"/>
      <c r="U36" s="680"/>
      <c r="V36" s="679"/>
      <c r="W36" s="679"/>
      <c r="X36" s="680"/>
      <c r="Y36" s="680"/>
    </row>
    <row r="37" spans="1:25" ht="10.5" customHeight="1">
      <c r="A37" s="436" t="s">
        <v>357</v>
      </c>
      <c r="B37" s="467">
        <v>548238.52858311113</v>
      </c>
      <c r="C37" s="466">
        <v>56.630736740906798</v>
      </c>
      <c r="D37" s="466">
        <v>-2.7563103591996985</v>
      </c>
      <c r="E37" s="467"/>
      <c r="F37" s="467">
        <v>528072.6034487565</v>
      </c>
      <c r="G37" s="466">
        <v>55.897260929032569</v>
      </c>
      <c r="H37" s="466">
        <v>-3.4448617149790728</v>
      </c>
      <c r="I37" s="467"/>
      <c r="J37" s="467">
        <v>791058.32286865194</v>
      </c>
      <c r="K37" s="466">
        <v>91.458913334171768</v>
      </c>
      <c r="L37" s="466">
        <v>-6.219709140278102</v>
      </c>
      <c r="P37" s="680"/>
      <c r="Q37" s="680"/>
      <c r="U37" s="680"/>
      <c r="X37" s="680"/>
      <c r="Y37" s="680"/>
    </row>
    <row r="38" spans="1:25" ht="9" customHeight="1">
      <c r="A38" s="436" t="s">
        <v>526</v>
      </c>
      <c r="B38" s="467">
        <v>419855</v>
      </c>
      <c r="C38" s="466">
        <v>43.369257603625272</v>
      </c>
      <c r="D38" s="466">
        <v>-6.2861313607935392</v>
      </c>
      <c r="E38" s="467"/>
      <c r="F38" s="467">
        <v>416647</v>
      </c>
      <c r="G38" s="466">
        <v>44.102697095435687</v>
      </c>
      <c r="H38" s="466">
        <v>-9.7584589193895628</v>
      </c>
      <c r="I38" s="467"/>
      <c r="J38" s="467">
        <v>73875</v>
      </c>
      <c r="K38" s="466">
        <v>8.5411239945753028</v>
      </c>
      <c r="L38" s="466">
        <v>-7.2923725623070554</v>
      </c>
      <c r="P38" s="680"/>
      <c r="Q38" s="680"/>
      <c r="U38" s="680"/>
      <c r="X38" s="680"/>
      <c r="Y38" s="680"/>
    </row>
    <row r="39" spans="1:25" ht="12" customHeight="1">
      <c r="A39" s="447" t="s">
        <v>358</v>
      </c>
      <c r="B39" s="470">
        <v>968093.58333333326</v>
      </c>
      <c r="C39" s="469">
        <v>100</v>
      </c>
      <c r="D39" s="469">
        <v>-4.3192913064161891</v>
      </c>
      <c r="E39" s="470"/>
      <c r="F39" s="470">
        <v>944720</v>
      </c>
      <c r="G39" s="469">
        <v>100</v>
      </c>
      <c r="H39" s="469">
        <v>-6.334924624361129</v>
      </c>
      <c r="I39" s="470"/>
      <c r="J39" s="470">
        <v>864933</v>
      </c>
      <c r="K39" s="469">
        <v>100</v>
      </c>
      <c r="L39" s="469">
        <v>-6.312330144095216</v>
      </c>
      <c r="M39" s="679"/>
      <c r="N39" s="679"/>
      <c r="O39" s="679"/>
      <c r="P39" s="679"/>
      <c r="Q39" s="679"/>
      <c r="R39" s="679"/>
      <c r="S39" s="679"/>
      <c r="T39" s="679"/>
      <c r="U39" s="679"/>
      <c r="V39" s="679"/>
      <c r="W39" s="679"/>
      <c r="X39" s="680"/>
      <c r="Y39" s="680"/>
    </row>
    <row r="40" spans="1:25" ht="3.75" customHeight="1">
      <c r="A40" s="459"/>
      <c r="B40" s="445"/>
      <c r="C40" s="460"/>
      <c r="D40" s="460"/>
      <c r="E40" s="431"/>
      <c r="F40" s="445"/>
      <c r="G40" s="460"/>
      <c r="H40" s="460"/>
      <c r="I40" s="460"/>
      <c r="J40" s="445"/>
      <c r="K40" s="460"/>
      <c r="L40" s="461"/>
      <c r="Q40" s="680"/>
    </row>
    <row r="41" spans="1:25" ht="6" customHeight="1">
      <c r="A41" s="462"/>
      <c r="B41" s="463"/>
      <c r="C41" s="463"/>
      <c r="D41" s="463"/>
      <c r="E41" s="463"/>
      <c r="F41" s="463"/>
      <c r="G41" s="463"/>
      <c r="H41" s="463"/>
      <c r="I41" s="463"/>
      <c r="J41" s="463"/>
      <c r="K41" s="463"/>
      <c r="L41" s="431"/>
    </row>
    <row r="42" spans="1:25">
      <c r="A42" s="402" t="s">
        <v>296</v>
      </c>
      <c r="B42" s="446"/>
      <c r="C42" s="446"/>
      <c r="D42" s="446"/>
      <c r="E42" s="446"/>
      <c r="F42" s="446"/>
      <c r="G42" s="446"/>
      <c r="H42" s="446"/>
      <c r="I42" s="446"/>
      <c r="J42" s="446"/>
      <c r="K42" s="446"/>
      <c r="L42" s="402"/>
      <c r="M42" s="679"/>
      <c r="N42" s="679"/>
      <c r="O42" s="679"/>
      <c r="P42" s="679"/>
      <c r="Q42" s="679"/>
      <c r="R42" s="679"/>
      <c r="S42" s="679"/>
      <c r="T42" s="679"/>
      <c r="U42" s="679"/>
      <c r="V42" s="679"/>
      <c r="W42" s="679"/>
    </row>
    <row r="43" spans="1:25">
      <c r="A43" s="473" t="s">
        <v>364</v>
      </c>
      <c r="B43" s="446"/>
      <c r="C43" s="446"/>
      <c r="D43" s="446"/>
      <c r="E43" s="446"/>
      <c r="F43" s="446"/>
      <c r="G43" s="402"/>
      <c r="H43" s="402"/>
      <c r="I43" s="402"/>
      <c r="J43" s="402"/>
      <c r="K43" s="402"/>
      <c r="L43" s="402"/>
    </row>
    <row r="44" spans="1:25">
      <c r="A44" s="822" t="s">
        <v>359</v>
      </c>
      <c r="B44" s="822"/>
      <c r="C44" s="822"/>
      <c r="D44" s="822"/>
      <c r="E44" s="822"/>
      <c r="F44" s="822"/>
      <c r="G44" s="822"/>
      <c r="H44" s="822"/>
      <c r="I44" s="822"/>
      <c r="J44" s="822"/>
      <c r="K44" s="822"/>
      <c r="L44" s="822"/>
    </row>
    <row r="45" spans="1:25" ht="17.25" customHeight="1">
      <c r="A45" s="822" t="s">
        <v>360</v>
      </c>
      <c r="B45" s="822"/>
      <c r="C45" s="822"/>
      <c r="D45" s="822"/>
      <c r="E45" s="822"/>
      <c r="F45" s="822"/>
      <c r="G45" s="822"/>
      <c r="H45" s="822"/>
      <c r="I45" s="822"/>
      <c r="J45" s="822"/>
      <c r="K45" s="822"/>
      <c r="L45" s="822"/>
    </row>
  </sheetData>
  <mergeCells count="13">
    <mergeCell ref="V8:W8"/>
    <mergeCell ref="B23:L23"/>
    <mergeCell ref="B31:L31"/>
    <mergeCell ref="A44:L44"/>
    <mergeCell ref="A45:L45"/>
    <mergeCell ref="N8:O8"/>
    <mergeCell ref="R8:S8"/>
    <mergeCell ref="A8:A9"/>
    <mergeCell ref="B8:C8"/>
    <mergeCell ref="F8:G8"/>
    <mergeCell ref="J8:K8"/>
    <mergeCell ref="B11:L11"/>
    <mergeCell ref="B12:L12"/>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4"/>
  <sheetViews>
    <sheetView topLeftCell="A18" zoomScaleNormal="100" workbookViewId="0">
      <selection activeCell="P33" sqref="P33"/>
    </sheetView>
  </sheetViews>
  <sheetFormatPr defaultRowHeight="15"/>
  <cols>
    <col min="1" max="1" width="27" style="474" customWidth="1"/>
    <col min="2" max="4" width="9.140625" style="474"/>
    <col min="5" max="5" width="0.85546875" style="474" customWidth="1"/>
    <col min="6" max="8" width="9.140625" style="474"/>
    <col min="9" max="9" width="0.85546875" style="474" customWidth="1"/>
    <col min="10" max="244" width="9.140625" style="474"/>
    <col min="245" max="245" width="24.7109375" style="474" customWidth="1"/>
    <col min="246" max="500" width="9.140625" style="474"/>
    <col min="501" max="501" width="24.7109375" style="474" customWidth="1"/>
    <col min="502" max="756" width="9.140625" style="474"/>
    <col min="757" max="757" width="24.7109375" style="474" customWidth="1"/>
    <col min="758" max="1012" width="9.140625" style="474"/>
    <col min="1013" max="1013" width="24.7109375" style="474" customWidth="1"/>
    <col min="1014" max="1268" width="9.140625" style="474"/>
    <col min="1269" max="1269" width="24.7109375" style="474" customWidth="1"/>
    <col min="1270" max="1524" width="9.140625" style="474"/>
    <col min="1525" max="1525" width="24.7109375" style="474" customWidth="1"/>
    <col min="1526" max="1780" width="9.140625" style="474"/>
    <col min="1781" max="1781" width="24.7109375" style="474" customWidth="1"/>
    <col min="1782" max="2036" width="9.140625" style="474"/>
    <col min="2037" max="2037" width="24.7109375" style="474" customWidth="1"/>
    <col min="2038" max="2292" width="9.140625" style="474"/>
    <col min="2293" max="2293" width="24.7109375" style="474" customWidth="1"/>
    <col min="2294" max="2548" width="9.140625" style="474"/>
    <col min="2549" max="2549" width="24.7109375" style="474" customWidth="1"/>
    <col min="2550" max="2804" width="9.140625" style="474"/>
    <col min="2805" max="2805" width="24.7109375" style="474" customWidth="1"/>
    <col min="2806" max="3060" width="9.140625" style="474"/>
    <col min="3061" max="3061" width="24.7109375" style="474" customWidth="1"/>
    <col min="3062" max="3316" width="9.140625" style="474"/>
    <col min="3317" max="3317" width="24.7109375" style="474" customWidth="1"/>
    <col min="3318" max="3572" width="9.140625" style="474"/>
    <col min="3573" max="3573" width="24.7109375" style="474" customWidth="1"/>
    <col min="3574" max="3828" width="9.140625" style="474"/>
    <col min="3829" max="3829" width="24.7109375" style="474" customWidth="1"/>
    <col min="3830" max="4084" width="9.140625" style="474"/>
    <col min="4085" max="4085" width="24.7109375" style="474" customWidth="1"/>
    <col min="4086" max="4340" width="9.140625" style="474"/>
    <col min="4341" max="4341" width="24.7109375" style="474" customWidth="1"/>
    <col min="4342" max="4596" width="9.140625" style="474"/>
    <col min="4597" max="4597" width="24.7109375" style="474" customWidth="1"/>
    <col min="4598" max="4852" width="9.140625" style="474"/>
    <col min="4853" max="4853" width="24.7109375" style="474" customWidth="1"/>
    <col min="4854" max="5108" width="9.140625" style="474"/>
    <col min="5109" max="5109" width="24.7109375" style="474" customWidth="1"/>
    <col min="5110" max="5364" width="9.140625" style="474"/>
    <col min="5365" max="5365" width="24.7109375" style="474" customWidth="1"/>
    <col min="5366" max="5620" width="9.140625" style="474"/>
    <col min="5621" max="5621" width="24.7109375" style="474" customWidth="1"/>
    <col min="5622" max="5876" width="9.140625" style="474"/>
    <col min="5877" max="5877" width="24.7109375" style="474" customWidth="1"/>
    <col min="5878" max="6132" width="9.140625" style="474"/>
    <col min="6133" max="6133" width="24.7109375" style="474" customWidth="1"/>
    <col min="6134" max="6388" width="9.140625" style="474"/>
    <col min="6389" max="6389" width="24.7109375" style="474" customWidth="1"/>
    <col min="6390" max="6644" width="9.140625" style="474"/>
    <col min="6645" max="6645" width="24.7109375" style="474" customWidth="1"/>
    <col min="6646" max="6900" width="9.140625" style="474"/>
    <col min="6901" max="6901" width="24.7109375" style="474" customWidth="1"/>
    <col min="6902" max="7156" width="9.140625" style="474"/>
    <col min="7157" max="7157" width="24.7109375" style="474" customWidth="1"/>
    <col min="7158" max="7412" width="9.140625" style="474"/>
    <col min="7413" max="7413" width="24.7109375" style="474" customWidth="1"/>
    <col min="7414" max="7668" width="9.140625" style="474"/>
    <col min="7669" max="7669" width="24.7109375" style="474" customWidth="1"/>
    <col min="7670" max="7924" width="9.140625" style="474"/>
    <col min="7925" max="7925" width="24.7109375" style="474" customWidth="1"/>
    <col min="7926" max="8180" width="9.140625" style="474"/>
    <col min="8181" max="8181" width="24.7109375" style="474" customWidth="1"/>
    <col min="8182" max="8436" width="9.140625" style="474"/>
    <col min="8437" max="8437" width="24.7109375" style="474" customWidth="1"/>
    <col min="8438" max="8692" width="9.140625" style="474"/>
    <col min="8693" max="8693" width="24.7109375" style="474" customWidth="1"/>
    <col min="8694" max="8948" width="9.140625" style="474"/>
    <col min="8949" max="8949" width="24.7109375" style="474" customWidth="1"/>
    <col min="8950" max="9204" width="9.140625" style="474"/>
    <col min="9205" max="9205" width="24.7109375" style="474" customWidth="1"/>
    <col min="9206" max="9460" width="9.140625" style="474"/>
    <col min="9461" max="9461" width="24.7109375" style="474" customWidth="1"/>
    <col min="9462" max="9716" width="9.140625" style="474"/>
    <col min="9717" max="9717" width="24.7109375" style="474" customWidth="1"/>
    <col min="9718" max="9972" width="9.140625" style="474"/>
    <col min="9973" max="9973" width="24.7109375" style="474" customWidth="1"/>
    <col min="9974" max="10228" width="9.140625" style="474"/>
    <col min="10229" max="10229" width="24.7109375" style="474" customWidth="1"/>
    <col min="10230" max="10484" width="9.140625" style="474"/>
    <col min="10485" max="10485" width="24.7109375" style="474" customWidth="1"/>
    <col min="10486" max="10740" width="9.140625" style="474"/>
    <col min="10741" max="10741" width="24.7109375" style="474" customWidth="1"/>
    <col min="10742" max="10996" width="9.140625" style="474"/>
    <col min="10997" max="10997" width="24.7109375" style="474" customWidth="1"/>
    <col min="10998" max="11252" width="9.140625" style="474"/>
    <col min="11253" max="11253" width="24.7109375" style="474" customWidth="1"/>
    <col min="11254" max="11508" width="9.140625" style="474"/>
    <col min="11509" max="11509" width="24.7109375" style="474" customWidth="1"/>
    <col min="11510" max="11764" width="9.140625" style="474"/>
    <col min="11765" max="11765" width="24.7109375" style="474" customWidth="1"/>
    <col min="11766" max="12020" width="9.140625" style="474"/>
    <col min="12021" max="12021" width="24.7109375" style="474" customWidth="1"/>
    <col min="12022" max="12276" width="9.140625" style="474"/>
    <col min="12277" max="12277" width="24.7109375" style="474" customWidth="1"/>
    <col min="12278" max="12532" width="9.140625" style="474"/>
    <col min="12533" max="12533" width="24.7109375" style="474" customWidth="1"/>
    <col min="12534" max="12788" width="9.140625" style="474"/>
    <col min="12789" max="12789" width="24.7109375" style="474" customWidth="1"/>
    <col min="12790" max="13044" width="9.140625" style="474"/>
    <col min="13045" max="13045" width="24.7109375" style="474" customWidth="1"/>
    <col min="13046" max="13300" width="9.140625" style="474"/>
    <col min="13301" max="13301" width="24.7109375" style="474" customWidth="1"/>
    <col min="13302" max="13556" width="9.140625" style="474"/>
    <col min="13557" max="13557" width="24.7109375" style="474" customWidth="1"/>
    <col min="13558" max="13812" width="9.140625" style="474"/>
    <col min="13813" max="13813" width="24.7109375" style="474" customWidth="1"/>
    <col min="13814" max="14068" width="9.140625" style="474"/>
    <col min="14069" max="14069" width="24.7109375" style="474" customWidth="1"/>
    <col min="14070" max="14324" width="9.140625" style="474"/>
    <col min="14325" max="14325" width="24.7109375" style="474" customWidth="1"/>
    <col min="14326" max="14580" width="9.140625" style="474"/>
    <col min="14581" max="14581" width="24.7109375" style="474" customWidth="1"/>
    <col min="14582" max="14836" width="9.140625" style="474"/>
    <col min="14837" max="14837" width="24.7109375" style="474" customWidth="1"/>
    <col min="14838" max="15092" width="9.140625" style="474"/>
    <col min="15093" max="15093" width="24.7109375" style="474" customWidth="1"/>
    <col min="15094" max="15348" width="9.140625" style="474"/>
    <col min="15349" max="15349" width="24.7109375" style="474" customWidth="1"/>
    <col min="15350" max="15604" width="9.140625" style="474"/>
    <col min="15605" max="15605" width="24.7109375" style="474" customWidth="1"/>
    <col min="15606" max="15860" width="9.140625" style="474"/>
    <col min="15861" max="15861" width="24.7109375" style="474" customWidth="1"/>
    <col min="15862" max="16116" width="9.140625" style="474"/>
    <col min="16117" max="16117" width="24.7109375" style="474" customWidth="1"/>
    <col min="16118" max="16384" width="9.140625" style="474"/>
  </cols>
  <sheetData>
    <row r="1" spans="1:12" ht="12" customHeight="1"/>
    <row r="2" spans="1:12" ht="12" customHeight="1"/>
    <row r="3" spans="1:12" ht="12" customHeight="1"/>
    <row r="4" spans="1:12" s="365" customFormat="1" ht="12" customHeight="1">
      <c r="A4" s="475" t="s">
        <v>365</v>
      </c>
    </row>
    <row r="5" spans="1:12" s="365" customFormat="1" ht="12" customHeight="1">
      <c r="A5" s="475" t="s">
        <v>366</v>
      </c>
    </row>
    <row r="6" spans="1:12" s="365" customFormat="1" ht="12" customHeight="1">
      <c r="A6" s="365" t="s">
        <v>177</v>
      </c>
    </row>
    <row r="7" spans="1:12" s="397" customFormat="1" ht="6" customHeight="1"/>
    <row r="8" spans="1:12" s="478" customFormat="1" ht="9.9499999999999993" customHeight="1">
      <c r="A8" s="825" t="s">
        <v>336</v>
      </c>
      <c r="B8" s="827" t="s">
        <v>337</v>
      </c>
      <c r="C8" s="827"/>
      <c r="D8" s="827"/>
      <c r="E8" s="476"/>
      <c r="F8" s="828" t="s">
        <v>338</v>
      </c>
      <c r="G8" s="828"/>
      <c r="H8" s="828"/>
      <c r="I8" s="477"/>
      <c r="J8" s="829" t="s">
        <v>339</v>
      </c>
      <c r="K8" s="829"/>
      <c r="L8" s="829"/>
    </row>
    <row r="9" spans="1:12" s="380" customFormat="1" ht="30" customHeight="1">
      <c r="A9" s="826"/>
      <c r="B9" s="479" t="s">
        <v>340</v>
      </c>
      <c r="C9" s="479" t="s">
        <v>341</v>
      </c>
      <c r="D9" s="480" t="s">
        <v>361</v>
      </c>
      <c r="E9" s="479"/>
      <c r="F9" s="479" t="s">
        <v>340</v>
      </c>
      <c r="G9" s="479" t="s">
        <v>341</v>
      </c>
      <c r="H9" s="480" t="s">
        <v>361</v>
      </c>
      <c r="I9" s="481"/>
      <c r="J9" s="479" t="s">
        <v>340</v>
      </c>
      <c r="K9" s="479" t="s">
        <v>341</v>
      </c>
      <c r="L9" s="480" t="s">
        <v>361</v>
      </c>
    </row>
    <row r="10" spans="1:12" s="380" customFormat="1" ht="3" customHeight="1">
      <c r="A10" s="482"/>
      <c r="B10" s="430"/>
      <c r="C10" s="430"/>
      <c r="D10" s="430"/>
      <c r="E10" s="430"/>
      <c r="F10" s="430"/>
      <c r="G10" s="430"/>
      <c r="H10" s="430"/>
      <c r="I10" s="430"/>
      <c r="J10" s="430"/>
      <c r="K10" s="430"/>
      <c r="L10" s="430"/>
    </row>
    <row r="11" spans="1:12" s="386" customFormat="1" ht="9.9499999999999993" customHeight="1">
      <c r="A11" s="483"/>
      <c r="B11" s="824" t="s">
        <v>342</v>
      </c>
      <c r="C11" s="824"/>
      <c r="D11" s="824"/>
      <c r="E11" s="824"/>
      <c r="F11" s="824"/>
      <c r="G11" s="824"/>
      <c r="H11" s="824"/>
      <c r="I11" s="824"/>
      <c r="J11" s="824"/>
      <c r="K11" s="824"/>
      <c r="L11" s="824"/>
    </row>
    <row r="12" spans="1:12" s="386" customFormat="1" ht="3" customHeight="1">
      <c r="A12" s="484"/>
      <c r="B12" s="389"/>
      <c r="C12" s="389"/>
      <c r="D12" s="389"/>
      <c r="E12" s="485"/>
      <c r="F12" s="486"/>
      <c r="G12" s="486"/>
      <c r="H12" s="486"/>
      <c r="I12" s="485"/>
      <c r="J12" s="370"/>
      <c r="K12" s="370"/>
      <c r="L12" s="370"/>
    </row>
    <row r="13" spans="1:12" s="492" customFormat="1" ht="19.5" customHeight="1">
      <c r="A13" s="487" t="s">
        <v>367</v>
      </c>
      <c r="B13" s="388">
        <v>207320</v>
      </c>
      <c r="C13" s="488">
        <f>(B13*100)/B$17</f>
        <v>57.327887755468851</v>
      </c>
      <c r="D13" s="489">
        <f>((B13-'[3]6.4'!B13)*100)/'[3]6.4'!B13</f>
        <v>-9.3556257050166582</v>
      </c>
      <c r="E13" s="490"/>
      <c r="F13" s="388">
        <v>240144</v>
      </c>
      <c r="G13" s="488">
        <f>(F13*100)/F$17</f>
        <v>56.628787432174633</v>
      </c>
      <c r="H13" s="489">
        <f>((F13-'[3]6.4'!F13)*100)/'[3]6.4'!F13</f>
        <v>-1.159852157950626</v>
      </c>
      <c r="I13" s="491"/>
      <c r="J13" s="388">
        <v>497638</v>
      </c>
      <c r="K13" s="488">
        <f>(J13*100)/J$17</f>
        <v>51.960155785033358</v>
      </c>
      <c r="L13" s="489">
        <f>((J13-'[3]6.4'!J13)*100)/'[3]6.4'!J13</f>
        <v>-8.3127593246320632</v>
      </c>
    </row>
    <row r="14" spans="1:12" s="492" customFormat="1" ht="13.5" customHeight="1">
      <c r="A14" s="487" t="s">
        <v>368</v>
      </c>
      <c r="B14" s="388">
        <v>131648</v>
      </c>
      <c r="C14" s="488">
        <f>(B14*100)/B$17</f>
        <v>36.40315342095294</v>
      </c>
      <c r="D14" s="489">
        <f>((B14-'[3]6.4'!B14)*100)/'[3]6.4'!B14</f>
        <v>1.9018352671625733</v>
      </c>
      <c r="E14" s="490"/>
      <c r="F14" s="388">
        <v>153768</v>
      </c>
      <c r="G14" s="488">
        <f>(F14*100)/F$17</f>
        <v>36.260307923040465</v>
      </c>
      <c r="H14" s="489">
        <f>((F14-'[3]6.4'!F14)*100)/'[3]6.4'!F14</f>
        <v>-4.7823098500845251</v>
      </c>
      <c r="I14" s="491"/>
      <c r="J14" s="388">
        <v>375213</v>
      </c>
      <c r="K14" s="488">
        <f>(J14*100)/J$17</f>
        <v>39.177325551042571</v>
      </c>
      <c r="L14" s="489">
        <f>((J14-'[3]6.4'!J14)*100)/'[3]6.4'!J14</f>
        <v>-2.4412249546284213</v>
      </c>
    </row>
    <row r="15" spans="1:12" s="494" customFormat="1" ht="20.100000000000001" customHeight="1">
      <c r="A15" s="487" t="s">
        <v>369</v>
      </c>
      <c r="B15" s="493">
        <v>22671</v>
      </c>
      <c r="C15" s="488">
        <f>(B15*100)/B$17</f>
        <v>6.2689588235782088</v>
      </c>
      <c r="D15" s="489">
        <f>((B15-'[3]6.4'!B15)*100)/'[3]6.4'!B15</f>
        <v>-13.373581445111</v>
      </c>
      <c r="E15" s="493"/>
      <c r="F15" s="493">
        <v>30155</v>
      </c>
      <c r="G15" s="488">
        <f>(F15*100)/F$17</f>
        <v>7.1109046447849042</v>
      </c>
      <c r="H15" s="489">
        <f>((F15-'[3]6.4'!F15)*100)/'[3]6.4'!F15</f>
        <v>-7.2439249461704094</v>
      </c>
      <c r="I15" s="493"/>
      <c r="J15" s="493">
        <v>84879</v>
      </c>
      <c r="K15" s="488">
        <f>(J15*100)/J$17</f>
        <v>8.8625186639240709</v>
      </c>
      <c r="L15" s="489">
        <f>((J15-'[3]6.4'!J15)*100)/'[3]6.4'!J15</f>
        <v>-8.0510448375599868</v>
      </c>
    </row>
    <row r="16" spans="1:12" s="492" customFormat="1" ht="19.5" customHeight="1">
      <c r="A16" s="495" t="s">
        <v>370</v>
      </c>
      <c r="B16" s="496">
        <v>53348</v>
      </c>
      <c r="C16" s="488">
        <f>(B16*100)/B$17</f>
        <v>14.751727551508548</v>
      </c>
      <c r="D16" s="489">
        <f>((B16-'[3]6.4'!B16)*100)/'[3]6.4'!B16</f>
        <v>-31.36402233486864</v>
      </c>
      <c r="E16" s="490"/>
      <c r="F16" s="496">
        <v>65935</v>
      </c>
      <c r="G16" s="488">
        <f>(F16*100)/F$17</f>
        <v>15.548250630207018</v>
      </c>
      <c r="H16" s="489">
        <f>((F16-'[3]6.4'!F16)*100)/'[3]6.4'!F16</f>
        <v>41.640351442503921</v>
      </c>
      <c r="I16" s="491"/>
      <c r="J16" s="496">
        <v>77851</v>
      </c>
      <c r="K16" s="488">
        <f>(J16*100)/J$17</f>
        <v>8.1287001555762064</v>
      </c>
      <c r="L16" s="489">
        <f>((J16-'[3]6.4'!J16)*100)/'[3]6.4'!J16</f>
        <v>-9.9957223949963581</v>
      </c>
    </row>
    <row r="17" spans="1:22" s="502" customFormat="1" ht="9.9499999999999993" customHeight="1">
      <c r="A17" s="497" t="s">
        <v>371</v>
      </c>
      <c r="B17" s="454">
        <v>361639</v>
      </c>
      <c r="C17" s="498">
        <f>(B17*100)/$B$17</f>
        <v>100</v>
      </c>
      <c r="D17" s="499">
        <f>((B17-'[3]6.4'!B17)*100)/'[3]6.4'!B17</f>
        <v>-5.8427931680899814</v>
      </c>
      <c r="E17" s="500"/>
      <c r="F17" s="454">
        <v>424067</v>
      </c>
      <c r="G17" s="498">
        <f>(F17*100)/F$17</f>
        <v>100</v>
      </c>
      <c r="H17" s="499">
        <f>((F17-'[3]6.4'!F17)*100)/'[3]6.4'!F17</f>
        <v>-2.9512796277945732</v>
      </c>
      <c r="I17" s="501"/>
      <c r="J17" s="454">
        <v>957730</v>
      </c>
      <c r="K17" s="498">
        <f>(J17*100)/J$17</f>
        <v>100</v>
      </c>
      <c r="L17" s="499">
        <f>((J17-'[3]6.4'!J17)*100)/'[3]6.4'!J17</f>
        <v>-6.0744221899459534</v>
      </c>
      <c r="M17" s="730"/>
      <c r="N17" s="730"/>
      <c r="O17" s="730"/>
      <c r="P17" s="730"/>
      <c r="Q17" s="730"/>
      <c r="R17" s="730"/>
      <c r="S17" s="730"/>
      <c r="T17" s="730"/>
      <c r="U17" s="730"/>
      <c r="V17" s="730"/>
    </row>
    <row r="18" spans="1:22" s="386" customFormat="1" ht="3" customHeight="1">
      <c r="A18" s="503"/>
      <c r="B18" s="389"/>
      <c r="C18" s="504"/>
      <c r="D18" s="504"/>
      <c r="E18" s="505"/>
      <c r="F18" s="486"/>
      <c r="G18" s="486"/>
      <c r="H18" s="486"/>
      <c r="I18" s="383"/>
      <c r="J18" s="370"/>
      <c r="K18" s="506"/>
      <c r="L18" s="506"/>
    </row>
    <row r="19" spans="1:22" s="386" customFormat="1" ht="9.9499999999999993" customHeight="1">
      <c r="A19" s="507"/>
      <c r="B19" s="824" t="s">
        <v>372</v>
      </c>
      <c r="C19" s="824"/>
      <c r="D19" s="824"/>
      <c r="E19" s="824"/>
      <c r="F19" s="824"/>
      <c r="G19" s="824"/>
      <c r="H19" s="824"/>
      <c r="I19" s="824"/>
      <c r="J19" s="824"/>
      <c r="K19" s="824"/>
      <c r="L19" s="824"/>
      <c r="M19" s="603"/>
      <c r="N19" s="603"/>
      <c r="O19" s="603"/>
      <c r="P19" s="603"/>
      <c r="Q19" s="603"/>
      <c r="R19" s="603"/>
      <c r="S19" s="603"/>
      <c r="T19" s="603"/>
      <c r="U19" s="603"/>
      <c r="V19" s="603"/>
    </row>
    <row r="20" spans="1:22" s="386" customFormat="1" ht="3" customHeight="1">
      <c r="A20" s="503"/>
      <c r="B20" s="506"/>
      <c r="C20" s="506"/>
      <c r="D20" s="506"/>
      <c r="E20" s="506"/>
      <c r="F20" s="506"/>
      <c r="G20" s="506"/>
      <c r="H20" s="506"/>
      <c r="I20" s="506"/>
      <c r="J20" s="506"/>
      <c r="K20" s="506"/>
      <c r="L20" s="506"/>
    </row>
    <row r="21" spans="1:22" s="386" customFormat="1" ht="19.5" customHeight="1">
      <c r="A21" s="487" t="s">
        <v>373</v>
      </c>
      <c r="B21" s="508">
        <v>57944</v>
      </c>
      <c r="C21" s="488">
        <f>(B21*100)/B$25</f>
        <v>32.153598579435105</v>
      </c>
      <c r="D21" s="489">
        <f>((B21-'[3]6.4'!B21)*100)/'[3]6.4'!B21</f>
        <v>4.7982492629903604</v>
      </c>
      <c r="E21" s="507"/>
      <c r="F21" s="508">
        <v>59000</v>
      </c>
      <c r="G21" s="488">
        <f>(F21*100)/F$25</f>
        <v>32.778506189026423</v>
      </c>
      <c r="H21" s="489">
        <f>((F21-'[3]6.4'!F21)*100)/'[3]6.4'!F21</f>
        <v>9.152128466505097</v>
      </c>
      <c r="I21" s="509"/>
      <c r="J21" s="508">
        <v>23778</v>
      </c>
      <c r="K21" s="488">
        <f>(J21*100)/J$25</f>
        <v>16.589919624916277</v>
      </c>
      <c r="L21" s="489">
        <f>((J21-'[3]6.4'!J21)*100)/'[3]6.4'!J21</f>
        <v>14.300821996827381</v>
      </c>
    </row>
    <row r="22" spans="1:22" s="386" customFormat="1" ht="18" customHeight="1">
      <c r="A22" s="487" t="s">
        <v>374</v>
      </c>
      <c r="B22" s="508">
        <v>40564</v>
      </c>
      <c r="C22" s="488">
        <f>(B22*100)/B$25</f>
        <v>22.509294711725211</v>
      </c>
      <c r="D22" s="489">
        <f>((B22-'[3]6.4'!B22)*100)/'[3]6.4'!B22</f>
        <v>-2.2247933087473184</v>
      </c>
      <c r="E22" s="510"/>
      <c r="F22" s="389">
        <v>40896</v>
      </c>
      <c r="G22" s="488">
        <f>(F22*100)/F$25</f>
        <v>22.720504900108892</v>
      </c>
      <c r="H22" s="489">
        <f>((F22-'[3]6.4'!F22)*100)/'[3]6.4'!F22</f>
        <v>-4.2270672817966792</v>
      </c>
      <c r="I22" s="383"/>
      <c r="J22" s="389">
        <v>52933</v>
      </c>
      <c r="K22" s="488">
        <f>(J22*100)/J$25</f>
        <v>36.931374190667562</v>
      </c>
      <c r="L22" s="489">
        <f>((J22-'[3]6.4'!J22)*100)/'[3]6.4'!J22</f>
        <v>-1.2480877579194807</v>
      </c>
    </row>
    <row r="23" spans="1:22" s="386" customFormat="1" ht="9.9499999999999993" customHeight="1">
      <c r="A23" s="503" t="s">
        <v>375</v>
      </c>
      <c r="B23" s="389">
        <v>45050</v>
      </c>
      <c r="C23" s="488">
        <f>(B23*100)/B$25</f>
        <v>24.998612729593251</v>
      </c>
      <c r="D23" s="489">
        <f>((B23-'[3]6.4'!B23)*100)/'[3]6.4'!B23</f>
        <v>6.6499372647427855</v>
      </c>
      <c r="E23" s="510"/>
      <c r="F23" s="389">
        <v>45467</v>
      </c>
      <c r="G23" s="488">
        <f>(F23*100)/F$25</f>
        <v>25.260005777906176</v>
      </c>
      <c r="H23" s="489">
        <f>((F23-'[3]6.4'!F23)*100)/'[3]6.4'!F23</f>
        <v>7.2967551622418876</v>
      </c>
      <c r="I23" s="383"/>
      <c r="J23" s="389">
        <v>19043</v>
      </c>
      <c r="K23" s="488">
        <f>(J23*100)/J$25</f>
        <v>13.28630832775173</v>
      </c>
      <c r="L23" s="489">
        <f>((J23-'[3]6.4'!J23)*100)/'[3]6.4'!J23</f>
        <v>22.850138700728984</v>
      </c>
    </row>
    <row r="24" spans="1:22" s="386" customFormat="1" ht="9.9499999999999993" customHeight="1">
      <c r="A24" s="503" t="s">
        <v>376</v>
      </c>
      <c r="B24" s="389">
        <v>36652</v>
      </c>
      <c r="C24" s="488">
        <f>(B24*100)/B$25</f>
        <v>20.338493979246433</v>
      </c>
      <c r="D24" s="489">
        <f>((B24-'[3]6.4'!B24)*100)/'[3]6.4'!B24</f>
        <v>-4.4126851658668889</v>
      </c>
      <c r="E24" s="510"/>
      <c r="F24" s="389">
        <v>34633</v>
      </c>
      <c r="G24" s="488">
        <f>(F24*100)/F$25</f>
        <v>19.240983132958512</v>
      </c>
      <c r="H24" s="489">
        <f>((F24-'[3]6.4'!F24)*100)/'[3]6.4'!F24</f>
        <v>6.3732415996068559</v>
      </c>
      <c r="I24" s="383"/>
      <c r="J24" s="389">
        <v>47574</v>
      </c>
      <c r="K24" s="488">
        <f>(J24*100)/J$25</f>
        <v>33.192397856664435</v>
      </c>
      <c r="L24" s="489">
        <f>((J24-'[3]6.4'!J24)*100)/'[3]6.4'!J24</f>
        <v>4.6088218479264702</v>
      </c>
    </row>
    <row r="25" spans="1:22" s="502" customFormat="1" ht="9.9499999999999993" customHeight="1">
      <c r="A25" s="497" t="s">
        <v>0</v>
      </c>
      <c r="B25" s="485">
        <v>180210</v>
      </c>
      <c r="C25" s="498">
        <f>(B25*100)/B$25</f>
        <v>100</v>
      </c>
      <c r="D25" s="499">
        <f>((B25-'[3]6.4'!B25)*100)/'[3]6.4'!B25</f>
        <v>1.6051825916341063</v>
      </c>
      <c r="E25" s="511"/>
      <c r="F25" s="485">
        <v>179996</v>
      </c>
      <c r="G25" s="498">
        <f>(F25*100)/F$25</f>
        <v>100</v>
      </c>
      <c r="H25" s="499">
        <f>((F25-'[3]6.4'!F25)*100)/'[3]6.4'!F25</f>
        <v>4.8396209381024775</v>
      </c>
      <c r="I25" s="415"/>
      <c r="J25" s="485">
        <v>143328</v>
      </c>
      <c r="K25" s="498">
        <f>(J25*100)/J$25</f>
        <v>100</v>
      </c>
      <c r="L25" s="499">
        <f>((J25-'[3]6.4'!J25)*100)/'[3]6.4'!J25</f>
        <v>5.8677539443361102</v>
      </c>
      <c r="M25" s="731"/>
      <c r="N25" s="731"/>
      <c r="O25" s="731"/>
      <c r="P25" s="731"/>
      <c r="Q25" s="731"/>
      <c r="R25" s="731"/>
      <c r="S25" s="731"/>
      <c r="T25" s="731"/>
      <c r="U25" s="731"/>
      <c r="V25" s="731"/>
    </row>
    <row r="26" spans="1:22" s="386" customFormat="1" ht="3" customHeight="1">
      <c r="A26" s="484"/>
      <c r="B26" s="389"/>
      <c r="C26" s="389"/>
      <c r="D26" s="389"/>
      <c r="E26" s="389"/>
      <c r="F26" s="486"/>
      <c r="G26" s="486"/>
      <c r="H26" s="486"/>
      <c r="I26" s="383"/>
      <c r="J26" s="370"/>
      <c r="K26" s="512"/>
      <c r="L26" s="506"/>
    </row>
    <row r="27" spans="1:22" s="386" customFormat="1" ht="9.9499999999999993" customHeight="1">
      <c r="A27" s="507"/>
      <c r="B27" s="824" t="s">
        <v>377</v>
      </c>
      <c r="C27" s="824"/>
      <c r="D27" s="824"/>
      <c r="E27" s="824"/>
      <c r="F27" s="824"/>
      <c r="G27" s="824"/>
      <c r="H27" s="824"/>
      <c r="I27" s="824"/>
      <c r="J27" s="824"/>
      <c r="K27" s="824"/>
      <c r="L27" s="824"/>
      <c r="M27" s="603"/>
      <c r="N27" s="603"/>
      <c r="O27" s="603"/>
      <c r="P27" s="603"/>
      <c r="Q27" s="603"/>
      <c r="R27" s="603"/>
      <c r="S27" s="603"/>
      <c r="T27" s="603"/>
      <c r="U27" s="603"/>
      <c r="V27" s="603"/>
    </row>
    <row r="28" spans="1:22" s="386" customFormat="1" ht="3" customHeight="1">
      <c r="A28" s="484"/>
      <c r="B28" s="389"/>
      <c r="C28" s="389"/>
      <c r="D28" s="389"/>
      <c r="E28" s="389"/>
      <c r="F28" s="486"/>
      <c r="G28" s="486"/>
      <c r="H28" s="486"/>
      <c r="I28" s="383"/>
      <c r="J28" s="370"/>
      <c r="K28" s="488"/>
      <c r="L28" s="488"/>
    </row>
    <row r="29" spans="1:22" s="386" customFormat="1" ht="9.9499999999999993" customHeight="1">
      <c r="A29" s="503" t="s">
        <v>378</v>
      </c>
      <c r="B29" s="389">
        <v>25530</v>
      </c>
      <c r="C29" s="488">
        <f>(B29*100)/B$33</f>
        <v>5.169889494371442</v>
      </c>
      <c r="D29" s="489">
        <f>((B29-'[3]6.4'!B29)*100)/'[3]6.4'!B29</f>
        <v>-8.1885856079404462</v>
      </c>
      <c r="E29" s="510"/>
      <c r="F29" s="389">
        <v>33159</v>
      </c>
      <c r="G29" s="488">
        <f>(F29*100)/F$33</f>
        <v>6.2628433713094198</v>
      </c>
      <c r="H29" s="489">
        <f>((F29-'[3]6.4'!F29)*100)/'[3]6.4'!F29</f>
        <v>7.5927187773775922</v>
      </c>
      <c r="I29" s="383"/>
      <c r="J29" s="389">
        <v>51847</v>
      </c>
      <c r="K29" s="488">
        <f>(J29*100)/J$33</f>
        <v>8.8733982888839069</v>
      </c>
      <c r="L29" s="489">
        <f>((J29-'[3]6.4'!J29)*100)/'[3]6.4'!J29</f>
        <v>-12.765420466399704</v>
      </c>
    </row>
    <row r="30" spans="1:22" s="386" customFormat="1" ht="9.9499999999999993" customHeight="1">
      <c r="A30" s="503" t="s">
        <v>379</v>
      </c>
      <c r="B30" s="389">
        <v>76917</v>
      </c>
      <c r="C30" s="488">
        <f>(B30*100)/B$33</f>
        <v>15.575886809187944</v>
      </c>
      <c r="D30" s="489">
        <f>((B30-'[3]6.4'!B30)*100)/'[3]6.4'!B30</f>
        <v>-6.9668710765992961</v>
      </c>
      <c r="E30" s="510"/>
      <c r="F30" s="389">
        <v>91182</v>
      </c>
      <c r="G30" s="488">
        <f>(F30*100)/F$33</f>
        <v>17.221827687286574</v>
      </c>
      <c r="H30" s="489">
        <f>((F30-'[3]6.4'!F30)*100)/'[3]6.4'!F30</f>
        <v>-8.6782777649804199</v>
      </c>
      <c r="I30" s="513"/>
      <c r="J30" s="389">
        <v>132019</v>
      </c>
      <c r="K30" s="488">
        <f>(J30*100)/J$33</f>
        <v>22.594502453375593</v>
      </c>
      <c r="L30" s="489">
        <f>((J30-'[3]6.4'!J30)*100)/'[3]6.4'!J30</f>
        <v>-8.8228794010801561</v>
      </c>
    </row>
    <row r="31" spans="1:22" s="386" customFormat="1" ht="9.9499999999999993" customHeight="1">
      <c r="A31" s="503" t="s">
        <v>380</v>
      </c>
      <c r="B31" s="389">
        <v>96281</v>
      </c>
      <c r="C31" s="488">
        <f>(B31*100)/B$33</f>
        <v>19.497145726892942</v>
      </c>
      <c r="D31" s="489">
        <f>((B31-'[3]6.4'!B31)*100)/'[3]6.4'!B31</f>
        <v>-1.6778317879171603</v>
      </c>
      <c r="E31" s="510"/>
      <c r="F31" s="389">
        <v>103151</v>
      </c>
      <c r="G31" s="488">
        <f>(F31*100)/F$33</f>
        <v>19.482449910851894</v>
      </c>
      <c r="H31" s="489">
        <f>((F31-'[3]6.4'!F31)*100)/'[3]6.4'!F31</f>
        <v>-2.3043264130928929</v>
      </c>
      <c r="I31" s="370"/>
      <c r="J31" s="389">
        <v>178188</v>
      </c>
      <c r="K31" s="488">
        <f>(J31*100)/J$33</f>
        <v>30.496134671237403</v>
      </c>
      <c r="L31" s="489">
        <f>((J31-'[3]6.4'!J31)*100)/'[3]6.4'!J31</f>
        <v>-4.2355255308514579</v>
      </c>
    </row>
    <row r="32" spans="1:22" s="386" customFormat="1" ht="9.9499999999999993" customHeight="1">
      <c r="A32" s="503" t="s">
        <v>381</v>
      </c>
      <c r="B32" s="389">
        <v>295093</v>
      </c>
      <c r="C32" s="488">
        <f>(B32*100)/B$33</f>
        <v>59.757077969547673</v>
      </c>
      <c r="D32" s="489">
        <f>((B32-'[3]6.4'!B32)*100)/'[3]6.4'!B32</f>
        <v>-3.5829692967695772</v>
      </c>
      <c r="E32" s="510"/>
      <c r="F32" s="389">
        <v>301964</v>
      </c>
      <c r="G32" s="488">
        <f>(F32*100)/F$33</f>
        <v>57.032879030552117</v>
      </c>
      <c r="H32" s="489">
        <f>((F32-'[3]6.4'!F32)*100)/'[3]6.4'!F32</f>
        <v>-3.9356100975074364</v>
      </c>
      <c r="I32" s="370"/>
      <c r="J32" s="389">
        <v>222243</v>
      </c>
      <c r="K32" s="488">
        <f>(J32*100)/J$33</f>
        <v>38.035964586503098</v>
      </c>
      <c r="L32" s="489">
        <f>((J32-'[3]6.4'!J32)*100)/'[3]6.4'!J32</f>
        <v>-3.8666505177738753</v>
      </c>
    </row>
    <row r="33" spans="1:22" s="502" customFormat="1" ht="9.9499999999999993" customHeight="1">
      <c r="A33" s="497" t="s">
        <v>0</v>
      </c>
      <c r="B33" s="485">
        <v>493821</v>
      </c>
      <c r="C33" s="498">
        <f>(B33*100)/B$33</f>
        <v>100</v>
      </c>
      <c r="D33" s="499">
        <f>((B33-'[3]6.4'!B33)*100)/'[3]6.4'!B33</f>
        <v>-4.0130853874009409</v>
      </c>
      <c r="E33" s="511"/>
      <c r="F33" s="485">
        <v>529456</v>
      </c>
      <c r="G33" s="498">
        <f>(F33*100)/F$33</f>
        <v>100</v>
      </c>
      <c r="H33" s="499">
        <f>((F33-'[3]6.4'!F33)*100)/'[3]6.4'!F33</f>
        <v>-3.8375546010152837</v>
      </c>
      <c r="I33" s="514"/>
      <c r="J33" s="485">
        <v>584297</v>
      </c>
      <c r="K33" s="498">
        <f>(J33*100)/J$33</f>
        <v>100</v>
      </c>
      <c r="L33" s="499">
        <f>((J33-'[3]6.4'!J33)*100)/'[3]6.4'!J33</f>
        <v>-5.9828248420300607</v>
      </c>
      <c r="M33" s="731"/>
      <c r="N33" s="731"/>
      <c r="O33" s="731"/>
      <c r="P33" s="731"/>
      <c r="Q33" s="731"/>
      <c r="R33" s="731"/>
      <c r="S33" s="731"/>
      <c r="T33" s="731"/>
      <c r="U33" s="731"/>
      <c r="V33" s="731"/>
    </row>
    <row r="34" spans="1:22" s="386" customFormat="1" ht="3" customHeight="1">
      <c r="A34" s="503"/>
      <c r="B34" s="389"/>
      <c r="C34" s="389"/>
      <c r="D34" s="389"/>
      <c r="E34" s="389"/>
      <c r="F34" s="370"/>
      <c r="G34" s="370"/>
      <c r="H34" s="370"/>
      <c r="I34" s="370"/>
      <c r="J34" s="370"/>
      <c r="K34" s="506"/>
      <c r="L34" s="506"/>
    </row>
    <row r="35" spans="1:22" s="386" customFormat="1" ht="9.9499999999999993" customHeight="1">
      <c r="A35" s="507"/>
      <c r="B35" s="824" t="s">
        <v>382</v>
      </c>
      <c r="C35" s="824"/>
      <c r="D35" s="824"/>
      <c r="E35" s="824"/>
      <c r="F35" s="824"/>
      <c r="G35" s="824"/>
      <c r="H35" s="824"/>
      <c r="I35" s="824"/>
      <c r="J35" s="824"/>
      <c r="K35" s="824"/>
      <c r="L35" s="824"/>
      <c r="M35" s="603"/>
      <c r="N35" s="603"/>
      <c r="O35" s="603"/>
      <c r="P35" s="603"/>
      <c r="Q35" s="603"/>
      <c r="R35" s="603"/>
      <c r="S35" s="603"/>
      <c r="T35" s="603"/>
      <c r="U35" s="603"/>
      <c r="V35" s="603"/>
    </row>
    <row r="36" spans="1:22" s="386" customFormat="1" ht="3" customHeight="1">
      <c r="A36" s="503"/>
      <c r="B36" s="389"/>
      <c r="C36" s="389"/>
      <c r="D36" s="389"/>
      <c r="E36" s="389"/>
      <c r="F36" s="370"/>
      <c r="G36" s="370"/>
      <c r="H36" s="370"/>
      <c r="I36" s="370"/>
      <c r="J36" s="370"/>
      <c r="K36" s="488"/>
      <c r="L36" s="488"/>
    </row>
    <row r="37" spans="1:22" s="386" customFormat="1" ht="9.9499999999999993" customHeight="1">
      <c r="A37" s="503" t="s">
        <v>383</v>
      </c>
      <c r="B37" s="389">
        <v>34324</v>
      </c>
      <c r="C37" s="488">
        <f>(B37*100)/B$40</f>
        <v>69.102695737955756</v>
      </c>
      <c r="D37" s="489">
        <f>((B37-'[3]6.4'!B37)*100)/'[3]6.4'!B37</f>
        <v>-7.1471081534382943</v>
      </c>
      <c r="E37" s="510"/>
      <c r="F37" s="389">
        <v>35455</v>
      </c>
      <c r="G37" s="488">
        <f>(F37*100)/F$40</f>
        <v>66.513460275771507</v>
      </c>
      <c r="H37" s="489">
        <f>((F37-'[3]6.4'!F37)*100)/'[3]6.4'!F37</f>
        <v>-8.8396369526650034</v>
      </c>
      <c r="I37" s="370"/>
      <c r="J37" s="389">
        <v>11033</v>
      </c>
      <c r="K37" s="488">
        <f>(J37*100)/J$40</f>
        <v>10.313431859184684</v>
      </c>
      <c r="L37" s="489">
        <f>((J37-'[3]6.4'!J37)*100)/'[3]6.4'!J37</f>
        <v>-12.115660347299665</v>
      </c>
    </row>
    <row r="38" spans="1:22" s="386" customFormat="1" ht="9.9499999999999993" customHeight="1">
      <c r="A38" s="503" t="s">
        <v>384</v>
      </c>
      <c r="B38" s="389">
        <v>11838</v>
      </c>
      <c r="C38" s="488">
        <f>(B38*100)/B$40</f>
        <v>23.832819955305911</v>
      </c>
      <c r="D38" s="489">
        <f>((B38-'[3]6.4'!B38)*100)/'[3]6.4'!B38</f>
        <v>-10.656603773584905</v>
      </c>
      <c r="E38" s="510"/>
      <c r="F38" s="389">
        <v>14520</v>
      </c>
      <c r="G38" s="488">
        <f>(F38*100)/F$40</f>
        <v>27.239470968952254</v>
      </c>
      <c r="H38" s="489">
        <f>((F38-'[3]6.4'!F38)*100)/'[3]6.4'!F38</f>
        <v>5.2173913043478262</v>
      </c>
      <c r="I38" s="370"/>
      <c r="J38" s="389">
        <v>90866</v>
      </c>
      <c r="K38" s="488">
        <f>(J38*100)/J$40</f>
        <v>84.939753404937505</v>
      </c>
      <c r="L38" s="489">
        <f>((J38-'[3]6.4'!J38)*100)/'[3]6.4'!J38</f>
        <v>-3.3360992319312355</v>
      </c>
    </row>
    <row r="39" spans="1:22" s="386" customFormat="1" ht="9.9499999999999993" customHeight="1">
      <c r="A39" s="487" t="s">
        <v>385</v>
      </c>
      <c r="B39" s="389">
        <v>3509</v>
      </c>
      <c r="C39" s="488">
        <f>(B39*100)/B$40</f>
        <v>7.064484306738338</v>
      </c>
      <c r="D39" s="489">
        <f>((B39-'[3]6.4'!B39)*100)/'[3]6.4'!B39</f>
        <v>3.1755366068803292</v>
      </c>
      <c r="E39" s="510"/>
      <c r="F39" s="383">
        <v>3330</v>
      </c>
      <c r="G39" s="488">
        <f>(F39*100)/F$40</f>
        <v>6.2470687552762403</v>
      </c>
      <c r="H39" s="489">
        <f>((F39-'[3]6.4'!F39)*100)/'[3]6.4'!F39</f>
        <v>21.755027422303474</v>
      </c>
      <c r="I39" s="370"/>
      <c r="J39" s="389">
        <v>5078</v>
      </c>
      <c r="K39" s="488">
        <f>(J39*100)/J$40</f>
        <v>4.7468147358778054</v>
      </c>
      <c r="L39" s="489">
        <f>((J39-'[3]6.4'!J39)*100)/'[3]6.4'!J39</f>
        <v>2.6480695370931877</v>
      </c>
    </row>
    <row r="40" spans="1:22" s="502" customFormat="1" ht="9.9499999999999993" customHeight="1">
      <c r="A40" s="497" t="s">
        <v>0</v>
      </c>
      <c r="B40" s="485">
        <v>49671</v>
      </c>
      <c r="C40" s="498">
        <f>(B40*100)/B$40</f>
        <v>100</v>
      </c>
      <c r="D40" s="499">
        <f>((B40-'[3]6.4'!B40)*100)/'[3]6.4'!B40</f>
        <v>-7.3596060950817836</v>
      </c>
      <c r="E40" s="511"/>
      <c r="F40" s="485">
        <v>53305</v>
      </c>
      <c r="G40" s="498">
        <f>(F40*100)/F$40</f>
        <v>100</v>
      </c>
      <c r="H40" s="499">
        <f>((F40-'[3]6.4'!F40)*100)/'[3]6.4'!F40</f>
        <v>-3.8301941257126364</v>
      </c>
      <c r="I40" s="514"/>
      <c r="J40" s="485">
        <v>106977</v>
      </c>
      <c r="K40" s="498">
        <f>(J40*100)/J$40</f>
        <v>100</v>
      </c>
      <c r="L40" s="499">
        <f>((J40-'[3]6.4'!J40)*100)/'[3]6.4'!J40</f>
        <v>-4.0590836121001228</v>
      </c>
      <c r="M40" s="731"/>
      <c r="N40" s="731"/>
      <c r="O40" s="731"/>
      <c r="P40" s="731"/>
      <c r="Q40" s="731"/>
      <c r="R40" s="731"/>
      <c r="S40" s="731"/>
      <c r="T40" s="731"/>
      <c r="U40" s="731"/>
      <c r="V40" s="731"/>
    </row>
    <row r="41" spans="1:22" s="386" customFormat="1" ht="3" customHeight="1">
      <c r="A41" s="503"/>
      <c r="B41" s="389"/>
      <c r="C41" s="389"/>
      <c r="D41" s="389"/>
      <c r="E41" s="389"/>
      <c r="F41" s="370"/>
      <c r="G41" s="370"/>
      <c r="H41" s="370"/>
      <c r="I41" s="370"/>
      <c r="J41" s="370"/>
      <c r="K41" s="506"/>
      <c r="L41" s="506"/>
    </row>
    <row r="42" spans="1:22" s="386" customFormat="1" ht="9.9499999999999993" customHeight="1">
      <c r="A42" s="507"/>
      <c r="B42" s="824" t="s">
        <v>386</v>
      </c>
      <c r="C42" s="824"/>
      <c r="D42" s="824"/>
      <c r="E42" s="824"/>
      <c r="F42" s="824"/>
      <c r="G42" s="824"/>
      <c r="H42" s="824"/>
      <c r="I42" s="824"/>
      <c r="J42" s="824"/>
      <c r="K42" s="824"/>
      <c r="L42" s="824"/>
      <c r="M42" s="603"/>
      <c r="N42" s="603"/>
      <c r="O42" s="603"/>
      <c r="P42" s="603"/>
      <c r="Q42" s="603"/>
      <c r="R42" s="603"/>
      <c r="S42" s="603"/>
      <c r="T42" s="603"/>
      <c r="U42" s="603"/>
      <c r="V42" s="603"/>
    </row>
    <row r="43" spans="1:22" s="386" customFormat="1" ht="3" customHeight="1">
      <c r="A43" s="503"/>
      <c r="B43" s="389"/>
      <c r="C43" s="389"/>
      <c r="D43" s="389"/>
      <c r="E43" s="389"/>
      <c r="F43" s="370"/>
      <c r="G43" s="370"/>
      <c r="H43" s="370"/>
      <c r="I43" s="370"/>
      <c r="J43" s="370"/>
      <c r="K43" s="488"/>
      <c r="L43" s="392"/>
    </row>
    <row r="44" spans="1:22" s="386" customFormat="1" ht="9.9499999999999993" customHeight="1">
      <c r="A44" s="503" t="s">
        <v>387</v>
      </c>
      <c r="B44" s="389">
        <v>67612</v>
      </c>
      <c r="C44" s="488">
        <f>(B44*100)/B$46</f>
        <v>17.096921835923968</v>
      </c>
      <c r="D44" s="489">
        <f>((B44-'[3]6.4'!B44)*100)/'[3]6.4'!B44</f>
        <v>2.9885757806549886</v>
      </c>
      <c r="E44" s="510"/>
      <c r="F44" s="383">
        <v>75211</v>
      </c>
      <c r="G44" s="488">
        <f>(F44*100)/F$46</f>
        <v>18.595595070910061</v>
      </c>
      <c r="H44" s="489">
        <f>((F44-'[3]6.4'!F44)*100)/'[3]6.4'!F44</f>
        <v>11.265459494644654</v>
      </c>
      <c r="I44" s="370"/>
      <c r="J44" s="383">
        <v>263231</v>
      </c>
      <c r="K44" s="488">
        <f>(J44*100)/J$46</f>
        <v>57.152565483221011</v>
      </c>
      <c r="L44" s="489">
        <f>((J44-'[3]6.4'!J44)*100)/'[3]6.4'!J44</f>
        <v>-2.8409762003189041</v>
      </c>
    </row>
    <row r="45" spans="1:22" s="386" customFormat="1" ht="9.9499999999999993" customHeight="1">
      <c r="A45" s="503" t="s">
        <v>388</v>
      </c>
      <c r="B45" s="389">
        <v>327851</v>
      </c>
      <c r="C45" s="488">
        <f>(B45*100)/B$46</f>
        <v>82.903078164076035</v>
      </c>
      <c r="D45" s="489">
        <f>((B45-'[3]6.4'!B45)*100)/'[3]6.4'!B45</f>
        <v>3.9022241378217521</v>
      </c>
      <c r="E45" s="510"/>
      <c r="F45" s="383">
        <v>329245</v>
      </c>
      <c r="G45" s="488">
        <f>(F45*100)/F$46</f>
        <v>81.404404929089935</v>
      </c>
      <c r="H45" s="489">
        <f>((F45-'[3]6.4'!F45)*100)/'[3]6.4'!F45</f>
        <v>-3.6057980858470375</v>
      </c>
      <c r="I45" s="370"/>
      <c r="J45" s="383">
        <v>197345</v>
      </c>
      <c r="K45" s="488">
        <f>(J45*100)/J$46</f>
        <v>42.847434516778989</v>
      </c>
      <c r="L45" s="489">
        <f>((J45-'[3]6.4'!J45)*100)/'[3]6.4'!J45</f>
        <v>-0.92923552681780763</v>
      </c>
    </row>
    <row r="46" spans="1:22" s="502" customFormat="1" ht="9.9499999999999993" customHeight="1">
      <c r="A46" s="497" t="s">
        <v>389</v>
      </c>
      <c r="B46" s="485">
        <v>395463</v>
      </c>
      <c r="C46" s="498">
        <f>(B46*100)/B$46</f>
        <v>100</v>
      </c>
      <c r="D46" s="499">
        <f>((B46-'[3]6.4'!B46)*100)/'[3]6.4'!B46</f>
        <v>3.7448712971027418</v>
      </c>
      <c r="E46" s="511"/>
      <c r="F46" s="485">
        <v>404456</v>
      </c>
      <c r="G46" s="498">
        <f>(F46*100)/F$46</f>
        <v>100</v>
      </c>
      <c r="H46" s="499">
        <f>((F46-'[3]6.4'!F46)*100)/'[3]6.4'!F46</f>
        <v>-1.1489477144470215</v>
      </c>
      <c r="I46" s="514"/>
      <c r="J46" s="485">
        <v>460576</v>
      </c>
      <c r="K46" s="498">
        <f>(J46*100)/J$46</f>
        <v>100</v>
      </c>
      <c r="L46" s="499">
        <f>((J46-'[3]6.4'!J46)*100)/'[3]6.4'!J46</f>
        <v>-2.0309535356629316</v>
      </c>
      <c r="M46" s="731"/>
      <c r="N46" s="731"/>
      <c r="O46" s="731"/>
      <c r="P46" s="731"/>
      <c r="Q46" s="731"/>
      <c r="R46" s="731"/>
      <c r="S46" s="731"/>
      <c r="T46" s="731"/>
      <c r="U46" s="731"/>
      <c r="V46" s="731"/>
    </row>
    <row r="47" spans="1:22" s="386" customFormat="1" ht="3" customHeight="1">
      <c r="A47" s="503"/>
      <c r="B47" s="389"/>
      <c r="C47" s="504"/>
      <c r="D47" s="504"/>
      <c r="E47" s="389"/>
      <c r="F47" s="370"/>
      <c r="G47" s="370"/>
      <c r="H47" s="370"/>
      <c r="I47" s="370"/>
      <c r="J47" s="370"/>
      <c r="K47" s="506"/>
      <c r="L47" s="506"/>
    </row>
    <row r="48" spans="1:22" s="386" customFormat="1" ht="9.9499999999999993" customHeight="1">
      <c r="A48" s="507"/>
      <c r="B48" s="824" t="s">
        <v>390</v>
      </c>
      <c r="C48" s="824"/>
      <c r="D48" s="824"/>
      <c r="E48" s="824"/>
      <c r="F48" s="824"/>
      <c r="G48" s="824"/>
      <c r="H48" s="824"/>
      <c r="I48" s="824"/>
      <c r="J48" s="824"/>
      <c r="K48" s="824"/>
      <c r="L48" s="824"/>
      <c r="M48" s="603"/>
      <c r="N48" s="603"/>
      <c r="O48" s="603"/>
      <c r="P48" s="603"/>
      <c r="Q48" s="603"/>
      <c r="R48" s="603"/>
      <c r="S48" s="603"/>
      <c r="T48" s="603"/>
      <c r="U48" s="603"/>
      <c r="V48" s="603"/>
    </row>
    <row r="49" spans="1:22" s="386" customFormat="1" ht="3" customHeight="1">
      <c r="A49" s="503"/>
      <c r="B49" s="389"/>
      <c r="C49" s="389"/>
      <c r="D49" s="389"/>
      <c r="E49" s="389"/>
      <c r="F49" s="370"/>
      <c r="G49" s="370"/>
      <c r="H49" s="370"/>
      <c r="I49" s="370"/>
      <c r="J49" s="370"/>
      <c r="K49" s="488"/>
      <c r="L49" s="488"/>
    </row>
    <row r="50" spans="1:22" s="386" customFormat="1" ht="9.9499999999999993" customHeight="1">
      <c r="A50" s="515" t="s">
        <v>391</v>
      </c>
      <c r="B50" s="389">
        <v>482099</v>
      </c>
      <c r="C50" s="516">
        <v>100</v>
      </c>
      <c r="D50" s="489">
        <f>((B50-'[3]6.4'!B50)*100)/'[3]6.4'!B50</f>
        <v>-3.3478482271380399</v>
      </c>
      <c r="E50" s="510"/>
      <c r="F50" s="383">
        <v>484630</v>
      </c>
      <c r="G50" s="516">
        <v>100</v>
      </c>
      <c r="H50" s="489">
        <f>((F50-'[3]6.4'!F50)*100)/'[3]6.4'!F50</f>
        <v>-2.8992185934682428</v>
      </c>
      <c r="I50" s="370"/>
      <c r="J50" s="383">
        <v>89609</v>
      </c>
      <c r="K50" s="516">
        <v>100</v>
      </c>
      <c r="L50" s="489">
        <f>((J50-'[3]6.4'!J50)*100)/'[3]6.4'!J50</f>
        <v>-4.2106725958866038</v>
      </c>
    </row>
    <row r="51" spans="1:22" s="502" customFormat="1" ht="9.9499999999999993" customHeight="1">
      <c r="A51" s="497" t="s">
        <v>0</v>
      </c>
      <c r="B51" s="485">
        <v>482099</v>
      </c>
      <c r="C51" s="517">
        <v>100</v>
      </c>
      <c r="D51" s="499">
        <f>((B51-'[3]6.4'!B51)*100)/'[3]6.4'!B51</f>
        <v>-3.3478482271380399</v>
      </c>
      <c r="E51" s="511"/>
      <c r="F51" s="485">
        <v>484630</v>
      </c>
      <c r="G51" s="517">
        <v>100</v>
      </c>
      <c r="H51" s="499">
        <f>((F51-'[3]6.4'!F51)*100)/'[3]6.4'!F51</f>
        <v>-2.8992185934682428</v>
      </c>
      <c r="I51" s="514"/>
      <c r="J51" s="485">
        <v>89609</v>
      </c>
      <c r="K51" s="517">
        <v>100</v>
      </c>
      <c r="L51" s="499">
        <f>((J51-'[3]6.4'!J51)*100)/'[3]6.4'!J51</f>
        <v>-4.2106725958866038</v>
      </c>
    </row>
    <row r="52" spans="1:22" s="386" customFormat="1" ht="3" customHeight="1">
      <c r="A52" s="503"/>
      <c r="B52" s="389"/>
      <c r="C52" s="389"/>
      <c r="D52" s="389"/>
      <c r="E52" s="389"/>
      <c r="F52" s="370"/>
      <c r="G52" s="488"/>
      <c r="H52" s="370"/>
      <c r="I52" s="370"/>
      <c r="J52" s="370"/>
      <c r="K52" s="518"/>
      <c r="L52" s="518"/>
    </row>
    <row r="53" spans="1:22" s="386" customFormat="1" ht="9.9499999999999993" customHeight="1">
      <c r="A53" s="507"/>
      <c r="B53" s="830" t="s">
        <v>392</v>
      </c>
      <c r="C53" s="830"/>
      <c r="D53" s="830"/>
      <c r="E53" s="830"/>
      <c r="F53" s="830"/>
      <c r="G53" s="830"/>
      <c r="H53" s="830"/>
      <c r="I53" s="830"/>
      <c r="J53" s="830"/>
      <c r="K53" s="830"/>
      <c r="L53" s="830"/>
    </row>
    <row r="54" spans="1:22" s="386" customFormat="1" ht="3" customHeight="1">
      <c r="A54" s="503"/>
      <c r="B54" s="389"/>
      <c r="C54" s="389"/>
      <c r="D54" s="389"/>
      <c r="E54" s="389"/>
      <c r="F54" s="370"/>
      <c r="G54" s="370"/>
      <c r="H54" s="370"/>
      <c r="I54" s="370"/>
      <c r="J54" s="370"/>
      <c r="K54" s="488"/>
      <c r="L54" s="488"/>
    </row>
    <row r="55" spans="1:22" s="386" customFormat="1" ht="9.9499999999999993" customHeight="1">
      <c r="A55" s="503" t="s">
        <v>393</v>
      </c>
      <c r="B55" s="389">
        <v>34291</v>
      </c>
      <c r="C55" s="488">
        <f t="shared" ref="C55:C62" si="0">(B55*100)/$B$62</f>
        <v>7.2288978834640361</v>
      </c>
      <c r="D55" s="489">
        <f>((B55-'[3]6.4'!B55)*100)/'[3]6.4'!B55</f>
        <v>7.3976635660371448</v>
      </c>
      <c r="E55" s="510"/>
      <c r="F55" s="383">
        <v>25940</v>
      </c>
      <c r="G55" s="488">
        <f t="shared" ref="G55:G62" si="1">(F55*100)/$B$62</f>
        <v>5.4684206088203053</v>
      </c>
      <c r="H55" s="489">
        <f>((F55-'[3]6.4'!F55)*100)/'[3]6.4'!F55</f>
        <v>29.615749762654275</v>
      </c>
      <c r="I55" s="370"/>
      <c r="J55" s="383">
        <v>164666</v>
      </c>
      <c r="K55" s="488">
        <f t="shared" ref="K55:K62" si="2">(J55*100)/$B$62</f>
        <v>34.713297917193692</v>
      </c>
      <c r="L55" s="489">
        <f>((J55-'[3]6.4'!J55)*100)/'[3]6.4'!J55</f>
        <v>8.0698300190326187</v>
      </c>
    </row>
    <row r="56" spans="1:22" s="386" customFormat="1" ht="9.9499999999999993" customHeight="1">
      <c r="A56" s="503" t="s">
        <v>394</v>
      </c>
      <c r="B56" s="389">
        <v>93</v>
      </c>
      <c r="C56" s="488">
        <f>(B56*100)/$B$62</f>
        <v>1.9605363015431317E-2</v>
      </c>
      <c r="D56" s="489">
        <f>((B56-'[3]6.4'!B56)*100)/'[3]6.4'!B56</f>
        <v>17.721518987341771</v>
      </c>
      <c r="E56" s="510"/>
      <c r="F56" s="383">
        <v>343</v>
      </c>
      <c r="G56" s="488">
        <f t="shared" si="1"/>
        <v>7.2307951766590772E-2</v>
      </c>
      <c r="H56" s="489">
        <f>((F56-'[3]6.4'!F56)*100)/'[3]6.4'!F56</f>
        <v>5.8641975308641978</v>
      </c>
      <c r="I56" s="370"/>
      <c r="J56" s="383">
        <v>7744</v>
      </c>
      <c r="K56" s="488">
        <f t="shared" si="2"/>
        <v>1.6325153891559154</v>
      </c>
      <c r="L56" s="489">
        <f>((J56-'[3]6.4'!J56)*100)/'[3]6.4'!J56</f>
        <v>3.9602631225667877</v>
      </c>
    </row>
    <row r="57" spans="1:22" s="386" customFormat="1" ht="9.9499999999999993" customHeight="1">
      <c r="A57" s="503" t="s">
        <v>395</v>
      </c>
      <c r="B57" s="389">
        <v>2292</v>
      </c>
      <c r="C57" s="488">
        <f t="shared" si="0"/>
        <v>0.48317733367062993</v>
      </c>
      <c r="D57" s="489">
        <f>((B57-'[3]6.4'!B57)*100)/'[3]6.4'!B57</f>
        <v>11.262135922330097</v>
      </c>
      <c r="E57" s="510"/>
      <c r="F57" s="383">
        <v>1879</v>
      </c>
      <c r="G57" s="488">
        <f t="shared" si="1"/>
        <v>0.39611265705371446</v>
      </c>
      <c r="H57" s="489">
        <f>((F57-'[3]6.4'!F57)*100)/'[3]6.4'!F57</f>
        <v>10.399529964747357</v>
      </c>
      <c r="I57" s="370"/>
      <c r="J57" s="383">
        <v>9495</v>
      </c>
      <c r="K57" s="488">
        <f t="shared" si="2"/>
        <v>2.001644320769036</v>
      </c>
      <c r="L57" s="489">
        <f>((J57-'[3]6.4'!J57)*100)/'[3]6.4'!J57</f>
        <v>8.5018854988001369</v>
      </c>
    </row>
    <row r="58" spans="1:22" s="386" customFormat="1" ht="9.9499999999999993" customHeight="1">
      <c r="A58" s="515" t="s">
        <v>609</v>
      </c>
      <c r="B58" s="389">
        <v>3208</v>
      </c>
      <c r="C58" s="488">
        <f t="shared" si="0"/>
        <v>0.6762796188548782</v>
      </c>
      <c r="D58" s="489">
        <f>((B58-'[3]6.4'!B58)*100)/'[3]6.4'!B58</f>
        <v>-10.516039051603904</v>
      </c>
      <c r="E58" s="510"/>
      <c r="F58" s="383">
        <v>3387</v>
      </c>
      <c r="G58" s="488">
        <f t="shared" si="1"/>
        <v>0.71401467240070837</v>
      </c>
      <c r="H58" s="489">
        <f>((F58-'[3]6.4'!F58)*100)/'[3]6.4'!F58</f>
        <v>-8.7308003233629741</v>
      </c>
      <c r="I58" s="370"/>
      <c r="J58" s="383">
        <v>2261</v>
      </c>
      <c r="K58" s="488">
        <f t="shared" si="2"/>
        <v>0.47664221266548612</v>
      </c>
      <c r="L58" s="489">
        <f>((J58-'[3]6.4'!J58)*100)/'[3]6.4'!J58</f>
        <v>-9.8844161020326826</v>
      </c>
    </row>
    <row r="59" spans="1:22" s="386" customFormat="1" ht="9.9499999999999993" customHeight="1">
      <c r="A59" s="503" t="s">
        <v>396</v>
      </c>
      <c r="B59" s="389">
        <v>50076</v>
      </c>
      <c r="C59" s="488">
        <f t="shared" si="0"/>
        <v>10.556539337212245</v>
      </c>
      <c r="D59" s="489">
        <f>((B59-'[3]6.4'!B59)*100)/'[3]6.4'!B59</f>
        <v>3.1644004944375772</v>
      </c>
      <c r="E59" s="510"/>
      <c r="F59" s="383">
        <v>29646</v>
      </c>
      <c r="G59" s="488">
        <f t="shared" si="1"/>
        <v>6.2496837844674928</v>
      </c>
      <c r="H59" s="489">
        <f>((F59-'[3]6.4'!F59)*100)/'[3]6.4'!F59</f>
        <v>8.5615936721839763</v>
      </c>
      <c r="I59" s="370"/>
      <c r="J59" s="383">
        <v>247641</v>
      </c>
      <c r="K59" s="488">
        <f t="shared" si="2"/>
        <v>52.205287123703513</v>
      </c>
      <c r="L59" s="489">
        <f>((J59-'[3]6.4'!J59)*100)/'[3]6.4'!J59</f>
        <v>9.375786726027215</v>
      </c>
    </row>
    <row r="60" spans="1:22" s="386" customFormat="1" ht="9.9499999999999993" customHeight="1">
      <c r="A60" s="503" t="s">
        <v>397</v>
      </c>
      <c r="B60" s="389">
        <v>78310</v>
      </c>
      <c r="C60" s="488">
        <f t="shared" si="0"/>
        <v>16.508558900413188</v>
      </c>
      <c r="D60" s="489">
        <f>((B60-'[3]6.4'!B60)*100)/'[3]6.4'!B60</f>
        <v>-5.3255153237018682</v>
      </c>
      <c r="E60" s="510"/>
      <c r="F60" s="389">
        <v>82477</v>
      </c>
      <c r="G60" s="488">
        <f t="shared" si="1"/>
        <v>17.387005649717516</v>
      </c>
      <c r="H60" s="489">
        <f>((F60-'[3]6.4'!F60)*100)/'[3]6.4'!F60</f>
        <v>-3.56950777504969</v>
      </c>
      <c r="I60" s="370"/>
      <c r="J60" s="389">
        <v>22717</v>
      </c>
      <c r="K60" s="488">
        <f t="shared" si="2"/>
        <v>4.7889788346403579</v>
      </c>
      <c r="L60" s="489">
        <f>((J60-'[3]6.4'!J60)*100)/'[3]6.4'!J60</f>
        <v>-13.121462444546427</v>
      </c>
    </row>
    <row r="61" spans="1:22" s="386" customFormat="1" ht="9.9499999999999993" customHeight="1">
      <c r="A61" s="503" t="s">
        <v>398</v>
      </c>
      <c r="B61" s="389">
        <v>306090</v>
      </c>
      <c r="C61" s="488">
        <f t="shared" si="0"/>
        <v>64.52694156336959</v>
      </c>
      <c r="D61" s="489">
        <f>((B61-'[3]6.4'!B61)*100)/'[3]6.4'!B61</f>
        <v>9.3459746792032234</v>
      </c>
      <c r="E61" s="510"/>
      <c r="F61" s="389">
        <v>304035</v>
      </c>
      <c r="G61" s="488">
        <f t="shared" si="1"/>
        <v>64.093726283835068</v>
      </c>
      <c r="H61" s="489">
        <f>((F61-'[3]6.4'!F61)*100)/'[3]6.4'!F61</f>
        <v>10.331901119159252</v>
      </c>
      <c r="I61" s="370"/>
      <c r="J61" s="389">
        <v>46295</v>
      </c>
      <c r="K61" s="488">
        <f t="shared" si="2"/>
        <v>9.7594653849397091</v>
      </c>
      <c r="L61" s="489">
        <f>((J61-'[3]6.4'!J61)*100)/'[3]6.4'!J61</f>
        <v>-21.481996574006548</v>
      </c>
    </row>
    <row r="62" spans="1:22" s="502" customFormat="1" ht="9.9499999999999993" customHeight="1">
      <c r="A62" s="369" t="s">
        <v>0</v>
      </c>
      <c r="B62" s="485">
        <v>474360</v>
      </c>
      <c r="C62" s="511">
        <f t="shared" si="0"/>
        <v>100</v>
      </c>
      <c r="D62" s="499">
        <f>((B62-'[3]6.4'!B62)*100)/'[3]6.4'!B62</f>
        <v>5.686709622222816</v>
      </c>
      <c r="E62" s="511"/>
      <c r="F62" s="485">
        <v>447707</v>
      </c>
      <c r="G62" s="511">
        <f t="shared" si="1"/>
        <v>94.381271608061382</v>
      </c>
      <c r="H62" s="499">
        <f>((F62-'[3]6.4'!F62)*100)/'[3]6.4'!F62</f>
        <v>8.1020977805250247</v>
      </c>
      <c r="I62" s="514"/>
      <c r="J62" s="485">
        <v>500819</v>
      </c>
      <c r="K62" s="511">
        <f t="shared" si="2"/>
        <v>105.57783118306772</v>
      </c>
      <c r="L62" s="499">
        <f>((J62-'[3]6.4'!J62)*100)/'[3]6.4'!J62</f>
        <v>3.7749610962264892</v>
      </c>
      <c r="M62" s="731"/>
      <c r="N62" s="731"/>
      <c r="O62" s="731"/>
      <c r="P62" s="731"/>
      <c r="Q62" s="731"/>
      <c r="R62" s="731"/>
      <c r="S62" s="731"/>
      <c r="T62" s="731"/>
      <c r="U62" s="731"/>
      <c r="V62" s="731"/>
    </row>
    <row r="63" spans="1:22" s="386" customFormat="1" ht="3" customHeight="1">
      <c r="A63" s="519"/>
      <c r="B63" s="389"/>
      <c r="C63" s="488"/>
      <c r="D63" s="488"/>
      <c r="E63" s="510"/>
      <c r="F63" s="383"/>
      <c r="G63" s="488"/>
      <c r="H63" s="488"/>
      <c r="I63" s="370"/>
      <c r="J63" s="383"/>
      <c r="K63" s="488"/>
      <c r="L63" s="520"/>
    </row>
    <row r="64" spans="1:22" s="502" customFormat="1" ht="9.9499999999999993" customHeight="1">
      <c r="A64" s="393" t="s">
        <v>399</v>
      </c>
      <c r="B64" s="446">
        <v>967000</v>
      </c>
      <c r="C64" s="488">
        <v>39.675652566013596</v>
      </c>
      <c r="D64" s="489">
        <v>-4.7613419688302683</v>
      </c>
      <c r="E64" s="446"/>
      <c r="F64" s="446">
        <v>1064507</v>
      </c>
      <c r="G64" s="488">
        <v>42.181797000099458</v>
      </c>
      <c r="H64" s="489">
        <v>-3.37596441862576</v>
      </c>
      <c r="I64" s="446"/>
      <c r="J64" s="446">
        <v>1653567</v>
      </c>
      <c r="K64" s="488">
        <v>58.155877462248576</v>
      </c>
      <c r="L64" s="489">
        <v>-5.6604301048276398</v>
      </c>
      <c r="M64" s="731"/>
      <c r="N64" s="731"/>
      <c r="O64" s="731"/>
      <c r="P64" s="731"/>
      <c r="Q64" s="731"/>
      <c r="R64" s="731"/>
      <c r="S64" s="731"/>
      <c r="T64" s="731"/>
      <c r="U64" s="731"/>
      <c r="V64" s="731"/>
    </row>
    <row r="65" spans="1:26" s="502" customFormat="1" ht="9.9499999999999993" customHeight="1">
      <c r="A65" s="393" t="s">
        <v>400</v>
      </c>
      <c r="B65" s="446">
        <v>1074800</v>
      </c>
      <c r="C65" s="488">
        <v>44.09864671970157</v>
      </c>
      <c r="D65" s="489">
        <v>1.2227154019948823</v>
      </c>
      <c r="E65" s="446"/>
      <c r="F65" s="446">
        <v>1054654</v>
      </c>
      <c r="G65" s="488">
        <v>41.791365330000552</v>
      </c>
      <c r="H65" s="489">
        <v>2.7712516383019152</v>
      </c>
      <c r="I65" s="446"/>
      <c r="J65" s="446">
        <v>729193</v>
      </c>
      <c r="K65" s="488">
        <v>25.645685209204959</v>
      </c>
      <c r="L65" s="489">
        <v>2.5008363766196888</v>
      </c>
    </row>
    <row r="66" spans="1:26" s="502" customFormat="1" ht="9.9499999999999993" customHeight="1">
      <c r="A66" s="450" t="s">
        <v>401</v>
      </c>
      <c r="B66" s="454">
        <v>2437263</v>
      </c>
      <c r="C66" s="498">
        <v>100</v>
      </c>
      <c r="D66" s="499">
        <v>-0.85773012700800411</v>
      </c>
      <c r="E66" s="454"/>
      <c r="F66" s="454">
        <v>2523617</v>
      </c>
      <c r="G66" s="498">
        <v>100</v>
      </c>
      <c r="H66" s="499">
        <v>-0.53033575712474856</v>
      </c>
      <c r="I66" s="454"/>
      <c r="J66" s="454">
        <v>2843336</v>
      </c>
      <c r="K66" s="498">
        <v>100</v>
      </c>
      <c r="L66" s="499">
        <v>-3.1002880406555824</v>
      </c>
      <c r="M66" s="731"/>
      <c r="N66" s="731"/>
      <c r="O66" s="731"/>
      <c r="P66" s="731"/>
      <c r="Q66" s="731"/>
      <c r="R66" s="731"/>
      <c r="S66" s="731"/>
      <c r="T66" s="731"/>
      <c r="U66" s="731"/>
      <c r="V66" s="731"/>
    </row>
    <row r="67" spans="1:26" s="523" customFormat="1" ht="9.9499999999999993" customHeight="1">
      <c r="A67" s="521"/>
      <c r="B67" s="521"/>
      <c r="C67" s="521"/>
      <c r="D67" s="521"/>
      <c r="E67" s="521"/>
      <c r="F67" s="521"/>
      <c r="G67" s="521"/>
      <c r="H67" s="521"/>
      <c r="I67" s="521"/>
      <c r="J67" s="521"/>
      <c r="K67" s="522"/>
      <c r="L67" s="522"/>
    </row>
    <row r="68" spans="1:26" ht="9.75" customHeight="1">
      <c r="A68" s="397"/>
      <c r="B68" s="397"/>
      <c r="C68" s="397"/>
      <c r="D68" s="397"/>
      <c r="E68" s="397"/>
      <c r="F68" s="397"/>
      <c r="G68" s="397"/>
      <c r="H68" s="397"/>
      <c r="I68" s="397"/>
      <c r="J68" s="397"/>
      <c r="K68" s="397"/>
      <c r="L68" s="397"/>
      <c r="M68" s="732"/>
      <c r="N68" s="732"/>
      <c r="O68" s="732"/>
      <c r="P68" s="732"/>
      <c r="Q68" s="732"/>
      <c r="R68" s="732"/>
      <c r="S68" s="732"/>
      <c r="T68" s="732"/>
      <c r="U68" s="732"/>
      <c r="V68" s="732"/>
    </row>
    <row r="69" spans="1:26" s="386" customFormat="1" ht="9.9499999999999993" customHeight="1">
      <c r="A69" s="370" t="s">
        <v>296</v>
      </c>
      <c r="B69" s="370"/>
      <c r="C69" s="370"/>
      <c r="D69" s="370"/>
      <c r="E69" s="370"/>
      <c r="F69" s="370"/>
      <c r="G69" s="370"/>
      <c r="H69" s="370"/>
      <c r="I69" s="370"/>
      <c r="J69" s="370"/>
      <c r="K69" s="687"/>
      <c r="L69" s="687"/>
      <c r="Z69" s="474"/>
    </row>
    <row r="70" spans="1:26" s="386" customFormat="1" ht="9.9499999999999993" customHeight="1">
      <c r="A70" s="807" t="s">
        <v>630</v>
      </c>
      <c r="B70" s="807"/>
      <c r="C70" s="807"/>
      <c r="D70" s="807"/>
      <c r="E70" s="807"/>
      <c r="F70" s="807"/>
      <c r="G70" s="807"/>
      <c r="H70" s="807"/>
      <c r="I70" s="807"/>
      <c r="J70" s="807"/>
      <c r="K70" s="807"/>
      <c r="L70" s="807"/>
    </row>
    <row r="71" spans="1:26" ht="19.5" customHeight="1">
      <c r="A71" s="831" t="s">
        <v>548</v>
      </c>
      <c r="B71" s="831"/>
      <c r="C71" s="831"/>
      <c r="D71" s="831"/>
      <c r="E71" s="831"/>
      <c r="F71" s="831"/>
      <c r="G71" s="831"/>
      <c r="H71" s="831"/>
      <c r="I71" s="831"/>
      <c r="J71" s="831"/>
      <c r="K71" s="831"/>
      <c r="L71" s="831"/>
      <c r="N71"/>
      <c r="O71"/>
      <c r="P71"/>
      <c r="Q71"/>
      <c r="R71"/>
      <c r="S71"/>
      <c r="T71"/>
      <c r="U71"/>
      <c r="V71"/>
      <c r="W71"/>
      <c r="X71"/>
      <c r="Y71"/>
    </row>
    <row r="72" spans="1:26" s="524" customFormat="1" ht="12" customHeight="1">
      <c r="A72" s="831" t="s">
        <v>549</v>
      </c>
      <c r="B72" s="831"/>
      <c r="C72" s="831"/>
      <c r="D72" s="831"/>
      <c r="E72" s="831"/>
      <c r="F72" s="831"/>
      <c r="G72" s="831"/>
      <c r="H72" s="831"/>
      <c r="I72" s="831"/>
      <c r="J72" s="831"/>
      <c r="K72" s="831"/>
      <c r="L72" s="831"/>
    </row>
    <row r="73" spans="1:26" s="524" customFormat="1" ht="19.5" customHeight="1">
      <c r="A73" s="831" t="s">
        <v>550</v>
      </c>
      <c r="B73" s="831"/>
      <c r="C73" s="831"/>
      <c r="D73" s="831"/>
      <c r="E73" s="831"/>
      <c r="F73" s="831"/>
      <c r="G73" s="831"/>
      <c r="H73" s="831"/>
      <c r="I73" s="831"/>
      <c r="J73" s="831"/>
      <c r="K73" s="831"/>
      <c r="L73" s="831"/>
    </row>
    <row r="74" spans="1:26" s="524" customFormat="1" ht="28.5" customHeight="1">
      <c r="A74" s="831" t="s">
        <v>551</v>
      </c>
      <c r="B74" s="831"/>
      <c r="C74" s="831"/>
      <c r="D74" s="831"/>
      <c r="E74" s="831"/>
      <c r="F74" s="831"/>
      <c r="G74" s="831"/>
      <c r="H74" s="831"/>
      <c r="I74" s="831"/>
      <c r="J74" s="831"/>
      <c r="K74" s="831"/>
      <c r="L74" s="831"/>
    </row>
  </sheetData>
  <mergeCells count="16">
    <mergeCell ref="A70:L70"/>
    <mergeCell ref="A71:L71"/>
    <mergeCell ref="A72:L72"/>
    <mergeCell ref="A73:L73"/>
    <mergeCell ref="A74:L74"/>
    <mergeCell ref="B27:L27"/>
    <mergeCell ref="B35:L35"/>
    <mergeCell ref="B42:L42"/>
    <mergeCell ref="B48:L48"/>
    <mergeCell ref="B53:L53"/>
    <mergeCell ref="B19:L19"/>
    <mergeCell ref="A8:A9"/>
    <mergeCell ref="B8:D8"/>
    <mergeCell ref="F8:H8"/>
    <mergeCell ref="J8:L8"/>
    <mergeCell ref="B11:L11"/>
  </mergeCells>
  <pageMargins left="0.59055118110236227" right="0.59055118110236227" top="0.78740157480314965" bottom="0.78740157480314965" header="0" footer="0"/>
  <pageSetup paperSize="9" fitToWidth="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O64"/>
  <sheetViews>
    <sheetView topLeftCell="A18" zoomScaleNormal="100" workbookViewId="0"/>
  </sheetViews>
  <sheetFormatPr defaultRowHeight="15"/>
  <cols>
    <col min="1" max="1" width="36.85546875" customWidth="1"/>
    <col min="2" max="2" width="6.42578125" customWidth="1"/>
    <col min="3" max="3" width="6.28515625" customWidth="1"/>
    <col min="4" max="4" width="5.28515625" customWidth="1"/>
    <col min="5" max="5" width="1.42578125" customWidth="1"/>
    <col min="6" max="6" width="6.140625" customWidth="1"/>
    <col min="7" max="7" width="5.85546875" customWidth="1"/>
    <col min="8" max="8" width="5.42578125" customWidth="1"/>
    <col min="9" max="9" width="1" customWidth="1"/>
    <col min="10" max="10" width="7.5703125" customWidth="1"/>
    <col min="11" max="11" width="6.140625" customWidth="1"/>
    <col min="12" max="12" width="5.5703125" customWidth="1"/>
    <col min="13" max="16" width="9.140625" style="670"/>
    <col min="17" max="17" width="1.5703125" style="670" customWidth="1"/>
    <col min="18" max="20" width="9.140625" style="670"/>
    <col min="21" max="21" width="1.42578125" style="670" customWidth="1"/>
    <col min="22" max="41" width="9.140625" style="670"/>
    <col min="257" max="257" width="36.85546875" customWidth="1"/>
    <col min="258" max="258" width="6.42578125" customWidth="1"/>
    <col min="259" max="259" width="6.28515625" customWidth="1"/>
    <col min="260" max="260" width="5.28515625" customWidth="1"/>
    <col min="261" max="261" width="1.42578125" customWidth="1"/>
    <col min="262" max="262" width="6.140625" customWidth="1"/>
    <col min="263" max="263" width="5.85546875" customWidth="1"/>
    <col min="264" max="264" width="5.42578125" customWidth="1"/>
    <col min="265" max="265" width="1" customWidth="1"/>
    <col min="266" max="266" width="7.5703125" customWidth="1"/>
    <col min="267" max="267" width="6.140625" customWidth="1"/>
    <col min="268" max="268" width="5.5703125" customWidth="1"/>
    <col min="513" max="513" width="36.85546875" customWidth="1"/>
    <col min="514" max="514" width="6.42578125" customWidth="1"/>
    <col min="515" max="515" width="6.28515625" customWidth="1"/>
    <col min="516" max="516" width="5.28515625" customWidth="1"/>
    <col min="517" max="517" width="1.42578125" customWidth="1"/>
    <col min="518" max="518" width="6.140625" customWidth="1"/>
    <col min="519" max="519" width="5.85546875" customWidth="1"/>
    <col min="520" max="520" width="5.42578125" customWidth="1"/>
    <col min="521" max="521" width="1" customWidth="1"/>
    <col min="522" max="522" width="7.5703125" customWidth="1"/>
    <col min="523" max="523" width="6.140625" customWidth="1"/>
    <col min="524" max="524" width="5.5703125" customWidth="1"/>
    <col min="769" max="769" width="36.85546875" customWidth="1"/>
    <col min="770" max="770" width="6.42578125" customWidth="1"/>
    <col min="771" max="771" width="6.28515625" customWidth="1"/>
    <col min="772" max="772" width="5.28515625" customWidth="1"/>
    <col min="773" max="773" width="1.42578125" customWidth="1"/>
    <col min="774" max="774" width="6.140625" customWidth="1"/>
    <col min="775" max="775" width="5.85546875" customWidth="1"/>
    <col min="776" max="776" width="5.42578125" customWidth="1"/>
    <col min="777" max="777" width="1" customWidth="1"/>
    <col min="778" max="778" width="7.5703125" customWidth="1"/>
    <col min="779" max="779" width="6.140625" customWidth="1"/>
    <col min="780" max="780" width="5.5703125" customWidth="1"/>
    <col min="1025" max="1025" width="36.85546875" customWidth="1"/>
    <col min="1026" max="1026" width="6.42578125" customWidth="1"/>
    <col min="1027" max="1027" width="6.28515625" customWidth="1"/>
    <col min="1028" max="1028" width="5.28515625" customWidth="1"/>
    <col min="1029" max="1029" width="1.42578125" customWidth="1"/>
    <col min="1030" max="1030" width="6.140625" customWidth="1"/>
    <col min="1031" max="1031" width="5.85546875" customWidth="1"/>
    <col min="1032" max="1032" width="5.42578125" customWidth="1"/>
    <col min="1033" max="1033" width="1" customWidth="1"/>
    <col min="1034" max="1034" width="7.5703125" customWidth="1"/>
    <col min="1035" max="1035" width="6.140625" customWidth="1"/>
    <col min="1036" max="1036" width="5.5703125" customWidth="1"/>
    <col min="1281" max="1281" width="36.85546875" customWidth="1"/>
    <col min="1282" max="1282" width="6.42578125" customWidth="1"/>
    <col min="1283" max="1283" width="6.28515625" customWidth="1"/>
    <col min="1284" max="1284" width="5.28515625" customWidth="1"/>
    <col min="1285" max="1285" width="1.42578125" customWidth="1"/>
    <col min="1286" max="1286" width="6.140625" customWidth="1"/>
    <col min="1287" max="1287" width="5.85546875" customWidth="1"/>
    <col min="1288" max="1288" width="5.42578125" customWidth="1"/>
    <col min="1289" max="1289" width="1" customWidth="1"/>
    <col min="1290" max="1290" width="7.5703125" customWidth="1"/>
    <col min="1291" max="1291" width="6.140625" customWidth="1"/>
    <col min="1292" max="1292" width="5.5703125" customWidth="1"/>
    <col min="1537" max="1537" width="36.85546875" customWidth="1"/>
    <col min="1538" max="1538" width="6.42578125" customWidth="1"/>
    <col min="1539" max="1539" width="6.28515625" customWidth="1"/>
    <col min="1540" max="1540" width="5.28515625" customWidth="1"/>
    <col min="1541" max="1541" width="1.42578125" customWidth="1"/>
    <col min="1542" max="1542" width="6.140625" customWidth="1"/>
    <col min="1543" max="1543" width="5.85546875" customWidth="1"/>
    <col min="1544" max="1544" width="5.42578125" customWidth="1"/>
    <col min="1545" max="1545" width="1" customWidth="1"/>
    <col min="1546" max="1546" width="7.5703125" customWidth="1"/>
    <col min="1547" max="1547" width="6.140625" customWidth="1"/>
    <col min="1548" max="1548" width="5.5703125" customWidth="1"/>
    <col min="1793" max="1793" width="36.85546875" customWidth="1"/>
    <col min="1794" max="1794" width="6.42578125" customWidth="1"/>
    <col min="1795" max="1795" width="6.28515625" customWidth="1"/>
    <col min="1796" max="1796" width="5.28515625" customWidth="1"/>
    <col min="1797" max="1797" width="1.42578125" customWidth="1"/>
    <col min="1798" max="1798" width="6.140625" customWidth="1"/>
    <col min="1799" max="1799" width="5.85546875" customWidth="1"/>
    <col min="1800" max="1800" width="5.42578125" customWidth="1"/>
    <col min="1801" max="1801" width="1" customWidth="1"/>
    <col min="1802" max="1802" width="7.5703125" customWidth="1"/>
    <col min="1803" max="1803" width="6.140625" customWidth="1"/>
    <col min="1804" max="1804" width="5.5703125" customWidth="1"/>
    <col min="2049" max="2049" width="36.85546875" customWidth="1"/>
    <col min="2050" max="2050" width="6.42578125" customWidth="1"/>
    <col min="2051" max="2051" width="6.28515625" customWidth="1"/>
    <col min="2052" max="2052" width="5.28515625" customWidth="1"/>
    <col min="2053" max="2053" width="1.42578125" customWidth="1"/>
    <col min="2054" max="2054" width="6.140625" customWidth="1"/>
    <col min="2055" max="2055" width="5.85546875" customWidth="1"/>
    <col min="2056" max="2056" width="5.42578125" customWidth="1"/>
    <col min="2057" max="2057" width="1" customWidth="1"/>
    <col min="2058" max="2058" width="7.5703125" customWidth="1"/>
    <col min="2059" max="2059" width="6.140625" customWidth="1"/>
    <col min="2060" max="2060" width="5.5703125" customWidth="1"/>
    <col min="2305" max="2305" width="36.85546875" customWidth="1"/>
    <col min="2306" max="2306" width="6.42578125" customWidth="1"/>
    <col min="2307" max="2307" width="6.28515625" customWidth="1"/>
    <col min="2308" max="2308" width="5.28515625" customWidth="1"/>
    <col min="2309" max="2309" width="1.42578125" customWidth="1"/>
    <col min="2310" max="2310" width="6.140625" customWidth="1"/>
    <col min="2311" max="2311" width="5.85546875" customWidth="1"/>
    <col min="2312" max="2312" width="5.42578125" customWidth="1"/>
    <col min="2313" max="2313" width="1" customWidth="1"/>
    <col min="2314" max="2314" width="7.5703125" customWidth="1"/>
    <col min="2315" max="2315" width="6.140625" customWidth="1"/>
    <col min="2316" max="2316" width="5.5703125" customWidth="1"/>
    <col min="2561" max="2561" width="36.85546875" customWidth="1"/>
    <col min="2562" max="2562" width="6.42578125" customWidth="1"/>
    <col min="2563" max="2563" width="6.28515625" customWidth="1"/>
    <col min="2564" max="2564" width="5.28515625" customWidth="1"/>
    <col min="2565" max="2565" width="1.42578125" customWidth="1"/>
    <col min="2566" max="2566" width="6.140625" customWidth="1"/>
    <col min="2567" max="2567" width="5.85546875" customWidth="1"/>
    <col min="2568" max="2568" width="5.42578125" customWidth="1"/>
    <col min="2569" max="2569" width="1" customWidth="1"/>
    <col min="2570" max="2570" width="7.5703125" customWidth="1"/>
    <col min="2571" max="2571" width="6.140625" customWidth="1"/>
    <col min="2572" max="2572" width="5.5703125" customWidth="1"/>
    <col min="2817" max="2817" width="36.85546875" customWidth="1"/>
    <col min="2818" max="2818" width="6.42578125" customWidth="1"/>
    <col min="2819" max="2819" width="6.28515625" customWidth="1"/>
    <col min="2820" max="2820" width="5.28515625" customWidth="1"/>
    <col min="2821" max="2821" width="1.42578125" customWidth="1"/>
    <col min="2822" max="2822" width="6.140625" customWidth="1"/>
    <col min="2823" max="2823" width="5.85546875" customWidth="1"/>
    <col min="2824" max="2824" width="5.42578125" customWidth="1"/>
    <col min="2825" max="2825" width="1" customWidth="1"/>
    <col min="2826" max="2826" width="7.5703125" customWidth="1"/>
    <col min="2827" max="2827" width="6.140625" customWidth="1"/>
    <col min="2828" max="2828" width="5.5703125" customWidth="1"/>
    <col min="3073" max="3073" width="36.85546875" customWidth="1"/>
    <col min="3074" max="3074" width="6.42578125" customWidth="1"/>
    <col min="3075" max="3075" width="6.28515625" customWidth="1"/>
    <col min="3076" max="3076" width="5.28515625" customWidth="1"/>
    <col min="3077" max="3077" width="1.42578125" customWidth="1"/>
    <col min="3078" max="3078" width="6.140625" customWidth="1"/>
    <col min="3079" max="3079" width="5.85546875" customWidth="1"/>
    <col min="3080" max="3080" width="5.42578125" customWidth="1"/>
    <col min="3081" max="3081" width="1" customWidth="1"/>
    <col min="3082" max="3082" width="7.5703125" customWidth="1"/>
    <col min="3083" max="3083" width="6.140625" customWidth="1"/>
    <col min="3084" max="3084" width="5.5703125" customWidth="1"/>
    <col min="3329" max="3329" width="36.85546875" customWidth="1"/>
    <col min="3330" max="3330" width="6.42578125" customWidth="1"/>
    <col min="3331" max="3331" width="6.28515625" customWidth="1"/>
    <col min="3332" max="3332" width="5.28515625" customWidth="1"/>
    <col min="3333" max="3333" width="1.42578125" customWidth="1"/>
    <col min="3334" max="3334" width="6.140625" customWidth="1"/>
    <col min="3335" max="3335" width="5.85546875" customWidth="1"/>
    <col min="3336" max="3336" width="5.42578125" customWidth="1"/>
    <col min="3337" max="3337" width="1" customWidth="1"/>
    <col min="3338" max="3338" width="7.5703125" customWidth="1"/>
    <col min="3339" max="3339" width="6.140625" customWidth="1"/>
    <col min="3340" max="3340" width="5.5703125" customWidth="1"/>
    <col min="3585" max="3585" width="36.85546875" customWidth="1"/>
    <col min="3586" max="3586" width="6.42578125" customWidth="1"/>
    <col min="3587" max="3587" width="6.28515625" customWidth="1"/>
    <col min="3588" max="3588" width="5.28515625" customWidth="1"/>
    <col min="3589" max="3589" width="1.42578125" customWidth="1"/>
    <col min="3590" max="3590" width="6.140625" customWidth="1"/>
    <col min="3591" max="3591" width="5.85546875" customWidth="1"/>
    <col min="3592" max="3592" width="5.42578125" customWidth="1"/>
    <col min="3593" max="3593" width="1" customWidth="1"/>
    <col min="3594" max="3594" width="7.5703125" customWidth="1"/>
    <col min="3595" max="3595" width="6.140625" customWidth="1"/>
    <col min="3596" max="3596" width="5.5703125" customWidth="1"/>
    <col min="3841" max="3841" width="36.85546875" customWidth="1"/>
    <col min="3842" max="3842" width="6.42578125" customWidth="1"/>
    <col min="3843" max="3843" width="6.28515625" customWidth="1"/>
    <col min="3844" max="3844" width="5.28515625" customWidth="1"/>
    <col min="3845" max="3845" width="1.42578125" customWidth="1"/>
    <col min="3846" max="3846" width="6.140625" customWidth="1"/>
    <col min="3847" max="3847" width="5.85546875" customWidth="1"/>
    <col min="3848" max="3848" width="5.42578125" customWidth="1"/>
    <col min="3849" max="3849" width="1" customWidth="1"/>
    <col min="3850" max="3850" width="7.5703125" customWidth="1"/>
    <col min="3851" max="3851" width="6.140625" customWidth="1"/>
    <col min="3852" max="3852" width="5.5703125" customWidth="1"/>
    <col min="4097" max="4097" width="36.85546875" customWidth="1"/>
    <col min="4098" max="4098" width="6.42578125" customWidth="1"/>
    <col min="4099" max="4099" width="6.28515625" customWidth="1"/>
    <col min="4100" max="4100" width="5.28515625" customWidth="1"/>
    <col min="4101" max="4101" width="1.42578125" customWidth="1"/>
    <col min="4102" max="4102" width="6.140625" customWidth="1"/>
    <col min="4103" max="4103" width="5.85546875" customWidth="1"/>
    <col min="4104" max="4104" width="5.42578125" customWidth="1"/>
    <col min="4105" max="4105" width="1" customWidth="1"/>
    <col min="4106" max="4106" width="7.5703125" customWidth="1"/>
    <col min="4107" max="4107" width="6.140625" customWidth="1"/>
    <col min="4108" max="4108" width="5.5703125" customWidth="1"/>
    <col min="4353" max="4353" width="36.85546875" customWidth="1"/>
    <col min="4354" max="4354" width="6.42578125" customWidth="1"/>
    <col min="4355" max="4355" width="6.28515625" customWidth="1"/>
    <col min="4356" max="4356" width="5.28515625" customWidth="1"/>
    <col min="4357" max="4357" width="1.42578125" customWidth="1"/>
    <col min="4358" max="4358" width="6.140625" customWidth="1"/>
    <col min="4359" max="4359" width="5.85546875" customWidth="1"/>
    <col min="4360" max="4360" width="5.42578125" customWidth="1"/>
    <col min="4361" max="4361" width="1" customWidth="1"/>
    <col min="4362" max="4362" width="7.5703125" customWidth="1"/>
    <col min="4363" max="4363" width="6.140625" customWidth="1"/>
    <col min="4364" max="4364" width="5.5703125" customWidth="1"/>
    <col min="4609" max="4609" width="36.85546875" customWidth="1"/>
    <col min="4610" max="4610" width="6.42578125" customWidth="1"/>
    <col min="4611" max="4611" width="6.28515625" customWidth="1"/>
    <col min="4612" max="4612" width="5.28515625" customWidth="1"/>
    <col min="4613" max="4613" width="1.42578125" customWidth="1"/>
    <col min="4614" max="4614" width="6.140625" customWidth="1"/>
    <col min="4615" max="4615" width="5.85546875" customWidth="1"/>
    <col min="4616" max="4616" width="5.42578125" customWidth="1"/>
    <col min="4617" max="4617" width="1" customWidth="1"/>
    <col min="4618" max="4618" width="7.5703125" customWidth="1"/>
    <col min="4619" max="4619" width="6.140625" customWidth="1"/>
    <col min="4620" max="4620" width="5.5703125" customWidth="1"/>
    <col min="4865" max="4865" width="36.85546875" customWidth="1"/>
    <col min="4866" max="4866" width="6.42578125" customWidth="1"/>
    <col min="4867" max="4867" width="6.28515625" customWidth="1"/>
    <col min="4868" max="4868" width="5.28515625" customWidth="1"/>
    <col min="4869" max="4869" width="1.42578125" customWidth="1"/>
    <col min="4870" max="4870" width="6.140625" customWidth="1"/>
    <col min="4871" max="4871" width="5.85546875" customWidth="1"/>
    <col min="4872" max="4872" width="5.42578125" customWidth="1"/>
    <col min="4873" max="4873" width="1" customWidth="1"/>
    <col min="4874" max="4874" width="7.5703125" customWidth="1"/>
    <col min="4875" max="4875" width="6.140625" customWidth="1"/>
    <col min="4876" max="4876" width="5.5703125" customWidth="1"/>
    <col min="5121" max="5121" width="36.85546875" customWidth="1"/>
    <col min="5122" max="5122" width="6.42578125" customWidth="1"/>
    <col min="5123" max="5123" width="6.28515625" customWidth="1"/>
    <col min="5124" max="5124" width="5.28515625" customWidth="1"/>
    <col min="5125" max="5125" width="1.42578125" customWidth="1"/>
    <col min="5126" max="5126" width="6.140625" customWidth="1"/>
    <col min="5127" max="5127" width="5.85546875" customWidth="1"/>
    <col min="5128" max="5128" width="5.42578125" customWidth="1"/>
    <col min="5129" max="5129" width="1" customWidth="1"/>
    <col min="5130" max="5130" width="7.5703125" customWidth="1"/>
    <col min="5131" max="5131" width="6.140625" customWidth="1"/>
    <col min="5132" max="5132" width="5.5703125" customWidth="1"/>
    <col min="5377" max="5377" width="36.85546875" customWidth="1"/>
    <col min="5378" max="5378" width="6.42578125" customWidth="1"/>
    <col min="5379" max="5379" width="6.28515625" customWidth="1"/>
    <col min="5380" max="5380" width="5.28515625" customWidth="1"/>
    <col min="5381" max="5381" width="1.42578125" customWidth="1"/>
    <col min="5382" max="5382" width="6.140625" customWidth="1"/>
    <col min="5383" max="5383" width="5.85546875" customWidth="1"/>
    <col min="5384" max="5384" width="5.42578125" customWidth="1"/>
    <col min="5385" max="5385" width="1" customWidth="1"/>
    <col min="5386" max="5386" width="7.5703125" customWidth="1"/>
    <col min="5387" max="5387" width="6.140625" customWidth="1"/>
    <col min="5388" max="5388" width="5.5703125" customWidth="1"/>
    <col min="5633" max="5633" width="36.85546875" customWidth="1"/>
    <col min="5634" max="5634" width="6.42578125" customWidth="1"/>
    <col min="5635" max="5635" width="6.28515625" customWidth="1"/>
    <col min="5636" max="5636" width="5.28515625" customWidth="1"/>
    <col min="5637" max="5637" width="1.42578125" customWidth="1"/>
    <col min="5638" max="5638" width="6.140625" customWidth="1"/>
    <col min="5639" max="5639" width="5.85546875" customWidth="1"/>
    <col min="5640" max="5640" width="5.42578125" customWidth="1"/>
    <col min="5641" max="5641" width="1" customWidth="1"/>
    <col min="5642" max="5642" width="7.5703125" customWidth="1"/>
    <col min="5643" max="5643" width="6.140625" customWidth="1"/>
    <col min="5644" max="5644" width="5.5703125" customWidth="1"/>
    <col min="5889" max="5889" width="36.85546875" customWidth="1"/>
    <col min="5890" max="5890" width="6.42578125" customWidth="1"/>
    <col min="5891" max="5891" width="6.28515625" customWidth="1"/>
    <col min="5892" max="5892" width="5.28515625" customWidth="1"/>
    <col min="5893" max="5893" width="1.42578125" customWidth="1"/>
    <col min="5894" max="5894" width="6.140625" customWidth="1"/>
    <col min="5895" max="5895" width="5.85546875" customWidth="1"/>
    <col min="5896" max="5896" width="5.42578125" customWidth="1"/>
    <col min="5897" max="5897" width="1" customWidth="1"/>
    <col min="5898" max="5898" width="7.5703125" customWidth="1"/>
    <col min="5899" max="5899" width="6.140625" customWidth="1"/>
    <col min="5900" max="5900" width="5.5703125" customWidth="1"/>
    <col min="6145" max="6145" width="36.85546875" customWidth="1"/>
    <col min="6146" max="6146" width="6.42578125" customWidth="1"/>
    <col min="6147" max="6147" width="6.28515625" customWidth="1"/>
    <col min="6148" max="6148" width="5.28515625" customWidth="1"/>
    <col min="6149" max="6149" width="1.42578125" customWidth="1"/>
    <col min="6150" max="6150" width="6.140625" customWidth="1"/>
    <col min="6151" max="6151" width="5.85546875" customWidth="1"/>
    <col min="6152" max="6152" width="5.42578125" customWidth="1"/>
    <col min="6153" max="6153" width="1" customWidth="1"/>
    <col min="6154" max="6154" width="7.5703125" customWidth="1"/>
    <col min="6155" max="6155" width="6.140625" customWidth="1"/>
    <col min="6156" max="6156" width="5.5703125" customWidth="1"/>
    <col min="6401" max="6401" width="36.85546875" customWidth="1"/>
    <col min="6402" max="6402" width="6.42578125" customWidth="1"/>
    <col min="6403" max="6403" width="6.28515625" customWidth="1"/>
    <col min="6404" max="6404" width="5.28515625" customWidth="1"/>
    <col min="6405" max="6405" width="1.42578125" customWidth="1"/>
    <col min="6406" max="6406" width="6.140625" customWidth="1"/>
    <col min="6407" max="6407" width="5.85546875" customWidth="1"/>
    <col min="6408" max="6408" width="5.42578125" customWidth="1"/>
    <col min="6409" max="6409" width="1" customWidth="1"/>
    <col min="6410" max="6410" width="7.5703125" customWidth="1"/>
    <col min="6411" max="6411" width="6.140625" customWidth="1"/>
    <col min="6412" max="6412" width="5.5703125" customWidth="1"/>
    <col min="6657" max="6657" width="36.85546875" customWidth="1"/>
    <col min="6658" max="6658" width="6.42578125" customWidth="1"/>
    <col min="6659" max="6659" width="6.28515625" customWidth="1"/>
    <col min="6660" max="6660" width="5.28515625" customWidth="1"/>
    <col min="6661" max="6661" width="1.42578125" customWidth="1"/>
    <col min="6662" max="6662" width="6.140625" customWidth="1"/>
    <col min="6663" max="6663" width="5.85546875" customWidth="1"/>
    <col min="6664" max="6664" width="5.42578125" customWidth="1"/>
    <col min="6665" max="6665" width="1" customWidth="1"/>
    <col min="6666" max="6666" width="7.5703125" customWidth="1"/>
    <col min="6667" max="6667" width="6.140625" customWidth="1"/>
    <col min="6668" max="6668" width="5.5703125" customWidth="1"/>
    <col min="6913" max="6913" width="36.85546875" customWidth="1"/>
    <col min="6914" max="6914" width="6.42578125" customWidth="1"/>
    <col min="6915" max="6915" width="6.28515625" customWidth="1"/>
    <col min="6916" max="6916" width="5.28515625" customWidth="1"/>
    <col min="6917" max="6917" width="1.42578125" customWidth="1"/>
    <col min="6918" max="6918" width="6.140625" customWidth="1"/>
    <col min="6919" max="6919" width="5.85546875" customWidth="1"/>
    <col min="6920" max="6920" width="5.42578125" customWidth="1"/>
    <col min="6921" max="6921" width="1" customWidth="1"/>
    <col min="6922" max="6922" width="7.5703125" customWidth="1"/>
    <col min="6923" max="6923" width="6.140625" customWidth="1"/>
    <col min="6924" max="6924" width="5.5703125" customWidth="1"/>
    <col min="7169" max="7169" width="36.85546875" customWidth="1"/>
    <col min="7170" max="7170" width="6.42578125" customWidth="1"/>
    <col min="7171" max="7171" width="6.28515625" customWidth="1"/>
    <col min="7172" max="7172" width="5.28515625" customWidth="1"/>
    <col min="7173" max="7173" width="1.42578125" customWidth="1"/>
    <col min="7174" max="7174" width="6.140625" customWidth="1"/>
    <col min="7175" max="7175" width="5.85546875" customWidth="1"/>
    <col min="7176" max="7176" width="5.42578125" customWidth="1"/>
    <col min="7177" max="7177" width="1" customWidth="1"/>
    <col min="7178" max="7178" width="7.5703125" customWidth="1"/>
    <col min="7179" max="7179" width="6.140625" customWidth="1"/>
    <col min="7180" max="7180" width="5.5703125" customWidth="1"/>
    <col min="7425" max="7425" width="36.85546875" customWidth="1"/>
    <col min="7426" max="7426" width="6.42578125" customWidth="1"/>
    <col min="7427" max="7427" width="6.28515625" customWidth="1"/>
    <col min="7428" max="7428" width="5.28515625" customWidth="1"/>
    <col min="7429" max="7429" width="1.42578125" customWidth="1"/>
    <col min="7430" max="7430" width="6.140625" customWidth="1"/>
    <col min="7431" max="7431" width="5.85546875" customWidth="1"/>
    <col min="7432" max="7432" width="5.42578125" customWidth="1"/>
    <col min="7433" max="7433" width="1" customWidth="1"/>
    <col min="7434" max="7434" width="7.5703125" customWidth="1"/>
    <col min="7435" max="7435" width="6.140625" customWidth="1"/>
    <col min="7436" max="7436" width="5.5703125" customWidth="1"/>
    <col min="7681" max="7681" width="36.85546875" customWidth="1"/>
    <col min="7682" max="7682" width="6.42578125" customWidth="1"/>
    <col min="7683" max="7683" width="6.28515625" customWidth="1"/>
    <col min="7684" max="7684" width="5.28515625" customWidth="1"/>
    <col min="7685" max="7685" width="1.42578125" customWidth="1"/>
    <col min="7686" max="7686" width="6.140625" customWidth="1"/>
    <col min="7687" max="7687" width="5.85546875" customWidth="1"/>
    <col min="7688" max="7688" width="5.42578125" customWidth="1"/>
    <col min="7689" max="7689" width="1" customWidth="1"/>
    <col min="7690" max="7690" width="7.5703125" customWidth="1"/>
    <col min="7691" max="7691" width="6.140625" customWidth="1"/>
    <col min="7692" max="7692" width="5.5703125" customWidth="1"/>
    <col min="7937" max="7937" width="36.85546875" customWidth="1"/>
    <col min="7938" max="7938" width="6.42578125" customWidth="1"/>
    <col min="7939" max="7939" width="6.28515625" customWidth="1"/>
    <col min="7940" max="7940" width="5.28515625" customWidth="1"/>
    <col min="7941" max="7941" width="1.42578125" customWidth="1"/>
    <col min="7942" max="7942" width="6.140625" customWidth="1"/>
    <col min="7943" max="7943" width="5.85546875" customWidth="1"/>
    <col min="7944" max="7944" width="5.42578125" customWidth="1"/>
    <col min="7945" max="7945" width="1" customWidth="1"/>
    <col min="7946" max="7946" width="7.5703125" customWidth="1"/>
    <col min="7947" max="7947" width="6.140625" customWidth="1"/>
    <col min="7948" max="7948" width="5.5703125" customWidth="1"/>
    <col min="8193" max="8193" width="36.85546875" customWidth="1"/>
    <col min="8194" max="8194" width="6.42578125" customWidth="1"/>
    <col min="8195" max="8195" width="6.28515625" customWidth="1"/>
    <col min="8196" max="8196" width="5.28515625" customWidth="1"/>
    <col min="8197" max="8197" width="1.42578125" customWidth="1"/>
    <col min="8198" max="8198" width="6.140625" customWidth="1"/>
    <col min="8199" max="8199" width="5.85546875" customWidth="1"/>
    <col min="8200" max="8200" width="5.42578125" customWidth="1"/>
    <col min="8201" max="8201" width="1" customWidth="1"/>
    <col min="8202" max="8202" width="7.5703125" customWidth="1"/>
    <col min="8203" max="8203" width="6.140625" customWidth="1"/>
    <col min="8204" max="8204" width="5.5703125" customWidth="1"/>
    <col min="8449" max="8449" width="36.85546875" customWidth="1"/>
    <col min="8450" max="8450" width="6.42578125" customWidth="1"/>
    <col min="8451" max="8451" width="6.28515625" customWidth="1"/>
    <col min="8452" max="8452" width="5.28515625" customWidth="1"/>
    <col min="8453" max="8453" width="1.42578125" customWidth="1"/>
    <col min="8454" max="8454" width="6.140625" customWidth="1"/>
    <col min="8455" max="8455" width="5.85546875" customWidth="1"/>
    <col min="8456" max="8456" width="5.42578125" customWidth="1"/>
    <col min="8457" max="8457" width="1" customWidth="1"/>
    <col min="8458" max="8458" width="7.5703125" customWidth="1"/>
    <col min="8459" max="8459" width="6.140625" customWidth="1"/>
    <col min="8460" max="8460" width="5.5703125" customWidth="1"/>
    <col min="8705" max="8705" width="36.85546875" customWidth="1"/>
    <col min="8706" max="8706" width="6.42578125" customWidth="1"/>
    <col min="8707" max="8707" width="6.28515625" customWidth="1"/>
    <col min="8708" max="8708" width="5.28515625" customWidth="1"/>
    <col min="8709" max="8709" width="1.42578125" customWidth="1"/>
    <col min="8710" max="8710" width="6.140625" customWidth="1"/>
    <col min="8711" max="8711" width="5.85546875" customWidth="1"/>
    <col min="8712" max="8712" width="5.42578125" customWidth="1"/>
    <col min="8713" max="8713" width="1" customWidth="1"/>
    <col min="8714" max="8714" width="7.5703125" customWidth="1"/>
    <col min="8715" max="8715" width="6.140625" customWidth="1"/>
    <col min="8716" max="8716" width="5.5703125" customWidth="1"/>
    <col min="8961" max="8961" width="36.85546875" customWidth="1"/>
    <col min="8962" max="8962" width="6.42578125" customWidth="1"/>
    <col min="8963" max="8963" width="6.28515625" customWidth="1"/>
    <col min="8964" max="8964" width="5.28515625" customWidth="1"/>
    <col min="8965" max="8965" width="1.42578125" customWidth="1"/>
    <col min="8966" max="8966" width="6.140625" customWidth="1"/>
    <col min="8967" max="8967" width="5.85546875" customWidth="1"/>
    <col min="8968" max="8968" width="5.42578125" customWidth="1"/>
    <col min="8969" max="8969" width="1" customWidth="1"/>
    <col min="8970" max="8970" width="7.5703125" customWidth="1"/>
    <col min="8971" max="8971" width="6.140625" customWidth="1"/>
    <col min="8972" max="8972" width="5.5703125" customWidth="1"/>
    <col min="9217" max="9217" width="36.85546875" customWidth="1"/>
    <col min="9218" max="9218" width="6.42578125" customWidth="1"/>
    <col min="9219" max="9219" width="6.28515625" customWidth="1"/>
    <col min="9220" max="9220" width="5.28515625" customWidth="1"/>
    <col min="9221" max="9221" width="1.42578125" customWidth="1"/>
    <col min="9222" max="9222" width="6.140625" customWidth="1"/>
    <col min="9223" max="9223" width="5.85546875" customWidth="1"/>
    <col min="9224" max="9224" width="5.42578125" customWidth="1"/>
    <col min="9225" max="9225" width="1" customWidth="1"/>
    <col min="9226" max="9226" width="7.5703125" customWidth="1"/>
    <col min="9227" max="9227" width="6.140625" customWidth="1"/>
    <col min="9228" max="9228" width="5.5703125" customWidth="1"/>
    <col min="9473" max="9473" width="36.85546875" customWidth="1"/>
    <col min="9474" max="9474" width="6.42578125" customWidth="1"/>
    <col min="9475" max="9475" width="6.28515625" customWidth="1"/>
    <col min="9476" max="9476" width="5.28515625" customWidth="1"/>
    <col min="9477" max="9477" width="1.42578125" customWidth="1"/>
    <col min="9478" max="9478" width="6.140625" customWidth="1"/>
    <col min="9479" max="9479" width="5.85546875" customWidth="1"/>
    <col min="9480" max="9480" width="5.42578125" customWidth="1"/>
    <col min="9481" max="9481" width="1" customWidth="1"/>
    <col min="9482" max="9482" width="7.5703125" customWidth="1"/>
    <col min="9483" max="9483" width="6.140625" customWidth="1"/>
    <col min="9484" max="9484" width="5.5703125" customWidth="1"/>
    <col min="9729" max="9729" width="36.85546875" customWidth="1"/>
    <col min="9730" max="9730" width="6.42578125" customWidth="1"/>
    <col min="9731" max="9731" width="6.28515625" customWidth="1"/>
    <col min="9732" max="9732" width="5.28515625" customWidth="1"/>
    <col min="9733" max="9733" width="1.42578125" customWidth="1"/>
    <col min="9734" max="9734" width="6.140625" customWidth="1"/>
    <col min="9735" max="9735" width="5.85546875" customWidth="1"/>
    <col min="9736" max="9736" width="5.42578125" customWidth="1"/>
    <col min="9737" max="9737" width="1" customWidth="1"/>
    <col min="9738" max="9738" width="7.5703125" customWidth="1"/>
    <col min="9739" max="9739" width="6.140625" customWidth="1"/>
    <col min="9740" max="9740" width="5.5703125" customWidth="1"/>
    <col min="9985" max="9985" width="36.85546875" customWidth="1"/>
    <col min="9986" max="9986" width="6.42578125" customWidth="1"/>
    <col min="9987" max="9987" width="6.28515625" customWidth="1"/>
    <col min="9988" max="9988" width="5.28515625" customWidth="1"/>
    <col min="9989" max="9989" width="1.42578125" customWidth="1"/>
    <col min="9990" max="9990" width="6.140625" customWidth="1"/>
    <col min="9991" max="9991" width="5.85546875" customWidth="1"/>
    <col min="9992" max="9992" width="5.42578125" customWidth="1"/>
    <col min="9993" max="9993" width="1" customWidth="1"/>
    <col min="9994" max="9994" width="7.5703125" customWidth="1"/>
    <col min="9995" max="9995" width="6.140625" customWidth="1"/>
    <col min="9996" max="9996" width="5.5703125" customWidth="1"/>
    <col min="10241" max="10241" width="36.85546875" customWidth="1"/>
    <col min="10242" max="10242" width="6.42578125" customWidth="1"/>
    <col min="10243" max="10243" width="6.28515625" customWidth="1"/>
    <col min="10244" max="10244" width="5.28515625" customWidth="1"/>
    <col min="10245" max="10245" width="1.42578125" customWidth="1"/>
    <col min="10246" max="10246" width="6.140625" customWidth="1"/>
    <col min="10247" max="10247" width="5.85546875" customWidth="1"/>
    <col min="10248" max="10248" width="5.42578125" customWidth="1"/>
    <col min="10249" max="10249" width="1" customWidth="1"/>
    <col min="10250" max="10250" width="7.5703125" customWidth="1"/>
    <col min="10251" max="10251" width="6.140625" customWidth="1"/>
    <col min="10252" max="10252" width="5.5703125" customWidth="1"/>
    <col min="10497" max="10497" width="36.85546875" customWidth="1"/>
    <col min="10498" max="10498" width="6.42578125" customWidth="1"/>
    <col min="10499" max="10499" width="6.28515625" customWidth="1"/>
    <col min="10500" max="10500" width="5.28515625" customWidth="1"/>
    <col min="10501" max="10501" width="1.42578125" customWidth="1"/>
    <col min="10502" max="10502" width="6.140625" customWidth="1"/>
    <col min="10503" max="10503" width="5.85546875" customWidth="1"/>
    <col min="10504" max="10504" width="5.42578125" customWidth="1"/>
    <col min="10505" max="10505" width="1" customWidth="1"/>
    <col min="10506" max="10506" width="7.5703125" customWidth="1"/>
    <col min="10507" max="10507" width="6.140625" customWidth="1"/>
    <col min="10508" max="10508" width="5.5703125" customWidth="1"/>
    <col min="10753" max="10753" width="36.85546875" customWidth="1"/>
    <col min="10754" max="10754" width="6.42578125" customWidth="1"/>
    <col min="10755" max="10755" width="6.28515625" customWidth="1"/>
    <col min="10756" max="10756" width="5.28515625" customWidth="1"/>
    <col min="10757" max="10757" width="1.42578125" customWidth="1"/>
    <col min="10758" max="10758" width="6.140625" customWidth="1"/>
    <col min="10759" max="10759" width="5.85546875" customWidth="1"/>
    <col min="10760" max="10760" width="5.42578125" customWidth="1"/>
    <col min="10761" max="10761" width="1" customWidth="1"/>
    <col min="10762" max="10762" width="7.5703125" customWidth="1"/>
    <col min="10763" max="10763" width="6.140625" customWidth="1"/>
    <col min="10764" max="10764" width="5.5703125" customWidth="1"/>
    <col min="11009" max="11009" width="36.85546875" customWidth="1"/>
    <col min="11010" max="11010" width="6.42578125" customWidth="1"/>
    <col min="11011" max="11011" width="6.28515625" customWidth="1"/>
    <col min="11012" max="11012" width="5.28515625" customWidth="1"/>
    <col min="11013" max="11013" width="1.42578125" customWidth="1"/>
    <col min="11014" max="11014" width="6.140625" customWidth="1"/>
    <col min="11015" max="11015" width="5.85546875" customWidth="1"/>
    <col min="11016" max="11016" width="5.42578125" customWidth="1"/>
    <col min="11017" max="11017" width="1" customWidth="1"/>
    <col min="11018" max="11018" width="7.5703125" customWidth="1"/>
    <col min="11019" max="11019" width="6.140625" customWidth="1"/>
    <col min="11020" max="11020" width="5.5703125" customWidth="1"/>
    <col min="11265" max="11265" width="36.85546875" customWidth="1"/>
    <col min="11266" max="11266" width="6.42578125" customWidth="1"/>
    <col min="11267" max="11267" width="6.28515625" customWidth="1"/>
    <col min="11268" max="11268" width="5.28515625" customWidth="1"/>
    <col min="11269" max="11269" width="1.42578125" customWidth="1"/>
    <col min="11270" max="11270" width="6.140625" customWidth="1"/>
    <col min="11271" max="11271" width="5.85546875" customWidth="1"/>
    <col min="11272" max="11272" width="5.42578125" customWidth="1"/>
    <col min="11273" max="11273" width="1" customWidth="1"/>
    <col min="11274" max="11274" width="7.5703125" customWidth="1"/>
    <col min="11275" max="11275" width="6.140625" customWidth="1"/>
    <col min="11276" max="11276" width="5.5703125" customWidth="1"/>
    <col min="11521" max="11521" width="36.85546875" customWidth="1"/>
    <col min="11522" max="11522" width="6.42578125" customWidth="1"/>
    <col min="11523" max="11523" width="6.28515625" customWidth="1"/>
    <col min="11524" max="11524" width="5.28515625" customWidth="1"/>
    <col min="11525" max="11525" width="1.42578125" customWidth="1"/>
    <col min="11526" max="11526" width="6.140625" customWidth="1"/>
    <col min="11527" max="11527" width="5.85546875" customWidth="1"/>
    <col min="11528" max="11528" width="5.42578125" customWidth="1"/>
    <col min="11529" max="11529" width="1" customWidth="1"/>
    <col min="11530" max="11530" width="7.5703125" customWidth="1"/>
    <col min="11531" max="11531" width="6.140625" customWidth="1"/>
    <col min="11532" max="11532" width="5.5703125" customWidth="1"/>
    <col min="11777" max="11777" width="36.85546875" customWidth="1"/>
    <col min="11778" max="11778" width="6.42578125" customWidth="1"/>
    <col min="11779" max="11779" width="6.28515625" customWidth="1"/>
    <col min="11780" max="11780" width="5.28515625" customWidth="1"/>
    <col min="11781" max="11781" width="1.42578125" customWidth="1"/>
    <col min="11782" max="11782" width="6.140625" customWidth="1"/>
    <col min="11783" max="11783" width="5.85546875" customWidth="1"/>
    <col min="11784" max="11784" width="5.42578125" customWidth="1"/>
    <col min="11785" max="11785" width="1" customWidth="1"/>
    <col min="11786" max="11786" width="7.5703125" customWidth="1"/>
    <col min="11787" max="11787" width="6.140625" customWidth="1"/>
    <col min="11788" max="11788" width="5.5703125" customWidth="1"/>
    <col min="12033" max="12033" width="36.85546875" customWidth="1"/>
    <col min="12034" max="12034" width="6.42578125" customWidth="1"/>
    <col min="12035" max="12035" width="6.28515625" customWidth="1"/>
    <col min="12036" max="12036" width="5.28515625" customWidth="1"/>
    <col min="12037" max="12037" width="1.42578125" customWidth="1"/>
    <col min="12038" max="12038" width="6.140625" customWidth="1"/>
    <col min="12039" max="12039" width="5.85546875" customWidth="1"/>
    <col min="12040" max="12040" width="5.42578125" customWidth="1"/>
    <col min="12041" max="12041" width="1" customWidth="1"/>
    <col min="12042" max="12042" width="7.5703125" customWidth="1"/>
    <col min="12043" max="12043" width="6.140625" customWidth="1"/>
    <col min="12044" max="12044" width="5.5703125" customWidth="1"/>
    <col min="12289" max="12289" width="36.85546875" customWidth="1"/>
    <col min="12290" max="12290" width="6.42578125" customWidth="1"/>
    <col min="12291" max="12291" width="6.28515625" customWidth="1"/>
    <col min="12292" max="12292" width="5.28515625" customWidth="1"/>
    <col min="12293" max="12293" width="1.42578125" customWidth="1"/>
    <col min="12294" max="12294" width="6.140625" customWidth="1"/>
    <col min="12295" max="12295" width="5.85546875" customWidth="1"/>
    <col min="12296" max="12296" width="5.42578125" customWidth="1"/>
    <col min="12297" max="12297" width="1" customWidth="1"/>
    <col min="12298" max="12298" width="7.5703125" customWidth="1"/>
    <col min="12299" max="12299" width="6.140625" customWidth="1"/>
    <col min="12300" max="12300" width="5.5703125" customWidth="1"/>
    <col min="12545" max="12545" width="36.85546875" customWidth="1"/>
    <col min="12546" max="12546" width="6.42578125" customWidth="1"/>
    <col min="12547" max="12547" width="6.28515625" customWidth="1"/>
    <col min="12548" max="12548" width="5.28515625" customWidth="1"/>
    <col min="12549" max="12549" width="1.42578125" customWidth="1"/>
    <col min="12550" max="12550" width="6.140625" customWidth="1"/>
    <col min="12551" max="12551" width="5.85546875" customWidth="1"/>
    <col min="12552" max="12552" width="5.42578125" customWidth="1"/>
    <col min="12553" max="12553" width="1" customWidth="1"/>
    <col min="12554" max="12554" width="7.5703125" customWidth="1"/>
    <col min="12555" max="12555" width="6.140625" customWidth="1"/>
    <col min="12556" max="12556" width="5.5703125" customWidth="1"/>
    <col min="12801" max="12801" width="36.85546875" customWidth="1"/>
    <col min="12802" max="12802" width="6.42578125" customWidth="1"/>
    <col min="12803" max="12803" width="6.28515625" customWidth="1"/>
    <col min="12804" max="12804" width="5.28515625" customWidth="1"/>
    <col min="12805" max="12805" width="1.42578125" customWidth="1"/>
    <col min="12806" max="12806" width="6.140625" customWidth="1"/>
    <col min="12807" max="12807" width="5.85546875" customWidth="1"/>
    <col min="12808" max="12808" width="5.42578125" customWidth="1"/>
    <col min="12809" max="12809" width="1" customWidth="1"/>
    <col min="12810" max="12810" width="7.5703125" customWidth="1"/>
    <col min="12811" max="12811" width="6.140625" customWidth="1"/>
    <col min="12812" max="12812" width="5.5703125" customWidth="1"/>
    <col min="13057" max="13057" width="36.85546875" customWidth="1"/>
    <col min="13058" max="13058" width="6.42578125" customWidth="1"/>
    <col min="13059" max="13059" width="6.28515625" customWidth="1"/>
    <col min="13060" max="13060" width="5.28515625" customWidth="1"/>
    <col min="13061" max="13061" width="1.42578125" customWidth="1"/>
    <col min="13062" max="13062" width="6.140625" customWidth="1"/>
    <col min="13063" max="13063" width="5.85546875" customWidth="1"/>
    <col min="13064" max="13064" width="5.42578125" customWidth="1"/>
    <col min="13065" max="13065" width="1" customWidth="1"/>
    <col min="13066" max="13066" width="7.5703125" customWidth="1"/>
    <col min="13067" max="13067" width="6.140625" customWidth="1"/>
    <col min="13068" max="13068" width="5.5703125" customWidth="1"/>
    <col min="13313" max="13313" width="36.85546875" customWidth="1"/>
    <col min="13314" max="13314" width="6.42578125" customWidth="1"/>
    <col min="13315" max="13315" width="6.28515625" customWidth="1"/>
    <col min="13316" max="13316" width="5.28515625" customWidth="1"/>
    <col min="13317" max="13317" width="1.42578125" customWidth="1"/>
    <col min="13318" max="13318" width="6.140625" customWidth="1"/>
    <col min="13319" max="13319" width="5.85546875" customWidth="1"/>
    <col min="13320" max="13320" width="5.42578125" customWidth="1"/>
    <col min="13321" max="13321" width="1" customWidth="1"/>
    <col min="13322" max="13322" width="7.5703125" customWidth="1"/>
    <col min="13323" max="13323" width="6.140625" customWidth="1"/>
    <col min="13324" max="13324" width="5.5703125" customWidth="1"/>
    <col min="13569" max="13569" width="36.85546875" customWidth="1"/>
    <col min="13570" max="13570" width="6.42578125" customWidth="1"/>
    <col min="13571" max="13571" width="6.28515625" customWidth="1"/>
    <col min="13572" max="13572" width="5.28515625" customWidth="1"/>
    <col min="13573" max="13573" width="1.42578125" customWidth="1"/>
    <col min="13574" max="13574" width="6.140625" customWidth="1"/>
    <col min="13575" max="13575" width="5.85546875" customWidth="1"/>
    <col min="13576" max="13576" width="5.42578125" customWidth="1"/>
    <col min="13577" max="13577" width="1" customWidth="1"/>
    <col min="13578" max="13578" width="7.5703125" customWidth="1"/>
    <col min="13579" max="13579" width="6.140625" customWidth="1"/>
    <col min="13580" max="13580" width="5.5703125" customWidth="1"/>
    <col min="13825" max="13825" width="36.85546875" customWidth="1"/>
    <col min="13826" max="13826" width="6.42578125" customWidth="1"/>
    <col min="13827" max="13827" width="6.28515625" customWidth="1"/>
    <col min="13828" max="13828" width="5.28515625" customWidth="1"/>
    <col min="13829" max="13829" width="1.42578125" customWidth="1"/>
    <col min="13830" max="13830" width="6.140625" customWidth="1"/>
    <col min="13831" max="13831" width="5.85546875" customWidth="1"/>
    <col min="13832" max="13832" width="5.42578125" customWidth="1"/>
    <col min="13833" max="13833" width="1" customWidth="1"/>
    <col min="13834" max="13834" width="7.5703125" customWidth="1"/>
    <col min="13835" max="13835" width="6.140625" customWidth="1"/>
    <col min="13836" max="13836" width="5.5703125" customWidth="1"/>
    <col min="14081" max="14081" width="36.85546875" customWidth="1"/>
    <col min="14082" max="14082" width="6.42578125" customWidth="1"/>
    <col min="14083" max="14083" width="6.28515625" customWidth="1"/>
    <col min="14084" max="14084" width="5.28515625" customWidth="1"/>
    <col min="14085" max="14085" width="1.42578125" customWidth="1"/>
    <col min="14086" max="14086" width="6.140625" customWidth="1"/>
    <col min="14087" max="14087" width="5.85546875" customWidth="1"/>
    <col min="14088" max="14088" width="5.42578125" customWidth="1"/>
    <col min="14089" max="14089" width="1" customWidth="1"/>
    <col min="14090" max="14090" width="7.5703125" customWidth="1"/>
    <col min="14091" max="14091" width="6.140625" customWidth="1"/>
    <col min="14092" max="14092" width="5.5703125" customWidth="1"/>
    <col min="14337" max="14337" width="36.85546875" customWidth="1"/>
    <col min="14338" max="14338" width="6.42578125" customWidth="1"/>
    <col min="14339" max="14339" width="6.28515625" customWidth="1"/>
    <col min="14340" max="14340" width="5.28515625" customWidth="1"/>
    <col min="14341" max="14341" width="1.42578125" customWidth="1"/>
    <col min="14342" max="14342" width="6.140625" customWidth="1"/>
    <col min="14343" max="14343" width="5.85546875" customWidth="1"/>
    <col min="14344" max="14344" width="5.42578125" customWidth="1"/>
    <col min="14345" max="14345" width="1" customWidth="1"/>
    <col min="14346" max="14346" width="7.5703125" customWidth="1"/>
    <col min="14347" max="14347" width="6.140625" customWidth="1"/>
    <col min="14348" max="14348" width="5.5703125" customWidth="1"/>
    <col min="14593" max="14593" width="36.85546875" customWidth="1"/>
    <col min="14594" max="14594" width="6.42578125" customWidth="1"/>
    <col min="14595" max="14595" width="6.28515625" customWidth="1"/>
    <col min="14596" max="14596" width="5.28515625" customWidth="1"/>
    <col min="14597" max="14597" width="1.42578125" customWidth="1"/>
    <col min="14598" max="14598" width="6.140625" customWidth="1"/>
    <col min="14599" max="14599" width="5.85546875" customWidth="1"/>
    <col min="14600" max="14600" width="5.42578125" customWidth="1"/>
    <col min="14601" max="14601" width="1" customWidth="1"/>
    <col min="14602" max="14602" width="7.5703125" customWidth="1"/>
    <col min="14603" max="14603" width="6.140625" customWidth="1"/>
    <col min="14604" max="14604" width="5.5703125" customWidth="1"/>
    <col min="14849" max="14849" width="36.85546875" customWidth="1"/>
    <col min="14850" max="14850" width="6.42578125" customWidth="1"/>
    <col min="14851" max="14851" width="6.28515625" customWidth="1"/>
    <col min="14852" max="14852" width="5.28515625" customWidth="1"/>
    <col min="14853" max="14853" width="1.42578125" customWidth="1"/>
    <col min="14854" max="14854" width="6.140625" customWidth="1"/>
    <col min="14855" max="14855" width="5.85546875" customWidth="1"/>
    <col min="14856" max="14856" width="5.42578125" customWidth="1"/>
    <col min="14857" max="14857" width="1" customWidth="1"/>
    <col min="14858" max="14858" width="7.5703125" customWidth="1"/>
    <col min="14859" max="14859" width="6.140625" customWidth="1"/>
    <col min="14860" max="14860" width="5.5703125" customWidth="1"/>
    <col min="15105" max="15105" width="36.85546875" customWidth="1"/>
    <col min="15106" max="15106" width="6.42578125" customWidth="1"/>
    <col min="15107" max="15107" width="6.28515625" customWidth="1"/>
    <col min="15108" max="15108" width="5.28515625" customWidth="1"/>
    <col min="15109" max="15109" width="1.42578125" customWidth="1"/>
    <col min="15110" max="15110" width="6.140625" customWidth="1"/>
    <col min="15111" max="15111" width="5.85546875" customWidth="1"/>
    <col min="15112" max="15112" width="5.42578125" customWidth="1"/>
    <col min="15113" max="15113" width="1" customWidth="1"/>
    <col min="15114" max="15114" width="7.5703125" customWidth="1"/>
    <col min="15115" max="15115" width="6.140625" customWidth="1"/>
    <col min="15116" max="15116" width="5.5703125" customWidth="1"/>
    <col min="15361" max="15361" width="36.85546875" customWidth="1"/>
    <col min="15362" max="15362" width="6.42578125" customWidth="1"/>
    <col min="15363" max="15363" width="6.28515625" customWidth="1"/>
    <col min="15364" max="15364" width="5.28515625" customWidth="1"/>
    <col min="15365" max="15365" width="1.42578125" customWidth="1"/>
    <col min="15366" max="15366" width="6.140625" customWidth="1"/>
    <col min="15367" max="15367" width="5.85546875" customWidth="1"/>
    <col min="15368" max="15368" width="5.42578125" customWidth="1"/>
    <col min="15369" max="15369" width="1" customWidth="1"/>
    <col min="15370" max="15370" width="7.5703125" customWidth="1"/>
    <col min="15371" max="15371" width="6.140625" customWidth="1"/>
    <col min="15372" max="15372" width="5.5703125" customWidth="1"/>
    <col min="15617" max="15617" width="36.85546875" customWidth="1"/>
    <col min="15618" max="15618" width="6.42578125" customWidth="1"/>
    <col min="15619" max="15619" width="6.28515625" customWidth="1"/>
    <col min="15620" max="15620" width="5.28515625" customWidth="1"/>
    <col min="15621" max="15621" width="1.42578125" customWidth="1"/>
    <col min="15622" max="15622" width="6.140625" customWidth="1"/>
    <col min="15623" max="15623" width="5.85546875" customWidth="1"/>
    <col min="15624" max="15624" width="5.42578125" customWidth="1"/>
    <col min="15625" max="15625" width="1" customWidth="1"/>
    <col min="15626" max="15626" width="7.5703125" customWidth="1"/>
    <col min="15627" max="15627" width="6.140625" customWidth="1"/>
    <col min="15628" max="15628" width="5.5703125" customWidth="1"/>
    <col min="15873" max="15873" width="36.85546875" customWidth="1"/>
    <col min="15874" max="15874" width="6.42578125" customWidth="1"/>
    <col min="15875" max="15875" width="6.28515625" customWidth="1"/>
    <col min="15876" max="15876" width="5.28515625" customWidth="1"/>
    <col min="15877" max="15877" width="1.42578125" customWidth="1"/>
    <col min="15878" max="15878" width="6.140625" customWidth="1"/>
    <col min="15879" max="15879" width="5.85546875" customWidth="1"/>
    <col min="15880" max="15880" width="5.42578125" customWidth="1"/>
    <col min="15881" max="15881" width="1" customWidth="1"/>
    <col min="15882" max="15882" width="7.5703125" customWidth="1"/>
    <col min="15883" max="15883" width="6.140625" customWidth="1"/>
    <col min="15884" max="15884" width="5.5703125" customWidth="1"/>
    <col min="16129" max="16129" width="36.85546875" customWidth="1"/>
    <col min="16130" max="16130" width="6.42578125" customWidth="1"/>
    <col min="16131" max="16131" width="6.28515625" customWidth="1"/>
    <col min="16132" max="16132" width="5.28515625" customWidth="1"/>
    <col min="16133" max="16133" width="1.42578125" customWidth="1"/>
    <col min="16134" max="16134" width="6.140625" customWidth="1"/>
    <col min="16135" max="16135" width="5.85546875" customWidth="1"/>
    <col min="16136" max="16136" width="5.42578125" customWidth="1"/>
    <col min="16137" max="16137" width="1" customWidth="1"/>
    <col min="16138" max="16138" width="7.5703125" customWidth="1"/>
    <col min="16139" max="16139" width="6.140625" customWidth="1"/>
    <col min="16140" max="16140" width="5.5703125" customWidth="1"/>
  </cols>
  <sheetData>
    <row r="4" spans="1:33">
      <c r="A4" s="367" t="s">
        <v>402</v>
      </c>
      <c r="B4" s="525"/>
      <c r="C4" s="525"/>
      <c r="D4" s="525"/>
      <c r="E4" s="525"/>
      <c r="F4" s="525"/>
      <c r="G4" s="525"/>
      <c r="H4" s="525"/>
      <c r="I4" s="525"/>
      <c r="J4" s="525"/>
      <c r="K4" s="525"/>
      <c r="L4" s="525"/>
    </row>
    <row r="5" spans="1:33">
      <c r="A5" s="526" t="s">
        <v>403</v>
      </c>
      <c r="B5" s="527"/>
      <c r="C5" s="527"/>
      <c r="D5" s="527"/>
      <c r="E5" s="527"/>
      <c r="F5" s="527"/>
      <c r="G5" s="527"/>
      <c r="H5" s="527"/>
      <c r="I5" s="527"/>
      <c r="J5" s="527"/>
      <c r="K5" s="527"/>
      <c r="L5" s="527"/>
    </row>
    <row r="6" spans="1:33">
      <c r="A6" s="366" t="s">
        <v>177</v>
      </c>
      <c r="B6" s="527"/>
      <c r="C6" s="527"/>
      <c r="D6" s="527"/>
      <c r="E6" s="527"/>
      <c r="F6" s="527"/>
      <c r="G6" s="527"/>
      <c r="H6" s="527"/>
      <c r="I6" s="527"/>
      <c r="J6" s="527"/>
      <c r="K6" s="527"/>
      <c r="L6" s="527"/>
    </row>
    <row r="7" spans="1:33">
      <c r="A7" s="369"/>
      <c r="B7" s="370"/>
      <c r="C7" s="370"/>
      <c r="D7" s="370"/>
      <c r="E7" s="370"/>
      <c r="F7" s="402"/>
      <c r="G7" s="402"/>
      <c r="H7" s="402"/>
      <c r="I7" s="402"/>
      <c r="J7" s="370"/>
      <c r="K7" s="370"/>
      <c r="L7" s="370"/>
    </row>
    <row r="8" spans="1:33">
      <c r="A8" s="833" t="s">
        <v>336</v>
      </c>
      <c r="B8" s="835" t="s">
        <v>337</v>
      </c>
      <c r="C8" s="835"/>
      <c r="D8" s="835"/>
      <c r="E8" s="528"/>
      <c r="F8" s="835" t="s">
        <v>338</v>
      </c>
      <c r="G8" s="835"/>
      <c r="H8" s="835"/>
      <c r="I8" s="528"/>
      <c r="J8" s="836" t="s">
        <v>339</v>
      </c>
      <c r="K8" s="836"/>
      <c r="L8" s="836"/>
      <c r="N8" s="804"/>
      <c r="O8" s="804"/>
      <c r="P8" s="804"/>
      <c r="Q8" s="683"/>
      <c r="R8" s="804"/>
      <c r="S8" s="804"/>
      <c r="T8" s="804"/>
      <c r="U8" s="683"/>
      <c r="V8" s="832"/>
      <c r="W8" s="832"/>
      <c r="X8" s="832"/>
    </row>
    <row r="9" spans="1:33" ht="36">
      <c r="A9" s="834"/>
      <c r="B9" s="480" t="s">
        <v>340</v>
      </c>
      <c r="C9" s="480" t="s">
        <v>341</v>
      </c>
      <c r="D9" s="480" t="s">
        <v>361</v>
      </c>
      <c r="E9" s="529"/>
      <c r="F9" s="480" t="s">
        <v>340</v>
      </c>
      <c r="G9" s="480" t="s">
        <v>341</v>
      </c>
      <c r="H9" s="480" t="s">
        <v>361</v>
      </c>
      <c r="I9" s="529"/>
      <c r="J9" s="480" t="s">
        <v>340</v>
      </c>
      <c r="K9" s="480" t="s">
        <v>341</v>
      </c>
      <c r="L9" s="480" t="s">
        <v>361</v>
      </c>
      <c r="N9" s="695"/>
      <c r="O9" s="695"/>
      <c r="P9" s="695"/>
      <c r="Q9" s="695"/>
      <c r="R9" s="695"/>
      <c r="S9" s="695"/>
      <c r="T9" s="695"/>
      <c r="U9" s="695"/>
      <c r="V9" s="695"/>
      <c r="W9" s="695"/>
      <c r="X9" s="695"/>
    </row>
    <row r="10" spans="1:33">
      <c r="A10" s="482"/>
      <c r="B10" s="530"/>
      <c r="C10" s="530"/>
      <c r="D10" s="530"/>
      <c r="E10" s="530"/>
      <c r="F10" s="530"/>
      <c r="G10" s="530"/>
      <c r="H10" s="530"/>
      <c r="I10" s="530"/>
      <c r="J10" s="530"/>
      <c r="K10" s="530"/>
      <c r="L10" s="530"/>
    </row>
    <row r="11" spans="1:33" ht="9.75" customHeight="1">
      <c r="A11" s="507"/>
      <c r="B11" s="838" t="s">
        <v>408</v>
      </c>
      <c r="C11" s="838"/>
      <c r="D11" s="838"/>
      <c r="E11" s="838"/>
      <c r="F11" s="838"/>
      <c r="G11" s="838"/>
      <c r="H11" s="838"/>
      <c r="I11" s="838"/>
      <c r="J11" s="838"/>
      <c r="K11" s="838"/>
      <c r="L11" s="838"/>
    </row>
    <row r="12" spans="1:33">
      <c r="A12" s="507" t="s">
        <v>527</v>
      </c>
      <c r="B12" s="531">
        <v>14661</v>
      </c>
      <c r="C12" s="532">
        <f>B12/B$20*100</f>
        <v>78.175322597845792</v>
      </c>
      <c r="D12" s="532">
        <f>((B12-'[3]6.5'!B13)*100)/'[3]6.5'!B13</f>
        <v>14.673445443879546</v>
      </c>
      <c r="E12" s="532"/>
      <c r="F12" s="533">
        <v>22118</v>
      </c>
      <c r="G12" s="532">
        <f>F12/F$20*100</f>
        <v>83.739067883239315</v>
      </c>
      <c r="H12" s="541">
        <v>15.8</v>
      </c>
      <c r="I12" s="533"/>
      <c r="J12" s="531">
        <v>8779</v>
      </c>
      <c r="K12" s="532">
        <f>J12/J$20*100</f>
        <v>55.711384693489016</v>
      </c>
      <c r="L12" s="532">
        <v>-44.359234376980602</v>
      </c>
      <c r="M12" s="696"/>
      <c r="N12" s="389"/>
      <c r="O12" s="510"/>
      <c r="P12" s="697"/>
      <c r="Q12" s="405"/>
      <c r="R12" s="389"/>
      <c r="S12" s="697"/>
      <c r="T12" s="697"/>
      <c r="U12" s="389"/>
      <c r="V12" s="389"/>
      <c r="W12" s="697"/>
      <c r="X12" s="697"/>
      <c r="AA12" s="698"/>
      <c r="AD12" s="698"/>
      <c r="AF12" s="699"/>
      <c r="AG12" s="698"/>
    </row>
    <row r="13" spans="1:33">
      <c r="A13" s="482"/>
      <c r="B13" s="530"/>
      <c r="C13" s="530"/>
      <c r="D13" s="530"/>
      <c r="E13" s="530"/>
      <c r="F13" s="530"/>
      <c r="G13" s="530"/>
      <c r="H13" s="530"/>
      <c r="I13" s="530"/>
      <c r="J13" s="530"/>
      <c r="K13" s="530"/>
      <c r="L13" s="530"/>
      <c r="AA13" s="698"/>
      <c r="AD13" s="698"/>
      <c r="AG13" s="698"/>
    </row>
    <row r="14" spans="1:33" ht="10.5" customHeight="1">
      <c r="A14" s="507"/>
      <c r="B14" s="838" t="s">
        <v>404</v>
      </c>
      <c r="C14" s="838"/>
      <c r="D14" s="838"/>
      <c r="E14" s="838"/>
      <c r="F14" s="838"/>
      <c r="G14" s="838"/>
      <c r="H14" s="838"/>
      <c r="I14" s="838"/>
      <c r="J14" s="838"/>
      <c r="K14" s="838"/>
      <c r="L14" s="838"/>
      <c r="AA14" s="698"/>
      <c r="AD14" s="698"/>
      <c r="AG14" s="698"/>
    </row>
    <row r="15" spans="1:33" ht="11.25" customHeight="1">
      <c r="A15" s="507" t="s">
        <v>528</v>
      </c>
      <c r="B15" s="531">
        <v>2481</v>
      </c>
      <c r="C15" s="532">
        <f>(B15*100)/B$20</f>
        <v>13.229177775407914</v>
      </c>
      <c r="D15" s="532">
        <f>((B15-'[3]6.5'!B14)*100)/'[3]6.5'!B14</f>
        <v>-4.6136101499423301</v>
      </c>
      <c r="E15" s="532"/>
      <c r="F15" s="533">
        <v>2695</v>
      </c>
      <c r="G15" s="532">
        <f t="shared" ref="G15:G20" si="0">(F15*100)/F$20</f>
        <v>10.20330897664029</v>
      </c>
      <c r="H15" s="532">
        <f>((F15-'[3]6.5'!F14)*100)/'[3]6.5'!F14</f>
        <v>1.0119940029985008</v>
      </c>
      <c r="I15" s="533"/>
      <c r="J15" s="533">
        <v>6219</v>
      </c>
      <c r="K15" s="532">
        <f t="shared" ref="K15:K20" si="1">(J15*100)/J$20</f>
        <v>39.465668232009136</v>
      </c>
      <c r="L15" s="532">
        <f>((J15-'[3]6.5'!J14)*100)/'[3]6.5'!J14</f>
        <v>0.79416531604538088</v>
      </c>
      <c r="M15" s="696"/>
      <c r="N15" s="389"/>
      <c r="O15" s="510"/>
      <c r="P15" s="697"/>
      <c r="Q15" s="405"/>
      <c r="R15" s="389"/>
      <c r="S15" s="697"/>
      <c r="T15" s="697"/>
      <c r="U15" s="389"/>
      <c r="V15" s="389"/>
      <c r="W15" s="697"/>
      <c r="X15" s="697"/>
      <c r="AA15" s="698"/>
      <c r="AD15" s="698"/>
      <c r="AG15" s="698"/>
    </row>
    <row r="16" spans="1:33">
      <c r="A16" s="507" t="s">
        <v>405</v>
      </c>
      <c r="B16" s="531"/>
      <c r="C16" s="532"/>
      <c r="D16" s="532"/>
      <c r="E16" s="532"/>
      <c r="F16" s="533"/>
      <c r="G16" s="532"/>
      <c r="H16" s="532"/>
      <c r="I16" s="533"/>
      <c r="J16" s="533"/>
      <c r="K16" s="532"/>
      <c r="L16" s="532"/>
      <c r="M16" s="696"/>
      <c r="N16" s="700"/>
      <c r="O16" s="697"/>
      <c r="P16" s="697"/>
      <c r="Q16" s="700"/>
      <c r="R16" s="464"/>
      <c r="S16" s="697"/>
      <c r="T16" s="697"/>
      <c r="U16" s="464"/>
      <c r="V16" s="464"/>
      <c r="W16" s="697"/>
      <c r="X16" s="697"/>
      <c r="AA16" s="698"/>
      <c r="AD16" s="698"/>
      <c r="AG16" s="698"/>
    </row>
    <row r="17" spans="1:33" ht="18">
      <c r="A17" s="534" t="s">
        <v>406</v>
      </c>
      <c r="B17" s="535">
        <v>255</v>
      </c>
      <c r="C17" s="532">
        <f>(B17*100)/B$20</f>
        <v>1.3597099285485763</v>
      </c>
      <c r="D17" s="532">
        <f>((B17-'[3]6.5'!B16)*100)/'[3]6.5'!B16</f>
        <v>-16.393442622950818</v>
      </c>
      <c r="E17" s="536"/>
      <c r="F17" s="537">
        <v>489</v>
      </c>
      <c r="G17" s="532">
        <f t="shared" si="0"/>
        <v>1.8513610721992959</v>
      </c>
      <c r="H17" s="532">
        <f>((F17-'[3]6.5'!F16)*100)/'[3]6.5'!F16</f>
        <v>-7.0342205323193916</v>
      </c>
      <c r="I17" s="537"/>
      <c r="J17" s="537">
        <v>1168</v>
      </c>
      <c r="K17" s="532">
        <f t="shared" si="1"/>
        <v>7.4121081355501968</v>
      </c>
      <c r="L17" s="532">
        <f>((J17-'[3]6.5'!J16)*100)/'[3]6.5'!J16</f>
        <v>-16.15218951902369</v>
      </c>
      <c r="M17" s="701"/>
      <c r="N17" s="535"/>
      <c r="O17" s="690"/>
      <c r="P17" s="697"/>
      <c r="Q17" s="535"/>
      <c r="R17" s="702"/>
      <c r="S17" s="697"/>
      <c r="T17" s="697"/>
      <c r="U17" s="702"/>
      <c r="V17" s="702"/>
      <c r="W17" s="697"/>
      <c r="X17" s="697"/>
      <c r="AA17" s="698"/>
      <c r="AD17" s="698"/>
      <c r="AG17" s="698"/>
    </row>
    <row r="18" spans="1:33" ht="12" customHeight="1">
      <c r="A18" s="534" t="s">
        <v>407</v>
      </c>
      <c r="B18" s="535">
        <v>353</v>
      </c>
      <c r="C18" s="532">
        <f>(B18*100)/B$20</f>
        <v>1.8822651167750879</v>
      </c>
      <c r="D18" s="532">
        <f>((B18-'[3]6.5'!B17)*100)/'[3]6.5'!B17</f>
        <v>12.063492063492063</v>
      </c>
      <c r="E18" s="536"/>
      <c r="F18" s="537">
        <v>177</v>
      </c>
      <c r="G18" s="532">
        <f t="shared" si="0"/>
        <v>0.67012455987581876</v>
      </c>
      <c r="H18" s="532">
        <f>((F18-'[3]6.5'!F17)*100)/'[3]6.5'!F17</f>
        <v>-26.859504132231404</v>
      </c>
      <c r="I18" s="537"/>
      <c r="J18" s="537">
        <v>1126</v>
      </c>
      <c r="K18" s="532">
        <f t="shared" si="1"/>
        <v>7.1455768498540424</v>
      </c>
      <c r="L18" s="532">
        <f>((J18-'[3]6.5'!J17)*100)/'[3]6.5'!J17</f>
        <v>19.532908704883226</v>
      </c>
      <c r="M18" s="701"/>
      <c r="N18" s="535"/>
      <c r="O18" s="690"/>
      <c r="P18" s="697"/>
      <c r="Q18" s="535"/>
      <c r="R18" s="702"/>
      <c r="S18" s="697"/>
      <c r="T18" s="697"/>
      <c r="U18" s="702"/>
      <c r="V18" s="702"/>
      <c r="W18" s="697"/>
      <c r="X18" s="697"/>
      <c r="AA18" s="698"/>
      <c r="AD18" s="698"/>
      <c r="AG18" s="698"/>
    </row>
    <row r="19" spans="1:33" ht="10.5" customHeight="1">
      <c r="A19" s="507" t="s">
        <v>529</v>
      </c>
      <c r="B19" s="531">
        <v>1612</v>
      </c>
      <c r="C19" s="532">
        <f>(B19*100)/B$20</f>
        <v>8.5954996267462942</v>
      </c>
      <c r="D19" s="532">
        <f>((B19-'[3]6.5'!B18)*100)/'[3]6.5'!B18</f>
        <v>-3.0084235860409145</v>
      </c>
      <c r="E19" s="532"/>
      <c r="F19" s="533">
        <v>1600</v>
      </c>
      <c r="G19" s="532">
        <f t="shared" si="0"/>
        <v>6.0576231401203948</v>
      </c>
      <c r="H19" s="532">
        <f>((F19-'[3]6.5'!F18)*100)/'[3]6.5'!F18</f>
        <v>-11.553344389165284</v>
      </c>
      <c r="I19" s="533"/>
      <c r="J19" s="533">
        <v>760</v>
      </c>
      <c r="K19" s="532">
        <f t="shared" si="1"/>
        <v>4.8229470745018403</v>
      </c>
      <c r="L19" s="532">
        <f>((J19-'[3]6.5'!J18)*100)/'[3]6.5'!J18</f>
        <v>-13.636363636363637</v>
      </c>
      <c r="M19" s="696"/>
      <c r="N19" s="700"/>
      <c r="O19" s="697"/>
      <c r="P19" s="697"/>
      <c r="Q19" s="405"/>
      <c r="R19" s="464"/>
      <c r="S19" s="697"/>
      <c r="T19" s="697"/>
      <c r="U19" s="389"/>
      <c r="V19" s="464"/>
      <c r="W19" s="697"/>
      <c r="X19" s="697"/>
      <c r="AA19" s="698"/>
      <c r="AD19" s="698"/>
      <c r="AG19" s="698"/>
    </row>
    <row r="20" spans="1:33">
      <c r="A20" s="538" t="s">
        <v>533</v>
      </c>
      <c r="B20" s="539">
        <v>18754</v>
      </c>
      <c r="C20" s="540">
        <f>(B20*100)/B$20</f>
        <v>100</v>
      </c>
      <c r="D20" s="540">
        <f>((B20-'[3]6.5'!B19)*100)/'[3]6.5'!B19</f>
        <v>10.007038948850305</v>
      </c>
      <c r="E20" s="540"/>
      <c r="F20" s="539">
        <v>26413</v>
      </c>
      <c r="G20" s="540">
        <f t="shared" si="0"/>
        <v>100</v>
      </c>
      <c r="H20" s="540">
        <f>((F20-'[3]6.5'!F19)*100)/'[3]6.5'!F19</f>
        <v>12.019169600067857</v>
      </c>
      <c r="I20" s="539"/>
      <c r="J20" s="539">
        <v>15758</v>
      </c>
      <c r="K20" s="540">
        <f t="shared" si="1"/>
        <v>100</v>
      </c>
      <c r="L20" s="540">
        <f>((J20-'[3]6.5'!J19)*100)/'[3]6.5'!J19</f>
        <v>-30.97073769055546</v>
      </c>
      <c r="M20" s="558"/>
      <c r="N20" s="703"/>
      <c r="O20" s="704"/>
      <c r="P20" s="704"/>
      <c r="Q20" s="559"/>
      <c r="R20" s="703"/>
      <c r="S20" s="704"/>
      <c r="T20" s="704"/>
      <c r="U20" s="485"/>
      <c r="V20" s="703"/>
      <c r="W20" s="704"/>
      <c r="X20" s="704"/>
      <c r="AA20" s="698"/>
      <c r="AD20" s="698"/>
      <c r="AG20" s="698"/>
    </row>
    <row r="21" spans="1:33">
      <c r="A21" s="538"/>
      <c r="B21" s="539"/>
      <c r="C21" s="539"/>
      <c r="D21" s="539"/>
      <c r="E21" s="539"/>
      <c r="F21" s="539"/>
      <c r="G21" s="539"/>
      <c r="H21" s="539"/>
      <c r="I21" s="539"/>
      <c r="J21" s="539"/>
      <c r="K21" s="539"/>
      <c r="L21" s="539"/>
      <c r="M21" s="696"/>
      <c r="N21" s="700"/>
      <c r="O21" s="700"/>
      <c r="P21" s="700"/>
      <c r="Q21" s="705"/>
      <c r="R21" s="431"/>
      <c r="S21" s="431"/>
      <c r="T21" s="431"/>
      <c r="U21" s="431"/>
      <c r="V21" s="431"/>
      <c r="W21" s="431"/>
      <c r="X21" s="431"/>
      <c r="AA21" s="698"/>
      <c r="AD21" s="698"/>
      <c r="AG21" s="698"/>
    </row>
    <row r="22" spans="1:33" ht="10.5" customHeight="1">
      <c r="A22" s="507"/>
      <c r="B22" s="839" t="s">
        <v>409</v>
      </c>
      <c r="C22" s="839"/>
      <c r="D22" s="839"/>
      <c r="E22" s="839"/>
      <c r="F22" s="839"/>
      <c r="G22" s="839"/>
      <c r="H22" s="839"/>
      <c r="I22" s="839"/>
      <c r="J22" s="839"/>
      <c r="K22" s="839"/>
      <c r="L22" s="839"/>
      <c r="M22" s="696"/>
      <c r="N22" s="706"/>
      <c r="O22" s="706"/>
      <c r="P22" s="706"/>
      <c r="Q22" s="706"/>
      <c r="R22" s="706"/>
      <c r="S22" s="706"/>
      <c r="T22" s="706"/>
      <c r="U22" s="706"/>
      <c r="V22" s="706"/>
      <c r="W22" s="706"/>
      <c r="X22" s="706"/>
      <c r="AA22" s="698"/>
      <c r="AD22" s="698"/>
      <c r="AG22" s="698"/>
    </row>
    <row r="23" spans="1:33">
      <c r="A23" s="507"/>
      <c r="B23" s="531"/>
      <c r="C23" s="531"/>
      <c r="D23" s="531"/>
      <c r="E23" s="531"/>
      <c r="F23" s="397"/>
      <c r="G23" s="397"/>
      <c r="H23" s="397"/>
      <c r="I23" s="397"/>
      <c r="J23" s="397"/>
      <c r="K23" s="397"/>
      <c r="L23" s="397"/>
      <c r="M23" s="696"/>
      <c r="N23" s="700"/>
      <c r="O23" s="700"/>
      <c r="P23" s="700"/>
      <c r="Q23" s="700"/>
      <c r="R23" s="431"/>
      <c r="S23" s="431"/>
      <c r="T23" s="431"/>
      <c r="U23" s="431"/>
      <c r="V23" s="431"/>
      <c r="W23" s="431"/>
      <c r="X23" s="431"/>
      <c r="AA23" s="698"/>
      <c r="AD23" s="698"/>
      <c r="AG23" s="698"/>
    </row>
    <row r="24" spans="1:33">
      <c r="A24" s="507" t="s">
        <v>410</v>
      </c>
      <c r="B24" s="542">
        <v>42944</v>
      </c>
      <c r="C24" s="532">
        <f>(B24*100)/B$27</f>
        <v>65.086389815095487</v>
      </c>
      <c r="D24" s="532">
        <f>((B24-'[3]6.5'!B23)*100)/'[3]6.5'!B23</f>
        <v>10.597749105050349</v>
      </c>
      <c r="E24" s="543"/>
      <c r="F24" s="542">
        <v>40553</v>
      </c>
      <c r="G24" s="532">
        <f>(F24*100)/F$27</f>
        <v>62.186407409679198</v>
      </c>
      <c r="H24" s="532">
        <f>((F24-'[3]6.5'!F23)*100)/'[3]6.5'!F23</f>
        <v>13.718067356495892</v>
      </c>
      <c r="I24" s="383"/>
      <c r="J24" s="542">
        <v>108567</v>
      </c>
      <c r="K24" s="532">
        <f>(J24*100)/J$27</f>
        <v>57.968251934197248</v>
      </c>
      <c r="L24" s="532">
        <f>((J24-'[3]6.5'!J23)*100)/'[3]6.5'!J23</f>
        <v>-1.4380259825149113</v>
      </c>
      <c r="M24" s="696"/>
      <c r="N24" s="707"/>
      <c r="O24" s="693"/>
      <c r="P24" s="693"/>
      <c r="Q24" s="405"/>
      <c r="R24" s="707"/>
      <c r="S24" s="693"/>
      <c r="T24" s="693"/>
      <c r="U24" s="405"/>
      <c r="V24" s="707"/>
      <c r="W24" s="693"/>
      <c r="X24" s="693"/>
      <c r="AA24" s="698"/>
      <c r="AD24" s="698"/>
      <c r="AG24" s="698"/>
    </row>
    <row r="25" spans="1:33">
      <c r="A25" s="544" t="s">
        <v>411</v>
      </c>
      <c r="B25" s="542">
        <v>32</v>
      </c>
      <c r="C25" s="532">
        <f>(B25*100)/B$27</f>
        <v>4.8499545316762656E-2</v>
      </c>
      <c r="D25" s="532">
        <f>((B25-'[3]6.5'!B24)*100)/'[3]6.5'!B24</f>
        <v>18.518518518518519</v>
      </c>
      <c r="E25" s="543"/>
      <c r="F25" s="383">
        <v>23</v>
      </c>
      <c r="G25" s="532">
        <f>(F25*100)/F$27</f>
        <v>3.5269582285468934E-2</v>
      </c>
      <c r="H25" s="532">
        <f>((F25-'[3]6.5'!F24)*100)/'[3]6.5'!F24</f>
        <v>-34.285714285714285</v>
      </c>
      <c r="I25" s="383"/>
      <c r="J25" s="383">
        <v>45</v>
      </c>
      <c r="K25" s="532">
        <f>(J25*100)/J$27</f>
        <v>2.4027295007128097E-2</v>
      </c>
      <c r="L25" s="532">
        <f>((J25-'[3]6.5'!J24)*100)/'[3]6.5'!J24</f>
        <v>21.621621621621621</v>
      </c>
      <c r="M25" s="708"/>
      <c r="N25" s="405"/>
      <c r="O25" s="693"/>
      <c r="P25" s="693"/>
      <c r="Q25" s="691"/>
      <c r="R25" s="389"/>
      <c r="S25" s="693"/>
      <c r="T25" s="693"/>
      <c r="U25" s="508"/>
      <c r="V25" s="389"/>
      <c r="W25" s="693"/>
      <c r="X25" s="693"/>
      <c r="AA25" s="698"/>
      <c r="AD25" s="698"/>
      <c r="AG25" s="698"/>
    </row>
    <row r="26" spans="1:33">
      <c r="A26" s="544" t="s">
        <v>368</v>
      </c>
      <c r="B26" s="531">
        <v>23004</v>
      </c>
      <c r="C26" s="532">
        <f>(B26*100)/B$27</f>
        <v>34.865110639587755</v>
      </c>
      <c r="D26" s="532">
        <f>((B26-'[3]6.5'!B25)*100)/'[3]6.5'!B25</f>
        <v>6.9754464285714288</v>
      </c>
      <c r="E26" s="543"/>
      <c r="F26" s="533">
        <v>24636</v>
      </c>
      <c r="G26" s="532">
        <f>(F26*100)/F$27</f>
        <v>37.778323008035329</v>
      </c>
      <c r="H26" s="532">
        <f>((F26-'[3]6.5'!F25)*100)/'[3]6.5'!F25</f>
        <v>13.85525464460671</v>
      </c>
      <c r="I26" s="533"/>
      <c r="J26" s="533">
        <v>78675</v>
      </c>
      <c r="K26" s="532">
        <f>(J26*100)/J$27</f>
        <v>42.007720770795622</v>
      </c>
      <c r="L26" s="532">
        <f>((J26-'[3]6.5'!J25)*100)/'[3]6.5'!J25</f>
        <v>2.2417153996101367</v>
      </c>
      <c r="M26" s="708"/>
      <c r="N26" s="707"/>
      <c r="O26" s="693"/>
      <c r="P26" s="693"/>
      <c r="Q26" s="405"/>
      <c r="R26" s="707"/>
      <c r="S26" s="693"/>
      <c r="T26" s="693"/>
      <c r="U26" s="389"/>
      <c r="V26" s="389"/>
      <c r="W26" s="693"/>
      <c r="X26" s="693"/>
      <c r="AA26" s="698"/>
      <c r="AD26" s="698"/>
      <c r="AG26" s="698"/>
    </row>
    <row r="27" spans="1:33">
      <c r="A27" s="538" t="s">
        <v>0</v>
      </c>
      <c r="B27" s="545">
        <v>65980</v>
      </c>
      <c r="C27" s="540">
        <f>(B27*100)/B$27</f>
        <v>100</v>
      </c>
      <c r="D27" s="540">
        <f>((B27-'[3]6.5'!B26)*100)/'[3]6.5'!B26</f>
        <v>9.310801855533466</v>
      </c>
      <c r="E27" s="546"/>
      <c r="F27" s="545">
        <v>65212</v>
      </c>
      <c r="G27" s="540">
        <f>(F27*100)/F$27</f>
        <v>100</v>
      </c>
      <c r="H27" s="540">
        <f>((F27-'[3]6.5'!F26)*100)/'[3]6.5'!F26</f>
        <v>13.740537900722085</v>
      </c>
      <c r="I27" s="545"/>
      <c r="J27" s="545">
        <v>187287</v>
      </c>
      <c r="K27" s="532">
        <f>(J27*100)/J$27</f>
        <v>100</v>
      </c>
      <c r="L27" s="540">
        <f>((J27-'[3]6.5'!J26)*100)/'[3]6.5'!J26</f>
        <v>7.9620387094016185E-2</v>
      </c>
      <c r="M27" s="558"/>
      <c r="N27" s="703"/>
      <c r="O27" s="694"/>
      <c r="P27" s="704"/>
      <c r="Q27" s="559"/>
      <c r="R27" s="703"/>
      <c r="S27" s="694"/>
      <c r="T27" s="704"/>
      <c r="U27" s="559"/>
      <c r="V27" s="703"/>
      <c r="W27" s="694"/>
      <c r="X27" s="704"/>
      <c r="AA27" s="698"/>
      <c r="AD27" s="698"/>
      <c r="AG27" s="698"/>
    </row>
    <row r="28" spans="1:33">
      <c r="A28" s="507"/>
      <c r="B28" s="531"/>
      <c r="C28" s="531"/>
      <c r="D28" s="531"/>
      <c r="E28" s="531"/>
      <c r="F28" s="531"/>
      <c r="G28" s="531"/>
      <c r="H28" s="531"/>
      <c r="I28" s="531"/>
      <c r="J28" s="531"/>
      <c r="K28" s="531"/>
      <c r="L28" s="531"/>
      <c r="M28" s="696"/>
      <c r="N28" s="566"/>
      <c r="O28" s="566"/>
      <c r="P28" s="566"/>
      <c r="Q28" s="566"/>
      <c r="R28" s="431"/>
      <c r="S28" s="431"/>
      <c r="T28" s="431"/>
      <c r="U28" s="431"/>
      <c r="V28" s="431"/>
      <c r="W28" s="431"/>
      <c r="X28" s="431"/>
      <c r="AA28" s="698"/>
      <c r="AD28" s="698"/>
      <c r="AG28" s="698"/>
    </row>
    <row r="29" spans="1:33" ht="9" customHeight="1">
      <c r="A29" s="507"/>
      <c r="B29" s="838" t="s">
        <v>372</v>
      </c>
      <c r="C29" s="838"/>
      <c r="D29" s="838"/>
      <c r="E29" s="838"/>
      <c r="F29" s="838"/>
      <c r="G29" s="838"/>
      <c r="H29" s="838"/>
      <c r="I29" s="838"/>
      <c r="J29" s="838"/>
      <c r="K29" s="838"/>
      <c r="L29" s="838"/>
      <c r="M29" s="696"/>
      <c r="N29" s="709"/>
      <c r="O29" s="709"/>
      <c r="P29" s="709"/>
      <c r="Q29" s="709"/>
      <c r="R29" s="709"/>
      <c r="S29" s="709"/>
      <c r="T29" s="709"/>
      <c r="U29" s="709"/>
      <c r="V29" s="709"/>
      <c r="W29" s="709"/>
      <c r="X29" s="709"/>
      <c r="AA29" s="698"/>
      <c r="AD29" s="698"/>
      <c r="AG29" s="698"/>
    </row>
    <row r="30" spans="1:33">
      <c r="A30" s="507"/>
      <c r="B30" s="396"/>
      <c r="C30" s="396"/>
      <c r="D30" s="396"/>
      <c r="E30" s="396"/>
      <c r="F30" s="397"/>
      <c r="G30" s="397"/>
      <c r="H30" s="397"/>
      <c r="I30" s="397"/>
      <c r="J30" s="397"/>
      <c r="K30" s="397"/>
      <c r="L30" s="397"/>
      <c r="M30" s="696"/>
      <c r="N30" s="566"/>
      <c r="O30" s="566"/>
      <c r="P30" s="566"/>
      <c r="Q30" s="566"/>
      <c r="R30" s="431"/>
      <c r="S30" s="431"/>
      <c r="T30" s="431"/>
      <c r="U30" s="431"/>
      <c r="V30" s="431"/>
      <c r="W30" s="431"/>
      <c r="X30" s="431"/>
      <c r="AA30" s="698"/>
      <c r="AD30" s="698"/>
      <c r="AG30" s="698"/>
    </row>
    <row r="31" spans="1:33" ht="19.5">
      <c r="A31" s="547" t="s">
        <v>412</v>
      </c>
      <c r="B31" s="548">
        <v>603</v>
      </c>
      <c r="C31" s="532">
        <f>(B31*100)/B$35</f>
        <v>20.241691842900302</v>
      </c>
      <c r="D31" s="532">
        <f>((B31-'[3]6.5'!B30)*100)/'[3]6.5'!B30</f>
        <v>-26.012269938650306</v>
      </c>
      <c r="E31" s="549"/>
      <c r="F31" s="550">
        <v>664</v>
      </c>
      <c r="G31" s="532">
        <f>(F31*100)/F$35</f>
        <v>22.477995937711576</v>
      </c>
      <c r="H31" s="532">
        <f>((F31-'[3]6.5'!F30)*100)/'[3]6.5'!F30</f>
        <v>-31.262939958592131</v>
      </c>
      <c r="I31" s="550"/>
      <c r="J31" s="550">
        <v>405</v>
      </c>
      <c r="K31" s="532">
        <f>(J31*100)/J$35</f>
        <v>13.841421736158578</v>
      </c>
      <c r="L31" s="532">
        <f>((J31-'[3]6.5'!J30)*100)/'[3]6.5'!J30</f>
        <v>-14.736842105263158</v>
      </c>
      <c r="M31" s="710"/>
      <c r="N31" s="711"/>
      <c r="O31" s="712"/>
      <c r="P31" s="712"/>
      <c r="Q31" s="548"/>
      <c r="R31" s="707"/>
      <c r="S31" s="712"/>
      <c r="T31" s="712"/>
      <c r="U31" s="508"/>
      <c r="V31" s="711"/>
      <c r="W31" s="712"/>
      <c r="X31" s="712"/>
      <c r="AA31" s="698"/>
      <c r="AD31" s="698"/>
      <c r="AG31" s="698"/>
    </row>
    <row r="32" spans="1:33" ht="19.5">
      <c r="A32" s="547" t="s">
        <v>413</v>
      </c>
      <c r="B32" s="550">
        <v>1056</v>
      </c>
      <c r="C32" s="532">
        <f>(B32*100)/B$35</f>
        <v>35.448136958710975</v>
      </c>
      <c r="D32" s="532">
        <f>((B32-'[3]6.5'!B31)*100)/'[3]6.5'!B31</f>
        <v>-1.6759776536312849</v>
      </c>
      <c r="E32" s="549"/>
      <c r="F32" s="550">
        <v>1031</v>
      </c>
      <c r="G32" s="532">
        <f>(F32*100)/F$35</f>
        <v>34.901828029790117</v>
      </c>
      <c r="H32" s="532">
        <f>((F32-'[3]6.5'!F31)*100)/'[3]6.5'!F31</f>
        <v>-2.0892687559354224</v>
      </c>
      <c r="I32" s="550"/>
      <c r="J32" s="551">
        <v>1247</v>
      </c>
      <c r="K32" s="532">
        <f>(J32*100)/J$35</f>
        <v>42.617908407382089</v>
      </c>
      <c r="L32" s="532">
        <f>((J32-'[3]6.5'!J31)*100)/'[3]6.5'!J31</f>
        <v>2.2969647251845777</v>
      </c>
      <c r="M32" s="708"/>
      <c r="N32" s="508"/>
      <c r="O32" s="712"/>
      <c r="P32" s="712"/>
      <c r="Q32" s="508"/>
      <c r="R32" s="508"/>
      <c r="S32" s="712"/>
      <c r="T32" s="712"/>
      <c r="U32" s="508"/>
      <c r="V32" s="707"/>
      <c r="W32" s="712"/>
      <c r="X32" s="712"/>
      <c r="AA32" s="698"/>
      <c r="AD32" s="698"/>
      <c r="AG32" s="698"/>
    </row>
    <row r="33" spans="1:33">
      <c r="A33" s="544" t="s">
        <v>414</v>
      </c>
      <c r="B33" s="531">
        <v>566</v>
      </c>
      <c r="C33" s="532">
        <f>(B33*100)/B$35</f>
        <v>18.999664316884861</v>
      </c>
      <c r="D33" s="532">
        <f>((B33-'[3]6.5'!B32)*100)/'[3]6.5'!B32</f>
        <v>3.8532110091743119</v>
      </c>
      <c r="E33" s="552"/>
      <c r="F33" s="383">
        <v>528</v>
      </c>
      <c r="G33" s="532">
        <f>(F33*100)/F$35</f>
        <v>17.874069058903181</v>
      </c>
      <c r="H33" s="532">
        <f>((F33-'[3]6.5'!F32)*100)/'[3]6.5'!F32</f>
        <v>-8.6505190311418687</v>
      </c>
      <c r="I33" s="383"/>
      <c r="J33" s="383">
        <v>416</v>
      </c>
      <c r="K33" s="532">
        <f>(J33*100)/J$35</f>
        <v>14.217361585782639</v>
      </c>
      <c r="L33" s="532">
        <f>((J33-'[3]6.5'!J32)*100)/'[3]6.5'!J32</f>
        <v>4.7858942065491181</v>
      </c>
      <c r="M33" s="708"/>
      <c r="N33" s="548"/>
      <c r="O33" s="712"/>
      <c r="P33" s="712"/>
      <c r="Q33" s="700"/>
      <c r="R33" s="548"/>
      <c r="S33" s="712"/>
      <c r="T33" s="712"/>
      <c r="U33" s="389"/>
      <c r="V33" s="548"/>
      <c r="W33" s="712"/>
      <c r="X33" s="712"/>
      <c r="AA33" s="698"/>
      <c r="AD33" s="698"/>
      <c r="AG33" s="698"/>
    </row>
    <row r="34" spans="1:33">
      <c r="A34" s="507" t="s">
        <v>376</v>
      </c>
      <c r="B34" s="531">
        <v>754</v>
      </c>
      <c r="C34" s="532">
        <f>(B34*100)/B$35</f>
        <v>25.310506881503862</v>
      </c>
      <c r="D34" s="532">
        <f>((B34-'[3]6.5'!B33)*100)/'[3]6.5'!B33</f>
        <v>0.13280212483399734</v>
      </c>
      <c r="E34" s="552"/>
      <c r="F34" s="383">
        <v>731</v>
      </c>
      <c r="G34" s="532">
        <f>(F34*100)/F$35</f>
        <v>24.746106973595126</v>
      </c>
      <c r="H34" s="532">
        <f>((F34-'[3]6.5'!F33)*100)/'[3]6.5'!F33</f>
        <v>0.55020632737276476</v>
      </c>
      <c r="I34" s="383"/>
      <c r="J34" s="383">
        <v>858</v>
      </c>
      <c r="K34" s="532">
        <f>(J34*100)/J$35</f>
        <v>29.323308270676691</v>
      </c>
      <c r="L34" s="532">
        <f>((J34-'[3]6.5'!J33)*100)/'[3]6.5'!J33</f>
        <v>1.6587677725118484</v>
      </c>
      <c r="M34" s="696"/>
      <c r="N34" s="700"/>
      <c r="O34" s="712"/>
      <c r="P34" s="712"/>
      <c r="Q34" s="405"/>
      <c r="R34" s="389"/>
      <c r="S34" s="712"/>
      <c r="T34" s="712"/>
      <c r="U34" s="389"/>
      <c r="V34" s="389"/>
      <c r="W34" s="712"/>
      <c r="X34" s="712"/>
      <c r="AA34" s="698"/>
      <c r="AD34" s="698"/>
      <c r="AG34" s="698"/>
    </row>
    <row r="35" spans="1:33">
      <c r="A35" s="538" t="s">
        <v>0</v>
      </c>
      <c r="B35" s="539">
        <v>2979</v>
      </c>
      <c r="C35" s="540">
        <f>(B35*100)/B$35</f>
        <v>100</v>
      </c>
      <c r="D35" s="540">
        <f>((B35-'[3]6.5'!B34)*100)/'[3]6.5'!B34</f>
        <v>-6.5265139629745841</v>
      </c>
      <c r="E35" s="553"/>
      <c r="F35" s="539">
        <v>2954</v>
      </c>
      <c r="G35" s="540">
        <f>(F35*100)/F$35</f>
        <v>100</v>
      </c>
      <c r="H35" s="540">
        <f>((F35-'[3]6.5'!F34)*100)/'[3]6.5'!F34</f>
        <v>-11.131167268351383</v>
      </c>
      <c r="I35" s="545"/>
      <c r="J35" s="539">
        <v>2926</v>
      </c>
      <c r="K35" s="540">
        <f>(J35*100)/J$35</f>
        <v>100</v>
      </c>
      <c r="L35" s="540">
        <f>((J35-'[3]6.5'!J34)*100)/'[3]6.5'!J34</f>
        <v>-0.30664395229982966</v>
      </c>
      <c r="M35" s="558"/>
      <c r="N35" s="703"/>
      <c r="O35" s="713"/>
      <c r="P35" s="694"/>
      <c r="Q35" s="559"/>
      <c r="R35" s="703"/>
      <c r="S35" s="713"/>
      <c r="T35" s="694"/>
      <c r="U35" s="559"/>
      <c r="V35" s="703"/>
      <c r="W35" s="713"/>
      <c r="X35" s="694"/>
      <c r="AA35" s="698"/>
      <c r="AD35" s="698"/>
      <c r="AG35" s="698"/>
    </row>
    <row r="36" spans="1:33">
      <c r="A36" s="507"/>
      <c r="B36" s="396"/>
      <c r="C36" s="396"/>
      <c r="D36" s="396"/>
      <c r="E36" s="396"/>
      <c r="F36" s="397"/>
      <c r="G36" s="397"/>
      <c r="H36" s="397"/>
      <c r="I36" s="397"/>
      <c r="J36" s="397"/>
      <c r="K36" s="397"/>
      <c r="L36" s="397"/>
      <c r="M36" s="696"/>
      <c r="N36" s="566"/>
      <c r="O36" s="566"/>
      <c r="P36" s="566"/>
      <c r="Q36" s="566"/>
      <c r="R36" s="431"/>
      <c r="S36" s="431"/>
      <c r="T36" s="431"/>
      <c r="U36" s="431"/>
      <c r="V36" s="431"/>
      <c r="W36" s="431"/>
      <c r="X36" s="431"/>
      <c r="AA36" s="698"/>
      <c r="AD36" s="698"/>
      <c r="AG36" s="698"/>
    </row>
    <row r="37" spans="1:33" ht="8.25" customHeight="1">
      <c r="A37" s="507"/>
      <c r="B37" s="838" t="s">
        <v>377</v>
      </c>
      <c r="C37" s="838"/>
      <c r="D37" s="838"/>
      <c r="E37" s="838"/>
      <c r="F37" s="838"/>
      <c r="G37" s="838"/>
      <c r="H37" s="838"/>
      <c r="I37" s="838"/>
      <c r="J37" s="838"/>
      <c r="K37" s="838"/>
      <c r="L37" s="838"/>
      <c r="M37" s="696"/>
      <c r="N37" s="709"/>
      <c r="O37" s="709"/>
      <c r="P37" s="709"/>
      <c r="Q37" s="709"/>
      <c r="R37" s="709"/>
      <c r="S37" s="709"/>
      <c r="T37" s="709"/>
      <c r="U37" s="709"/>
      <c r="V37" s="709"/>
      <c r="W37" s="709"/>
      <c r="X37" s="709"/>
      <c r="AA37" s="698"/>
      <c r="AD37" s="698"/>
      <c r="AG37" s="698"/>
    </row>
    <row r="38" spans="1:33">
      <c r="A38" s="507"/>
      <c r="B38" s="396"/>
      <c r="C38" s="396"/>
      <c r="D38" s="396"/>
      <c r="E38" s="396"/>
      <c r="F38" s="397"/>
      <c r="G38" s="397"/>
      <c r="H38" s="397"/>
      <c r="I38" s="397"/>
      <c r="J38" s="397"/>
      <c r="K38" s="397"/>
      <c r="L38" s="397"/>
      <c r="M38" s="696"/>
      <c r="N38" s="566"/>
      <c r="O38" s="566"/>
      <c r="P38" s="566"/>
      <c r="Q38" s="566"/>
      <c r="R38" s="431"/>
      <c r="S38" s="431"/>
      <c r="T38" s="431"/>
      <c r="U38" s="431"/>
      <c r="V38" s="431"/>
      <c r="W38" s="431"/>
      <c r="X38" s="431"/>
      <c r="AA38" s="698"/>
      <c r="AD38" s="698"/>
      <c r="AG38" s="698"/>
    </row>
    <row r="39" spans="1:33">
      <c r="A39" s="507" t="s">
        <v>415</v>
      </c>
      <c r="B39" s="531">
        <v>6284</v>
      </c>
      <c r="C39" s="532">
        <f>(B39*100)/B$42</f>
        <v>19.736180904522612</v>
      </c>
      <c r="D39" s="532">
        <f>((B39-'[3]6.5'!B38)*100)/'[3]6.5'!B38</f>
        <v>-20.193040386080771</v>
      </c>
      <c r="E39" s="531"/>
      <c r="F39" s="533">
        <v>10823</v>
      </c>
      <c r="G39" s="532">
        <f>(F39*100)/F$42</f>
        <v>23.211872949149633</v>
      </c>
      <c r="H39" s="532">
        <f>((F39-'[3]6.5'!F38)*100)/'[3]6.5'!F38</f>
        <v>33.058765674944674</v>
      </c>
      <c r="I39" s="533"/>
      <c r="J39" s="533">
        <v>17313</v>
      </c>
      <c r="K39" s="532">
        <f>(J39*100)/J$42</f>
        <v>21.516454563531518</v>
      </c>
      <c r="L39" s="532">
        <f>((J39-'[3]6.5'!J38)*100)/'[3]6.5'!J38</f>
        <v>-21.286656058195046</v>
      </c>
      <c r="M39" s="696"/>
      <c r="N39" s="707"/>
      <c r="O39" s="697"/>
      <c r="P39" s="712"/>
      <c r="Q39" s="405"/>
      <c r="R39" s="707"/>
      <c r="S39" s="697"/>
      <c r="T39" s="712"/>
      <c r="U39" s="389"/>
      <c r="V39" s="707"/>
      <c r="W39" s="697"/>
      <c r="X39" s="712"/>
      <c r="AA39" s="698"/>
      <c r="AD39" s="698"/>
      <c r="AG39" s="698"/>
    </row>
    <row r="40" spans="1:33">
      <c r="A40" s="507" t="s">
        <v>416</v>
      </c>
      <c r="B40" s="531">
        <v>11847</v>
      </c>
      <c r="C40" s="532">
        <f>(B40*100)/B$42</f>
        <v>37.207914572864318</v>
      </c>
      <c r="D40" s="532">
        <f>((B40-'[3]6.5'!B39)*100)/'[3]6.5'!B39</f>
        <v>-11.964033588466968</v>
      </c>
      <c r="E40" s="531"/>
      <c r="F40" s="533">
        <v>15335</v>
      </c>
      <c r="G40" s="532">
        <f>(F40*100)/F$42</f>
        <v>32.888669654920967</v>
      </c>
      <c r="H40" s="532">
        <f>((F40-'[3]6.5'!F39)*100)/'[3]6.5'!F39</f>
        <v>6.4560916348490105</v>
      </c>
      <c r="I40" s="533"/>
      <c r="J40" s="533">
        <v>27651</v>
      </c>
      <c r="K40" s="532">
        <f>(J40*100)/J$42</f>
        <v>34.364436269636109</v>
      </c>
      <c r="L40" s="532">
        <f>((J40-'[3]6.5'!J39)*100)/'[3]6.5'!J39</f>
        <v>91.954182575494613</v>
      </c>
      <c r="M40" s="696"/>
      <c r="N40" s="707"/>
      <c r="O40" s="697"/>
      <c r="P40" s="712"/>
      <c r="Q40" s="405"/>
      <c r="R40" s="707"/>
      <c r="S40" s="697"/>
      <c r="T40" s="712"/>
      <c r="U40" s="389"/>
      <c r="V40" s="707"/>
      <c r="W40" s="697"/>
      <c r="X40" s="712"/>
      <c r="AA40" s="698"/>
      <c r="AD40" s="698"/>
      <c r="AG40" s="698"/>
    </row>
    <row r="41" spans="1:33">
      <c r="A41" s="507" t="s">
        <v>417</v>
      </c>
      <c r="B41" s="531">
        <v>13709</v>
      </c>
      <c r="C41" s="532">
        <f>(B41*100)/B$42</f>
        <v>43.055904522613062</v>
      </c>
      <c r="D41" s="532">
        <f>((B41-'[3]6.5'!B40)*100)/'[3]6.5'!B40</f>
        <v>-4.8316556751128079</v>
      </c>
      <c r="E41" s="531"/>
      <c r="F41" s="533">
        <v>20469</v>
      </c>
      <c r="G41" s="532">
        <f>(F41*100)/F$42</f>
        <v>43.899457395929396</v>
      </c>
      <c r="H41" s="532">
        <f>((F41-'[3]6.5'!F40)*100)/'[3]6.5'!F40</f>
        <v>-8.1283662477558352</v>
      </c>
      <c r="I41" s="533"/>
      <c r="J41" s="533">
        <v>35500</v>
      </c>
      <c r="K41" s="532">
        <f>(J41*100)/J$42</f>
        <v>44.119109166832374</v>
      </c>
      <c r="L41" s="532">
        <f>((J41-'[3]6.5'!J40)*100)/'[3]6.5'!J40</f>
        <v>-16.783872480075011</v>
      </c>
      <c r="M41" s="696"/>
      <c r="N41" s="707"/>
      <c r="O41" s="697"/>
      <c r="P41" s="712"/>
      <c r="Q41" s="405"/>
      <c r="R41" s="707"/>
      <c r="S41" s="697"/>
      <c r="T41" s="712"/>
      <c r="U41" s="389"/>
      <c r="V41" s="707"/>
      <c r="W41" s="697"/>
      <c r="X41" s="712"/>
      <c r="AA41" s="698"/>
      <c r="AD41" s="698"/>
      <c r="AG41" s="698"/>
    </row>
    <row r="42" spans="1:33">
      <c r="A42" s="538" t="s">
        <v>0</v>
      </c>
      <c r="B42" s="539">
        <v>31840</v>
      </c>
      <c r="C42" s="540">
        <f>(B42*100)/B$42</f>
        <v>100</v>
      </c>
      <c r="D42" s="540">
        <f>((B42-'[3]6.5'!B41)*100)/'[3]6.5'!B41</f>
        <v>-10.902171479740318</v>
      </c>
      <c r="E42" s="539"/>
      <c r="F42" s="539">
        <v>46627</v>
      </c>
      <c r="G42" s="540">
        <f>(F42*100)/F$42</f>
        <v>100</v>
      </c>
      <c r="H42" s="540">
        <f>((F42-'[3]6.5'!F41)*100)/'[3]6.5'!F41</f>
        <v>-0.73448011581367623</v>
      </c>
      <c r="I42" s="539"/>
      <c r="J42" s="539">
        <v>80464</v>
      </c>
      <c r="K42" s="540">
        <f>(J42*100)/J$42</f>
        <v>100</v>
      </c>
      <c r="L42" s="540">
        <f>((J42-'[3]6.5'!J41)*100)/'[3]6.5'!J41</f>
        <v>-16.473934436439887</v>
      </c>
      <c r="M42" s="558"/>
      <c r="N42" s="703"/>
      <c r="O42" s="704"/>
      <c r="P42" s="713"/>
      <c r="Q42" s="559"/>
      <c r="R42" s="703"/>
      <c r="S42" s="704"/>
      <c r="T42" s="713"/>
      <c r="U42" s="559"/>
      <c r="V42" s="703"/>
      <c r="W42" s="704"/>
      <c r="X42" s="713"/>
      <c r="AA42" s="698"/>
      <c r="AD42" s="698"/>
      <c r="AG42" s="698"/>
    </row>
    <row r="43" spans="1:33">
      <c r="A43" s="507"/>
      <c r="B43" s="396"/>
      <c r="C43" s="396"/>
      <c r="D43" s="396"/>
      <c r="E43" s="396"/>
      <c r="F43" s="397"/>
      <c r="G43" s="397"/>
      <c r="H43" s="397"/>
      <c r="I43" s="397"/>
      <c r="J43" s="397"/>
      <c r="K43" s="397"/>
      <c r="L43" s="397"/>
      <c r="M43" s="696"/>
      <c r="N43" s="566"/>
      <c r="O43" s="566"/>
      <c r="P43" s="566"/>
      <c r="Q43" s="566"/>
      <c r="R43" s="431"/>
      <c r="S43" s="431"/>
      <c r="T43" s="431"/>
      <c r="U43" s="431"/>
      <c r="V43" s="431"/>
      <c r="W43" s="431"/>
      <c r="X43" s="431"/>
      <c r="AA43" s="698"/>
      <c r="AD43" s="698"/>
      <c r="AG43" s="698"/>
    </row>
    <row r="44" spans="1:33" ht="8.25" customHeight="1">
      <c r="A44" s="507"/>
      <c r="B44" s="838" t="s">
        <v>418</v>
      </c>
      <c r="C44" s="838"/>
      <c r="D44" s="838"/>
      <c r="E44" s="838"/>
      <c r="F44" s="838"/>
      <c r="G44" s="838"/>
      <c r="H44" s="838"/>
      <c r="I44" s="838"/>
      <c r="J44" s="838"/>
      <c r="K44" s="838"/>
      <c r="L44" s="838"/>
      <c r="M44" s="696"/>
      <c r="N44" s="709"/>
      <c r="O44" s="709"/>
      <c r="P44" s="709"/>
      <c r="Q44" s="709"/>
      <c r="R44" s="709"/>
      <c r="S44" s="709"/>
      <c r="T44" s="709"/>
      <c r="U44" s="709"/>
      <c r="V44" s="709"/>
      <c r="W44" s="709"/>
      <c r="X44" s="709"/>
      <c r="AA44" s="698"/>
      <c r="AD44" s="698"/>
      <c r="AG44" s="698"/>
    </row>
    <row r="45" spans="1:33">
      <c r="A45" s="507"/>
      <c r="B45" s="396"/>
      <c r="C45" s="396"/>
      <c r="D45" s="396"/>
      <c r="E45" s="396"/>
      <c r="F45" s="397"/>
      <c r="G45" s="397"/>
      <c r="H45" s="397"/>
      <c r="I45" s="397"/>
      <c r="J45" s="397"/>
      <c r="K45" s="397"/>
      <c r="L45" s="397"/>
      <c r="M45" s="696"/>
      <c r="N45" s="566"/>
      <c r="O45" s="566"/>
      <c r="P45" s="566"/>
      <c r="Q45" s="566"/>
      <c r="R45" s="431"/>
      <c r="S45" s="431"/>
      <c r="T45" s="431"/>
      <c r="U45" s="431"/>
      <c r="V45" s="431"/>
      <c r="W45" s="431"/>
      <c r="X45" s="431"/>
      <c r="AA45" s="698"/>
      <c r="AD45" s="698"/>
      <c r="AG45" s="698"/>
    </row>
    <row r="46" spans="1:33" ht="19.5">
      <c r="A46" s="547" t="s">
        <v>419</v>
      </c>
      <c r="B46" s="548">
        <v>1323</v>
      </c>
      <c r="C46" s="532">
        <f>(B46*100)/B$48</f>
        <v>16.887924431963238</v>
      </c>
      <c r="D46" s="532">
        <f>((B46-'[3]6.5'!B45)*100)/'[3]6.5'!B45</f>
        <v>-31.021897810218977</v>
      </c>
      <c r="E46" s="548"/>
      <c r="F46" s="550">
        <v>1290</v>
      </c>
      <c r="G46" s="532">
        <f>(F46*100)/F$48</f>
        <v>16.412213740458014</v>
      </c>
      <c r="H46" s="532">
        <f>((F46-'[3]6.5'!F45)*100)/'[3]6.5'!F45</f>
        <v>-33.298862461220267</v>
      </c>
      <c r="I46" s="550"/>
      <c r="J46" s="550">
        <v>792</v>
      </c>
      <c r="K46" s="532">
        <f>(J46*100)/J$48</f>
        <v>18.942836641951686</v>
      </c>
      <c r="L46" s="532">
        <f>((J46-'[3]6.5'!J45)*100)/'[3]6.5'!J45</f>
        <v>-28.130671506352087</v>
      </c>
      <c r="M46" s="710"/>
      <c r="N46" s="548"/>
      <c r="O46" s="549"/>
      <c r="P46" s="712"/>
      <c r="Q46" s="691"/>
      <c r="R46" s="508"/>
      <c r="S46" s="549"/>
      <c r="T46" s="712"/>
      <c r="U46" s="508"/>
      <c r="V46" s="508"/>
      <c r="W46" s="549"/>
      <c r="X46" s="509"/>
      <c r="AA46" s="698"/>
      <c r="AD46" s="698"/>
      <c r="AG46" s="698"/>
    </row>
    <row r="47" spans="1:33">
      <c r="A47" s="507" t="s">
        <v>538</v>
      </c>
      <c r="B47" s="531">
        <v>6511</v>
      </c>
      <c r="C47" s="532">
        <f>(B47*100)/B$48</f>
        <v>83.112075568036758</v>
      </c>
      <c r="D47" s="532">
        <f>((B47-'[3]6.5'!B46)*100)/'[3]6.5'!B46</f>
        <v>36.785714285714285</v>
      </c>
      <c r="E47" s="554"/>
      <c r="F47" s="554">
        <v>6570</v>
      </c>
      <c r="G47" s="532">
        <f>(F47*100)/F$48</f>
        <v>83.587786259541986</v>
      </c>
      <c r="H47" s="532">
        <f>((F47-'[3]6.5'!F46)*100)/'[3]6.5'!F46</f>
        <v>37.793624161073822</v>
      </c>
      <c r="I47" s="555"/>
      <c r="J47" s="554">
        <v>3389</v>
      </c>
      <c r="K47" s="532">
        <f>(J47*100)/J$48</f>
        <v>81.057163358048314</v>
      </c>
      <c r="L47" s="532">
        <f>((J47-'[3]6.5'!J46)*100)/'[3]6.5'!J46</f>
        <v>7.8955746577523085</v>
      </c>
      <c r="M47" s="696"/>
      <c r="N47" s="700"/>
      <c r="O47" s="549"/>
      <c r="P47" s="712"/>
      <c r="Q47" s="405"/>
      <c r="R47" s="700"/>
      <c r="S47" s="549"/>
      <c r="T47" s="712"/>
      <c r="U47" s="714"/>
      <c r="V47" s="700"/>
      <c r="W47" s="549"/>
      <c r="X47" s="697"/>
      <c r="AA47" s="698"/>
      <c r="AD47" s="698"/>
      <c r="AG47" s="698"/>
    </row>
    <row r="48" spans="1:33">
      <c r="A48" s="538" t="s">
        <v>0</v>
      </c>
      <c r="B48" s="539">
        <v>7834</v>
      </c>
      <c r="C48" s="540">
        <f>(B48*100)/B$48</f>
        <v>100</v>
      </c>
      <c r="D48" s="540">
        <f>((B48-'[3]6.5'!B47)*100)/'[3]6.5'!B47</f>
        <v>17.31057202755316</v>
      </c>
      <c r="E48" s="556"/>
      <c r="F48" s="539">
        <v>7860</v>
      </c>
      <c r="G48" s="540">
        <f>(F48*100)/F$48</f>
        <v>100</v>
      </c>
      <c r="H48" s="540">
        <f>((F48-'[3]6.5'!F47)*100)/'[3]6.5'!F47</f>
        <v>17.278424350940018</v>
      </c>
      <c r="I48" s="556"/>
      <c r="J48" s="539">
        <v>4181</v>
      </c>
      <c r="K48" s="540">
        <f>(J48*100)/J$48</f>
        <v>100</v>
      </c>
      <c r="L48" s="540">
        <f>((J48-'[3]6.5'!J47)*100)/'[3]6.5'!J47</f>
        <v>-1.4612302616073534</v>
      </c>
      <c r="M48" s="558"/>
      <c r="N48" s="703"/>
      <c r="O48" s="692"/>
      <c r="P48" s="713"/>
      <c r="Q48" s="559"/>
      <c r="R48" s="715"/>
      <c r="S48" s="692"/>
      <c r="T48" s="713"/>
      <c r="U48" s="716"/>
      <c r="V48" s="715"/>
      <c r="W48" s="692"/>
      <c r="X48" s="717"/>
      <c r="AA48" s="698"/>
      <c r="AD48" s="698"/>
      <c r="AG48" s="698"/>
    </row>
    <row r="49" spans="1:33">
      <c r="A49" s="538"/>
      <c r="B49" s="539"/>
      <c r="C49" s="539"/>
      <c r="D49" s="549"/>
      <c r="E49" s="539"/>
      <c r="F49" s="539"/>
      <c r="G49" s="540"/>
      <c r="H49" s="557"/>
      <c r="I49" s="539"/>
      <c r="J49" s="539"/>
      <c r="K49" s="540"/>
      <c r="L49" s="557"/>
      <c r="M49" s="558"/>
      <c r="N49" s="703"/>
      <c r="O49" s="703"/>
      <c r="P49" s="549"/>
      <c r="Q49" s="703"/>
      <c r="R49" s="703"/>
      <c r="S49" s="704"/>
      <c r="T49" s="509"/>
      <c r="U49" s="703"/>
      <c r="V49" s="703"/>
      <c r="W49" s="703"/>
      <c r="X49" s="509"/>
      <c r="AA49" s="698"/>
      <c r="AD49" s="698"/>
      <c r="AG49" s="698"/>
    </row>
    <row r="50" spans="1:33">
      <c r="A50" s="482" t="s">
        <v>539</v>
      </c>
      <c r="B50" s="405">
        <v>103280</v>
      </c>
      <c r="C50" s="532">
        <f>(B50*100)/B$52</f>
        <v>81.075776963112403</v>
      </c>
      <c r="D50" s="532">
        <f>((B50-'[3]6.5'!B49)*100)/'[3]6.5'!B49</f>
        <v>1.3701857013858898</v>
      </c>
      <c r="E50" s="405"/>
      <c r="F50" s="405">
        <v>117488</v>
      </c>
      <c r="G50" s="532">
        <f>(F50*100)/F$52</f>
        <v>78.816094884145272</v>
      </c>
      <c r="H50" s="532">
        <f>((F50-'[3]6.5'!F49)*100)/'[3]6.5'!F49</f>
        <v>6.5187038749569348</v>
      </c>
      <c r="I50" s="405"/>
      <c r="J50" s="405">
        <v>276896</v>
      </c>
      <c r="K50" s="532">
        <f>(J50*100)/J$52</f>
        <v>95.278993586037927</v>
      </c>
      <c r="L50" s="532">
        <f>((J50-'[3]6.5'!J49)*100)/'[3]6.5'!J49</f>
        <v>-5.35961473389911</v>
      </c>
      <c r="M50" s="482"/>
      <c r="N50" s="405"/>
      <c r="O50" s="693"/>
      <c r="P50" s="712"/>
      <c r="Q50" s="405"/>
      <c r="R50" s="405"/>
      <c r="S50" s="693"/>
      <c r="T50" s="693"/>
      <c r="U50" s="405"/>
      <c r="V50" s="405"/>
      <c r="W50" s="693"/>
      <c r="X50" s="712"/>
      <c r="AA50" s="698"/>
      <c r="AD50" s="698"/>
      <c r="AG50" s="698"/>
    </row>
    <row r="51" spans="1:33">
      <c r="A51" s="482" t="s">
        <v>540</v>
      </c>
      <c r="B51" s="405">
        <v>24107</v>
      </c>
      <c r="C51" s="532">
        <f>(B51*100)/B$52</f>
        <v>18.924223036887593</v>
      </c>
      <c r="D51" s="532">
        <f>((B51-'[3]6.5'!B50)*100)/'[3]6.5'!B50</f>
        <v>14.115976331360947</v>
      </c>
      <c r="E51" s="405"/>
      <c r="F51" s="405">
        <v>31578</v>
      </c>
      <c r="G51" s="532">
        <f>(F51*100)/F$52</f>
        <v>21.183905115854721</v>
      </c>
      <c r="H51" s="532">
        <f>((F51-'[3]6.5'!F50)*100)/'[3]6.5'!F50</f>
        <v>14.359178647738384</v>
      </c>
      <c r="I51" s="405"/>
      <c r="J51" s="405">
        <v>13720</v>
      </c>
      <c r="K51" s="532">
        <f>(J51*100)/J$52</f>
        <v>4.7210064139620664</v>
      </c>
      <c r="L51" s="532">
        <f>((J51-'[3]6.5'!J50)*100)/'[3]6.5'!J50</f>
        <v>-34.357207789100997</v>
      </c>
      <c r="M51" s="482"/>
      <c r="N51" s="405"/>
      <c r="O51" s="693"/>
      <c r="P51" s="712"/>
      <c r="Q51" s="405"/>
      <c r="R51" s="405"/>
      <c r="S51" s="693"/>
      <c r="T51" s="693"/>
      <c r="U51" s="405"/>
      <c r="V51" s="405"/>
      <c r="W51" s="693"/>
      <c r="X51" s="712"/>
      <c r="AA51" s="698"/>
      <c r="AD51" s="698"/>
      <c r="AG51" s="698"/>
    </row>
    <row r="52" spans="1:33">
      <c r="A52" s="558" t="s">
        <v>358</v>
      </c>
      <c r="B52" s="559">
        <v>127387</v>
      </c>
      <c r="C52" s="540">
        <f>(B52*100)/B$52</f>
        <v>100</v>
      </c>
      <c r="D52" s="540">
        <f>((B52-'[3]6.5'!B51)*100)/'[3]6.5'!B51</f>
        <v>3.5590891723369835</v>
      </c>
      <c r="E52" s="559"/>
      <c r="F52" s="539">
        <v>149066</v>
      </c>
      <c r="G52" s="540">
        <f>(F52*100)/F$52</f>
        <v>100</v>
      </c>
      <c r="H52" s="540">
        <f>((F52-'[3]6.5'!F51)*100)/'[3]6.5'!F51</f>
        <v>8.0885498618674365</v>
      </c>
      <c r="I52" s="559"/>
      <c r="J52" s="539">
        <v>290616</v>
      </c>
      <c r="K52" s="540">
        <f>(J52*100)/J$52</f>
        <v>100</v>
      </c>
      <c r="L52" s="540">
        <f>((J52-'[3]6.5'!J51)*100)/'[3]6.5'!J51</f>
        <v>-7.2930157778217293</v>
      </c>
      <c r="M52" s="558"/>
      <c r="N52" s="559"/>
      <c r="O52" s="694"/>
      <c r="P52" s="713"/>
      <c r="Q52" s="559"/>
      <c r="R52" s="559"/>
      <c r="S52" s="694"/>
      <c r="T52" s="694"/>
      <c r="U52" s="559"/>
      <c r="V52" s="559"/>
      <c r="W52" s="694"/>
      <c r="X52" s="713"/>
      <c r="AA52" s="698"/>
      <c r="AD52" s="698"/>
      <c r="AG52" s="698"/>
    </row>
    <row r="53" spans="1:33">
      <c r="A53" s="371"/>
      <c r="B53" s="371"/>
      <c r="C53" s="371"/>
      <c r="D53" s="371"/>
      <c r="E53" s="371"/>
      <c r="F53" s="461"/>
      <c r="G53" s="461"/>
      <c r="H53" s="461"/>
      <c r="I53" s="461"/>
      <c r="J53" s="461"/>
      <c r="K53" s="461"/>
      <c r="L53" s="461"/>
      <c r="N53" s="718"/>
      <c r="O53" s="718"/>
      <c r="P53" s="718"/>
      <c r="Q53" s="718"/>
      <c r="R53" s="718"/>
      <c r="S53" s="718"/>
      <c r="T53" s="718"/>
      <c r="U53" s="718"/>
      <c r="V53" s="718"/>
      <c r="W53" s="718"/>
      <c r="X53" s="718"/>
      <c r="AD53" s="698"/>
      <c r="AG53" s="698"/>
    </row>
    <row r="54" spans="1:33">
      <c r="A54" s="402"/>
      <c r="B54" s="402"/>
      <c r="C54" s="402"/>
      <c r="D54" s="402"/>
      <c r="E54" s="402"/>
      <c r="F54" s="431"/>
      <c r="G54" s="431"/>
      <c r="H54" s="431"/>
      <c r="I54" s="431"/>
      <c r="J54" s="431"/>
      <c r="K54" s="431"/>
      <c r="L54" s="431"/>
    </row>
    <row r="55" spans="1:33">
      <c r="A55" s="805" t="s">
        <v>422</v>
      </c>
      <c r="B55" s="805"/>
      <c r="C55" s="805"/>
      <c r="D55" s="805"/>
      <c r="E55" s="805"/>
      <c r="F55" s="805"/>
      <c r="G55" s="805"/>
      <c r="H55" s="805"/>
      <c r="I55" s="805"/>
      <c r="J55" s="805"/>
      <c r="K55" s="560"/>
      <c r="L55" s="561"/>
    </row>
    <row r="56" spans="1:33" ht="19.5" customHeight="1">
      <c r="A56" s="805" t="s">
        <v>530</v>
      </c>
      <c r="B56" s="805"/>
      <c r="C56" s="805"/>
      <c r="D56" s="805"/>
      <c r="E56" s="805"/>
      <c r="F56" s="805"/>
      <c r="G56" s="805"/>
      <c r="H56" s="805"/>
      <c r="I56" s="805"/>
      <c r="J56" s="805"/>
      <c r="K56" s="805"/>
      <c r="L56" s="805"/>
      <c r="N56" s="718"/>
    </row>
    <row r="57" spans="1:33" ht="36.75" customHeight="1">
      <c r="A57" s="805" t="s">
        <v>531</v>
      </c>
      <c r="B57" s="805"/>
      <c r="C57" s="805"/>
      <c r="D57" s="805"/>
      <c r="E57" s="805"/>
      <c r="F57" s="805"/>
      <c r="G57" s="805"/>
      <c r="H57" s="805"/>
      <c r="I57" s="805"/>
      <c r="J57" s="805"/>
      <c r="K57" s="805"/>
      <c r="L57" s="805"/>
    </row>
    <row r="58" spans="1:33">
      <c r="A58" s="805" t="s">
        <v>532</v>
      </c>
      <c r="B58" s="805"/>
      <c r="C58" s="805"/>
      <c r="D58" s="805"/>
      <c r="E58" s="805"/>
      <c r="F58" s="805"/>
      <c r="G58" s="805"/>
      <c r="H58" s="805"/>
      <c r="I58" s="805"/>
      <c r="J58" s="805"/>
      <c r="K58" s="805"/>
      <c r="L58" s="805"/>
    </row>
    <row r="59" spans="1:33" ht="12" customHeight="1">
      <c r="A59" s="805" t="s">
        <v>534</v>
      </c>
      <c r="B59" s="805"/>
      <c r="C59" s="805"/>
      <c r="D59" s="805"/>
      <c r="E59" s="805"/>
      <c r="F59" s="805"/>
      <c r="G59" s="805"/>
      <c r="H59" s="805"/>
      <c r="I59" s="805"/>
      <c r="J59" s="805"/>
      <c r="K59" s="805"/>
      <c r="L59" s="805"/>
    </row>
    <row r="60" spans="1:33">
      <c r="A60" s="837" t="s">
        <v>535</v>
      </c>
      <c r="B60" s="837"/>
      <c r="C60" s="837"/>
      <c r="D60" s="837"/>
      <c r="E60" s="837"/>
      <c r="F60" s="837"/>
      <c r="G60" s="837"/>
      <c r="H60" s="837"/>
      <c r="I60" s="837"/>
      <c r="J60" s="837"/>
      <c r="K60" s="837"/>
      <c r="L60" s="837"/>
    </row>
    <row r="61" spans="1:33" ht="21" customHeight="1">
      <c r="A61" s="805" t="s">
        <v>536</v>
      </c>
      <c r="B61" s="805"/>
      <c r="C61" s="805"/>
      <c r="D61" s="805"/>
      <c r="E61" s="805"/>
      <c r="F61" s="805"/>
      <c r="G61" s="805"/>
      <c r="H61" s="805"/>
      <c r="I61" s="805"/>
      <c r="J61" s="805"/>
      <c r="K61" s="805"/>
      <c r="L61" s="805"/>
      <c r="N61" s="718"/>
      <c r="O61" s="718"/>
      <c r="P61" s="718"/>
      <c r="Q61" s="718"/>
      <c r="R61" s="718"/>
      <c r="S61" s="718"/>
      <c r="T61" s="718"/>
      <c r="U61" s="718"/>
      <c r="V61" s="718"/>
      <c r="W61" s="718"/>
      <c r="X61" s="718"/>
    </row>
    <row r="62" spans="1:33" ht="19.5" customHeight="1">
      <c r="A62" s="805" t="s">
        <v>537</v>
      </c>
      <c r="B62" s="805"/>
      <c r="C62" s="805"/>
      <c r="D62" s="805"/>
      <c r="E62" s="805"/>
      <c r="F62" s="805"/>
      <c r="G62" s="805"/>
      <c r="H62" s="805"/>
      <c r="I62" s="805"/>
      <c r="J62" s="805"/>
      <c r="K62" s="805"/>
      <c r="L62" s="805"/>
    </row>
    <row r="63" spans="1:33">
      <c r="N63" s="718"/>
      <c r="O63" s="718"/>
      <c r="P63" s="718"/>
      <c r="Q63" s="718"/>
      <c r="R63" s="718"/>
      <c r="S63" s="718"/>
      <c r="T63" s="718"/>
      <c r="U63" s="718"/>
      <c r="V63" s="718"/>
      <c r="W63" s="718"/>
      <c r="X63" s="718"/>
    </row>
    <row r="64" spans="1:33" ht="25.5" customHeight="1">
      <c r="A64" s="837"/>
      <c r="B64" s="837"/>
      <c r="C64" s="837"/>
      <c r="D64" s="837"/>
      <c r="E64" s="837"/>
      <c r="F64" s="837"/>
      <c r="G64" s="837"/>
      <c r="H64" s="837"/>
      <c r="I64" s="837"/>
      <c r="J64" s="837"/>
      <c r="K64" s="837"/>
      <c r="L64" s="837"/>
    </row>
  </sheetData>
  <mergeCells count="22">
    <mergeCell ref="A61:L61"/>
    <mergeCell ref="A62:L62"/>
    <mergeCell ref="A64:L64"/>
    <mergeCell ref="A59:L59"/>
    <mergeCell ref="N8:P8"/>
    <mergeCell ref="B11:L11"/>
    <mergeCell ref="A60:L60"/>
    <mergeCell ref="B22:L22"/>
    <mergeCell ref="B29:L29"/>
    <mergeCell ref="B37:L37"/>
    <mergeCell ref="B44:L44"/>
    <mergeCell ref="A55:J55"/>
    <mergeCell ref="A56:L56"/>
    <mergeCell ref="A57:L57"/>
    <mergeCell ref="A58:L58"/>
    <mergeCell ref="B14:L14"/>
    <mergeCell ref="R8:T8"/>
    <mergeCell ref="V8:X8"/>
    <mergeCell ref="A8:A9"/>
    <mergeCell ref="B8:D8"/>
    <mergeCell ref="F8:H8"/>
    <mergeCell ref="J8:L8"/>
  </mergeCells>
  <pageMargins left="0.7" right="0.7" top="0.75" bottom="0.75" header="0.3" footer="0.3"/>
  <pageSetup paperSize="9" orientation="portrait" horizontalDpi="0"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9"/>
  <sheetViews>
    <sheetView zoomScale="120" zoomScaleNormal="120" workbookViewId="0">
      <selection activeCell="O25" sqref="O25"/>
    </sheetView>
  </sheetViews>
  <sheetFormatPr defaultRowHeight="15"/>
  <cols>
    <col min="1" max="1" width="17.28515625" customWidth="1"/>
    <col min="2" max="2" width="8" customWidth="1"/>
    <col min="4" max="4" width="0.85546875" customWidth="1"/>
    <col min="7" max="7" width="0.85546875" customWidth="1"/>
    <col min="8" max="8" width="8.28515625" customWidth="1"/>
    <col min="9" max="9" width="7.5703125" customWidth="1"/>
    <col min="10" max="10" width="0.85546875" customWidth="1"/>
  </cols>
  <sheetData>
    <row r="1" spans="1:12" ht="12" customHeight="1"/>
    <row r="2" spans="1:12" ht="12" customHeight="1"/>
    <row r="3" spans="1:12" ht="24.95" customHeight="1"/>
    <row r="4" spans="1:12" s="366" customFormat="1" ht="12" customHeight="1">
      <c r="A4" s="367" t="s">
        <v>423</v>
      </c>
      <c r="B4" s="365"/>
      <c r="C4" s="365"/>
      <c r="D4" s="365"/>
      <c r="E4" s="365"/>
      <c r="F4" s="365"/>
      <c r="G4" s="365"/>
      <c r="H4" s="365"/>
      <c r="I4" s="365"/>
      <c r="J4" s="365"/>
      <c r="K4" s="365"/>
    </row>
    <row r="5" spans="1:12" s="366" customFormat="1" ht="12" customHeight="1">
      <c r="A5" s="526" t="s">
        <v>602</v>
      </c>
    </row>
    <row r="6" spans="1:12" s="366" customFormat="1" ht="12" customHeight="1">
      <c r="A6" s="366" t="s">
        <v>140</v>
      </c>
    </row>
    <row r="7" spans="1:12" s="370" customFormat="1" ht="6" customHeight="1">
      <c r="A7" s="399"/>
      <c r="D7" s="371"/>
      <c r="G7" s="371"/>
      <c r="J7" s="371"/>
      <c r="K7" s="562"/>
      <c r="L7" s="562"/>
    </row>
    <row r="8" spans="1:12" s="370" customFormat="1" ht="12" customHeight="1">
      <c r="A8" s="801" t="s">
        <v>2</v>
      </c>
      <c r="B8" s="803" t="s">
        <v>424</v>
      </c>
      <c r="C8" s="803"/>
      <c r="D8" s="563"/>
      <c r="E8" s="803" t="s">
        <v>425</v>
      </c>
      <c r="F8" s="803"/>
      <c r="G8" s="563"/>
      <c r="H8" s="803" t="s">
        <v>426</v>
      </c>
      <c r="I8" s="803"/>
      <c r="J8" s="563"/>
      <c r="K8" s="803" t="s">
        <v>0</v>
      </c>
      <c r="L8" s="803"/>
    </row>
    <row r="9" spans="1:12" s="370" customFormat="1" ht="30" customHeight="1">
      <c r="A9" s="802"/>
      <c r="B9" s="373" t="s">
        <v>340</v>
      </c>
      <c r="C9" s="373" t="s">
        <v>427</v>
      </c>
      <c r="D9" s="373"/>
      <c r="E9" s="373" t="s">
        <v>428</v>
      </c>
      <c r="F9" s="373" t="s">
        <v>427</v>
      </c>
      <c r="G9" s="373"/>
      <c r="H9" s="373" t="s">
        <v>340</v>
      </c>
      <c r="I9" s="373" t="s">
        <v>427</v>
      </c>
      <c r="J9" s="373"/>
      <c r="K9" s="373" t="s">
        <v>428</v>
      </c>
      <c r="L9" s="373" t="s">
        <v>427</v>
      </c>
    </row>
    <row r="10" spans="1:12" s="370" customFormat="1" ht="3" customHeight="1">
      <c r="A10" s="397"/>
      <c r="B10" s="564"/>
      <c r="C10" s="564"/>
      <c r="D10" s="564"/>
      <c r="E10" s="564"/>
      <c r="F10" s="564"/>
      <c r="G10" s="564"/>
      <c r="H10" s="564"/>
      <c r="I10" s="564"/>
      <c r="J10" s="564"/>
      <c r="K10" s="431"/>
      <c r="L10" s="431"/>
    </row>
    <row r="11" spans="1:12" s="370" customFormat="1" ht="9.9499999999999993" customHeight="1">
      <c r="A11" s="565">
        <v>2014</v>
      </c>
      <c r="B11" s="533">
        <v>741982</v>
      </c>
      <c r="C11" s="533">
        <v>1050803</v>
      </c>
      <c r="D11" s="533"/>
      <c r="E11" s="383">
        <v>39098</v>
      </c>
      <c r="F11" s="383">
        <v>79527</v>
      </c>
      <c r="G11" s="533"/>
      <c r="H11" s="383">
        <v>170724</v>
      </c>
      <c r="I11" s="383">
        <v>725092</v>
      </c>
      <c r="J11" s="533"/>
      <c r="K11" s="383">
        <v>951804</v>
      </c>
      <c r="L11" s="383">
        <v>1855426</v>
      </c>
    </row>
    <row r="12" spans="1:12" s="370" customFormat="1" ht="9.9499999999999993" customHeight="1">
      <c r="A12" s="380">
        <v>2015</v>
      </c>
      <c r="B12" s="383">
        <v>607588</v>
      </c>
      <c r="C12" s="383">
        <v>789893</v>
      </c>
      <c r="D12" s="383"/>
      <c r="E12" s="383">
        <v>29975</v>
      </c>
      <c r="F12" s="383">
        <v>58928</v>
      </c>
      <c r="G12" s="383"/>
      <c r="H12" s="383">
        <v>135227</v>
      </c>
      <c r="I12" s="383">
        <v>536515</v>
      </c>
      <c r="J12" s="383"/>
      <c r="K12" s="383">
        <v>772790</v>
      </c>
      <c r="L12" s="383">
        <v>1385336</v>
      </c>
    </row>
    <row r="13" spans="1:12" s="370" customFormat="1" ht="9.9499999999999993" customHeight="1">
      <c r="A13" s="380">
        <v>2016</v>
      </c>
      <c r="B13" s="383">
        <v>471240</v>
      </c>
      <c r="C13" s="383">
        <v>619996</v>
      </c>
      <c r="E13" s="383">
        <v>22468</v>
      </c>
      <c r="F13" s="383">
        <v>41022</v>
      </c>
      <c r="H13" s="383">
        <v>108991</v>
      </c>
      <c r="I13" s="383">
        <v>403496</v>
      </c>
      <c r="K13" s="383">
        <v>602699</v>
      </c>
      <c r="L13" s="383">
        <v>1064515</v>
      </c>
    </row>
    <row r="14" spans="1:12" s="370" customFormat="1" ht="9.9499999999999993" customHeight="1">
      <c r="A14" s="380">
        <v>2017</v>
      </c>
      <c r="B14" s="383">
        <v>420827</v>
      </c>
      <c r="C14" s="383">
        <v>477897</v>
      </c>
      <c r="D14" s="383"/>
      <c r="E14" s="383">
        <v>19288</v>
      </c>
      <c r="F14" s="383">
        <v>39449</v>
      </c>
      <c r="G14" s="383"/>
      <c r="H14" s="383">
        <v>99442</v>
      </c>
      <c r="I14" s="383">
        <v>363942</v>
      </c>
      <c r="J14" s="383"/>
      <c r="K14" s="383">
        <v>539557</v>
      </c>
      <c r="L14" s="383">
        <v>881288</v>
      </c>
    </row>
    <row r="15" spans="1:12" s="370" customFormat="1" ht="3" customHeight="1">
      <c r="A15" s="565"/>
      <c r="B15" s="533"/>
      <c r="C15" s="533"/>
      <c r="D15" s="533"/>
      <c r="E15" s="533"/>
      <c r="F15" s="533"/>
      <c r="G15" s="533"/>
      <c r="H15" s="533"/>
      <c r="I15" s="533"/>
      <c r="J15" s="533"/>
      <c r="K15" s="533"/>
      <c r="L15" s="533"/>
    </row>
    <row r="16" spans="1:12" s="370" customFormat="1" ht="9.9499999999999993" customHeight="1">
      <c r="A16" s="402"/>
      <c r="C16" s="372"/>
      <c r="D16" s="372"/>
      <c r="E16" s="372"/>
      <c r="F16" s="372" t="s">
        <v>429</v>
      </c>
      <c r="G16" s="372"/>
      <c r="H16" s="372"/>
      <c r="I16" s="372"/>
      <c r="J16" s="372"/>
      <c r="K16" s="372"/>
      <c r="L16" s="372"/>
    </row>
    <row r="17" spans="1:12" s="370" customFormat="1" ht="3" customHeight="1">
      <c r="A17" s="566"/>
      <c r="D17" s="567"/>
      <c r="E17" s="567"/>
      <c r="F17" s="567"/>
      <c r="G17" s="567"/>
      <c r="J17" s="567"/>
      <c r="K17" s="567"/>
      <c r="L17" s="567"/>
    </row>
    <row r="18" spans="1:12" s="370" customFormat="1" ht="9.9499999999999993" customHeight="1">
      <c r="A18" s="370" t="s">
        <v>3</v>
      </c>
      <c r="B18" s="383">
        <v>18920</v>
      </c>
      <c r="C18" s="383">
        <v>13210</v>
      </c>
      <c r="D18" s="383"/>
      <c r="E18" s="370">
        <v>469</v>
      </c>
      <c r="F18" s="370">
        <v>577</v>
      </c>
      <c r="H18" s="383">
        <v>865</v>
      </c>
      <c r="I18" s="383">
        <v>3636</v>
      </c>
      <c r="J18" s="383"/>
      <c r="K18" s="383">
        <f>SUM(B18,E18,H18)</f>
        <v>20254</v>
      </c>
      <c r="L18" s="383">
        <f>SUM(C18,F18,I18)</f>
        <v>17423</v>
      </c>
    </row>
    <row r="19" spans="1:12" s="370" customFormat="1" ht="9.9499999999999993" customHeight="1">
      <c r="A19" s="370" t="s">
        <v>103</v>
      </c>
      <c r="B19" s="568">
        <v>383</v>
      </c>
      <c r="C19" s="383">
        <v>385</v>
      </c>
      <c r="D19" s="383"/>
      <c r="E19" s="370">
        <v>2</v>
      </c>
      <c r="F19" s="370">
        <v>5</v>
      </c>
      <c r="H19" s="383">
        <v>3</v>
      </c>
      <c r="I19" s="383">
        <v>9</v>
      </c>
      <c r="J19" s="383"/>
      <c r="K19" s="383">
        <f t="shared" ref="K19:L45" si="0">SUM(B19,E19,H19)</f>
        <v>388</v>
      </c>
      <c r="L19" s="383">
        <f t="shared" si="0"/>
        <v>399</v>
      </c>
    </row>
    <row r="20" spans="1:12" s="370" customFormat="1" ht="9.9499999999999993" customHeight="1">
      <c r="A20" s="370" t="s">
        <v>4</v>
      </c>
      <c r="B20" s="383">
        <v>6083</v>
      </c>
      <c r="C20" s="383">
        <v>3664</v>
      </c>
      <c r="D20" s="383"/>
      <c r="E20" s="370">
        <v>88</v>
      </c>
      <c r="F20" s="370">
        <v>145</v>
      </c>
      <c r="H20" s="383">
        <v>455</v>
      </c>
      <c r="I20" s="383">
        <v>1488</v>
      </c>
      <c r="J20" s="383"/>
      <c r="K20" s="383">
        <f t="shared" si="0"/>
        <v>6626</v>
      </c>
      <c r="L20" s="383">
        <f t="shared" si="0"/>
        <v>5297</v>
      </c>
    </row>
    <row r="21" spans="1:12" s="370" customFormat="1" ht="9.9499999999999993" customHeight="1">
      <c r="A21" s="370" t="s">
        <v>5</v>
      </c>
      <c r="B21" s="383">
        <v>47718</v>
      </c>
      <c r="C21" s="383">
        <v>51827</v>
      </c>
      <c r="D21" s="383"/>
      <c r="E21" s="370">
        <v>1343</v>
      </c>
      <c r="F21" s="370">
        <v>3213</v>
      </c>
      <c r="H21" s="383">
        <v>19599</v>
      </c>
      <c r="I21" s="383">
        <v>64356</v>
      </c>
      <c r="J21" s="383"/>
      <c r="K21" s="383">
        <f t="shared" si="0"/>
        <v>68660</v>
      </c>
      <c r="L21" s="383">
        <f t="shared" si="0"/>
        <v>119396</v>
      </c>
    </row>
    <row r="22" spans="1:12" s="370" customFormat="1" ht="9.9499999999999993" customHeight="1">
      <c r="A22" s="370" t="s">
        <v>6</v>
      </c>
      <c r="B22" s="383">
        <v>1451</v>
      </c>
      <c r="C22" s="383">
        <v>1378</v>
      </c>
      <c r="D22" s="383"/>
      <c r="E22" s="370">
        <v>7</v>
      </c>
      <c r="F22" s="370">
        <v>13</v>
      </c>
      <c r="H22" s="383">
        <v>60</v>
      </c>
      <c r="I22" s="383">
        <v>359</v>
      </c>
      <c r="J22" s="383"/>
      <c r="K22" s="383">
        <f t="shared" si="0"/>
        <v>1518</v>
      </c>
      <c r="L22" s="383">
        <f t="shared" si="0"/>
        <v>1750</v>
      </c>
    </row>
    <row r="23" spans="1:12" s="569" customFormat="1" ht="9.9499999999999993" customHeight="1">
      <c r="A23" s="569" t="s">
        <v>7</v>
      </c>
      <c r="B23" s="570">
        <v>583</v>
      </c>
      <c r="C23" s="570">
        <v>352</v>
      </c>
      <c r="D23" s="570"/>
      <c r="E23" s="569">
        <v>4</v>
      </c>
      <c r="F23" s="569">
        <v>6</v>
      </c>
      <c r="H23" s="570">
        <v>12</v>
      </c>
      <c r="I23" s="570">
        <v>107</v>
      </c>
      <c r="J23" s="570"/>
      <c r="K23" s="383">
        <f t="shared" si="0"/>
        <v>599</v>
      </c>
      <c r="L23" s="383">
        <f t="shared" si="0"/>
        <v>465</v>
      </c>
    </row>
    <row r="24" spans="1:12" s="569" customFormat="1" ht="9.9499999999999993" customHeight="1">
      <c r="A24" s="569" t="s">
        <v>1</v>
      </c>
      <c r="B24" s="570">
        <v>868</v>
      </c>
      <c r="C24" s="570">
        <v>1026</v>
      </c>
      <c r="D24" s="570"/>
      <c r="E24" s="569">
        <v>3</v>
      </c>
      <c r="F24" s="569">
        <v>7</v>
      </c>
      <c r="H24" s="570">
        <v>48</v>
      </c>
      <c r="I24" s="570">
        <v>252</v>
      </c>
      <c r="J24" s="570"/>
      <c r="K24" s="383">
        <f t="shared" si="0"/>
        <v>919</v>
      </c>
      <c r="L24" s="383">
        <f t="shared" si="0"/>
        <v>1285</v>
      </c>
    </row>
    <row r="25" spans="1:12" s="370" customFormat="1" ht="9.9499999999999993" customHeight="1">
      <c r="A25" s="370" t="s">
        <v>8</v>
      </c>
      <c r="B25" s="383">
        <v>15296</v>
      </c>
      <c r="C25" s="383">
        <v>15829</v>
      </c>
      <c r="D25" s="383"/>
      <c r="E25" s="370">
        <v>364</v>
      </c>
      <c r="F25" s="370">
        <v>779</v>
      </c>
      <c r="H25" s="383">
        <v>1070</v>
      </c>
      <c r="I25" s="383">
        <v>7156</v>
      </c>
      <c r="J25" s="383"/>
      <c r="K25" s="383">
        <f t="shared" si="0"/>
        <v>16730</v>
      </c>
      <c r="L25" s="383">
        <f t="shared" si="0"/>
        <v>23764</v>
      </c>
    </row>
    <row r="26" spans="1:12" s="370" customFormat="1" ht="9.9499999999999993" customHeight="1">
      <c r="A26" s="370" t="s">
        <v>9</v>
      </c>
      <c r="B26" s="383">
        <v>3517</v>
      </c>
      <c r="C26" s="383">
        <v>2826</v>
      </c>
      <c r="D26" s="383"/>
      <c r="E26" s="370">
        <v>98</v>
      </c>
      <c r="F26" s="370">
        <v>118</v>
      </c>
      <c r="H26" s="383">
        <v>149</v>
      </c>
      <c r="I26" s="383">
        <v>579</v>
      </c>
      <c r="J26" s="383"/>
      <c r="K26" s="383">
        <f t="shared" si="0"/>
        <v>3764</v>
      </c>
      <c r="L26" s="383">
        <f t="shared" si="0"/>
        <v>3523</v>
      </c>
    </row>
    <row r="27" spans="1:12" s="370" customFormat="1" ht="9.9499999999999993" customHeight="1">
      <c r="A27" s="370" t="s">
        <v>10</v>
      </c>
      <c r="B27" s="383">
        <v>19425</v>
      </c>
      <c r="C27" s="383">
        <v>18314</v>
      </c>
      <c r="D27" s="383"/>
      <c r="E27" s="383">
        <v>840</v>
      </c>
      <c r="F27" s="370">
        <v>1478</v>
      </c>
      <c r="H27" s="383">
        <v>1683</v>
      </c>
      <c r="I27" s="383">
        <v>7659</v>
      </c>
      <c r="J27" s="383"/>
      <c r="K27" s="383">
        <f t="shared" si="0"/>
        <v>21948</v>
      </c>
      <c r="L27" s="383">
        <f t="shared" si="0"/>
        <v>27451</v>
      </c>
    </row>
    <row r="28" spans="1:12" s="370" customFormat="1" ht="9.9499999999999993" customHeight="1">
      <c r="A28" s="402" t="s">
        <v>11</v>
      </c>
      <c r="B28" s="383">
        <v>20648</v>
      </c>
      <c r="C28" s="383">
        <v>16585</v>
      </c>
      <c r="D28" s="383"/>
      <c r="E28" s="383">
        <v>1112</v>
      </c>
      <c r="F28" s="370">
        <v>2300</v>
      </c>
      <c r="H28" s="383">
        <v>1124</v>
      </c>
      <c r="I28" s="383">
        <v>5205</v>
      </c>
      <c r="J28" s="383"/>
      <c r="K28" s="383">
        <f t="shared" si="0"/>
        <v>22884</v>
      </c>
      <c r="L28" s="383">
        <f t="shared" si="0"/>
        <v>24090</v>
      </c>
    </row>
    <row r="29" spans="1:12" s="370" customFormat="1" ht="9.9499999999999993" customHeight="1">
      <c r="A29" s="370" t="s">
        <v>12</v>
      </c>
      <c r="B29" s="383">
        <v>5432</v>
      </c>
      <c r="C29" s="383">
        <v>9324</v>
      </c>
      <c r="D29" s="383"/>
      <c r="E29" s="383">
        <v>1007</v>
      </c>
      <c r="F29" s="370">
        <v>1156</v>
      </c>
      <c r="H29" s="383">
        <v>309</v>
      </c>
      <c r="I29" s="383">
        <v>1392</v>
      </c>
      <c r="J29" s="383"/>
      <c r="K29" s="383">
        <f t="shared" si="0"/>
        <v>6748</v>
      </c>
      <c r="L29" s="383">
        <f t="shared" si="0"/>
        <v>11872</v>
      </c>
    </row>
    <row r="30" spans="1:12" s="370" customFormat="1" ht="9.9499999999999993" customHeight="1">
      <c r="A30" s="370" t="s">
        <v>13</v>
      </c>
      <c r="B30" s="383">
        <v>7600</v>
      </c>
      <c r="C30" s="383">
        <v>8596</v>
      </c>
      <c r="D30" s="383"/>
      <c r="E30" s="383">
        <v>445</v>
      </c>
      <c r="F30" s="370">
        <v>1418</v>
      </c>
      <c r="H30" s="383">
        <v>319</v>
      </c>
      <c r="I30" s="383">
        <v>1303</v>
      </c>
      <c r="J30" s="383"/>
      <c r="K30" s="383">
        <f t="shared" si="0"/>
        <v>8364</v>
      </c>
      <c r="L30" s="383">
        <f t="shared" si="0"/>
        <v>11317</v>
      </c>
    </row>
    <row r="31" spans="1:12" s="370" customFormat="1" ht="9.9499999999999993" customHeight="1">
      <c r="A31" s="370" t="s">
        <v>14</v>
      </c>
      <c r="B31" s="383">
        <v>50434</v>
      </c>
      <c r="C31" s="383">
        <v>69206</v>
      </c>
      <c r="D31" s="383"/>
      <c r="E31" s="383">
        <v>3603</v>
      </c>
      <c r="F31" s="370">
        <v>8036</v>
      </c>
      <c r="H31" s="383">
        <v>28613</v>
      </c>
      <c r="I31" s="383">
        <v>84485</v>
      </c>
      <c r="J31" s="383"/>
      <c r="K31" s="383">
        <f t="shared" si="0"/>
        <v>82650</v>
      </c>
      <c r="L31" s="383">
        <f t="shared" si="0"/>
        <v>161727</v>
      </c>
    </row>
    <row r="32" spans="1:12" s="370" customFormat="1" ht="9.9499999999999993" customHeight="1">
      <c r="A32" s="370" t="s">
        <v>15</v>
      </c>
      <c r="B32" s="383">
        <v>9345</v>
      </c>
      <c r="C32" s="383">
        <v>10054</v>
      </c>
      <c r="D32" s="383"/>
      <c r="E32" s="383">
        <v>283</v>
      </c>
      <c r="F32" s="370">
        <v>425</v>
      </c>
      <c r="H32" s="383">
        <v>1175</v>
      </c>
      <c r="I32" s="383">
        <v>4658</v>
      </c>
      <c r="J32" s="383"/>
      <c r="K32" s="383">
        <f t="shared" si="0"/>
        <v>10803</v>
      </c>
      <c r="L32" s="383">
        <f t="shared" si="0"/>
        <v>15137</v>
      </c>
    </row>
    <row r="33" spans="1:12" s="370" customFormat="1" ht="9.9499999999999993" customHeight="1">
      <c r="A33" s="370" t="s">
        <v>16</v>
      </c>
      <c r="B33" s="383">
        <v>2472</v>
      </c>
      <c r="C33" s="383">
        <v>3332</v>
      </c>
      <c r="D33" s="383"/>
      <c r="E33" s="383">
        <v>50</v>
      </c>
      <c r="F33" s="370">
        <v>121</v>
      </c>
      <c r="H33" s="383">
        <v>169</v>
      </c>
      <c r="I33" s="383">
        <v>725</v>
      </c>
      <c r="J33" s="383"/>
      <c r="K33" s="383">
        <f t="shared" si="0"/>
        <v>2691</v>
      </c>
      <c r="L33" s="383">
        <f t="shared" si="0"/>
        <v>4178</v>
      </c>
    </row>
    <row r="34" spans="1:12" s="370" customFormat="1" ht="9.9499999999999993" customHeight="1">
      <c r="A34" s="370" t="s">
        <v>603</v>
      </c>
      <c r="B34" s="383">
        <v>68527</v>
      </c>
      <c r="C34" s="383">
        <v>90478</v>
      </c>
      <c r="D34" s="383"/>
      <c r="E34" s="383">
        <v>4276</v>
      </c>
      <c r="F34" s="383">
        <v>9946</v>
      </c>
      <c r="H34" s="383">
        <v>4562</v>
      </c>
      <c r="I34" s="383">
        <v>23138</v>
      </c>
      <c r="J34" s="383"/>
      <c r="K34" s="383">
        <f t="shared" si="0"/>
        <v>77365</v>
      </c>
      <c r="L34" s="383">
        <v>123562</v>
      </c>
    </row>
    <row r="35" spans="1:12" s="370" customFormat="1" ht="9.9499999999999993" customHeight="1">
      <c r="A35" s="370" t="s">
        <v>18</v>
      </c>
      <c r="B35" s="383">
        <v>35152</v>
      </c>
      <c r="C35" s="383">
        <v>33865</v>
      </c>
      <c r="D35" s="383"/>
      <c r="E35" s="383">
        <v>1650</v>
      </c>
      <c r="F35" s="370">
        <v>2224</v>
      </c>
      <c r="H35" s="383">
        <v>1937</v>
      </c>
      <c r="I35" s="383">
        <v>8374</v>
      </c>
      <c r="J35" s="383"/>
      <c r="K35" s="383">
        <f t="shared" si="0"/>
        <v>38739</v>
      </c>
      <c r="L35" s="383">
        <f t="shared" si="0"/>
        <v>44463</v>
      </c>
    </row>
    <row r="36" spans="1:12" s="370" customFormat="1" ht="9.9499999999999993" customHeight="1">
      <c r="A36" s="370" t="s">
        <v>19</v>
      </c>
      <c r="B36" s="383">
        <v>4124</v>
      </c>
      <c r="C36" s="383">
        <v>4726</v>
      </c>
      <c r="D36" s="383"/>
      <c r="E36" s="383">
        <v>104</v>
      </c>
      <c r="F36" s="370">
        <v>176</v>
      </c>
      <c r="H36" s="383">
        <v>601</v>
      </c>
      <c r="I36" s="383">
        <v>2511</v>
      </c>
      <c r="J36" s="383"/>
      <c r="K36" s="383">
        <f t="shared" si="0"/>
        <v>4829</v>
      </c>
      <c r="L36" s="383">
        <f t="shared" si="0"/>
        <v>7413</v>
      </c>
    </row>
    <row r="37" spans="1:12" s="370" customFormat="1" ht="9.9499999999999993" customHeight="1">
      <c r="A37" s="370" t="s">
        <v>20</v>
      </c>
      <c r="B37" s="383">
        <v>24620</v>
      </c>
      <c r="C37" s="383">
        <v>20938</v>
      </c>
      <c r="D37" s="383"/>
      <c r="E37" s="383">
        <v>1302</v>
      </c>
      <c r="F37" s="370">
        <v>1133</v>
      </c>
      <c r="H37" s="383">
        <v>1851</v>
      </c>
      <c r="I37" s="383">
        <v>7365</v>
      </c>
      <c r="J37" s="383"/>
      <c r="K37" s="383">
        <f t="shared" si="0"/>
        <v>27773</v>
      </c>
      <c r="L37" s="383">
        <f t="shared" si="0"/>
        <v>29436</v>
      </c>
    </row>
    <row r="38" spans="1:12" s="370" customFormat="1" ht="9.9499999999999993" customHeight="1">
      <c r="A38" s="370" t="s">
        <v>21</v>
      </c>
      <c r="B38" s="383">
        <v>37020</v>
      </c>
      <c r="C38" s="383">
        <v>28782</v>
      </c>
      <c r="D38" s="383"/>
      <c r="E38" s="383">
        <v>745</v>
      </c>
      <c r="F38" s="370">
        <v>1011</v>
      </c>
      <c r="H38" s="383">
        <v>4518</v>
      </c>
      <c r="I38" s="383">
        <v>18152</v>
      </c>
      <c r="J38" s="383"/>
      <c r="K38" s="383">
        <f t="shared" si="0"/>
        <v>42283</v>
      </c>
      <c r="L38" s="383">
        <f t="shared" si="0"/>
        <v>47945</v>
      </c>
    </row>
    <row r="39" spans="1:12" s="370" customFormat="1" ht="9.9499999999999993" customHeight="1">
      <c r="A39" s="370" t="s">
        <v>430</v>
      </c>
      <c r="B39" s="383">
        <v>9471</v>
      </c>
      <c r="C39" s="383">
        <v>5731</v>
      </c>
      <c r="D39" s="383"/>
      <c r="E39" s="383">
        <v>381</v>
      </c>
      <c r="F39" s="370">
        <v>373</v>
      </c>
      <c r="H39" s="383">
        <v>1448</v>
      </c>
      <c r="I39" s="383">
        <v>5998</v>
      </c>
      <c r="J39" s="383"/>
      <c r="K39" s="383">
        <f t="shared" si="0"/>
        <v>11300</v>
      </c>
      <c r="L39" s="383">
        <f t="shared" si="0"/>
        <v>12102</v>
      </c>
    </row>
    <row r="40" spans="1:12" s="514" customFormat="1" ht="9.9499999999999993" customHeight="1">
      <c r="A40" s="514" t="s">
        <v>23</v>
      </c>
      <c r="B40" s="415">
        <v>73104</v>
      </c>
      <c r="C40" s="415">
        <v>69086</v>
      </c>
      <c r="D40" s="415"/>
      <c r="E40" s="415">
        <v>1902</v>
      </c>
      <c r="F40" s="415">
        <v>3940</v>
      </c>
      <c r="H40" s="415">
        <v>20922</v>
      </c>
      <c r="I40" s="415">
        <v>69489</v>
      </c>
      <c r="J40" s="415"/>
      <c r="K40" s="415">
        <f t="shared" si="0"/>
        <v>95928</v>
      </c>
      <c r="L40" s="415">
        <f t="shared" si="0"/>
        <v>142515</v>
      </c>
    </row>
    <row r="41" spans="1:12" s="514" customFormat="1" ht="9.9499999999999993" customHeight="1">
      <c r="A41" s="514" t="s">
        <v>24</v>
      </c>
      <c r="B41" s="415">
        <v>39689</v>
      </c>
      <c r="C41" s="415">
        <v>38347</v>
      </c>
      <c r="D41" s="415"/>
      <c r="E41" s="415">
        <v>1309</v>
      </c>
      <c r="F41" s="415">
        <v>2388</v>
      </c>
      <c r="H41" s="415">
        <v>2962</v>
      </c>
      <c r="I41" s="415">
        <v>15752</v>
      </c>
      <c r="J41" s="415"/>
      <c r="K41" s="415">
        <f t="shared" si="0"/>
        <v>43960</v>
      </c>
      <c r="L41" s="415">
        <f t="shared" si="0"/>
        <v>56487</v>
      </c>
    </row>
    <row r="42" spans="1:12" s="514" customFormat="1" ht="9.9499999999999993" customHeight="1">
      <c r="A42" s="514" t="s">
        <v>25</v>
      </c>
      <c r="B42" s="415">
        <v>84114</v>
      </c>
      <c r="C42" s="415">
        <v>103711</v>
      </c>
      <c r="D42" s="415"/>
      <c r="E42" s="415">
        <v>6167</v>
      </c>
      <c r="F42" s="415">
        <v>12910</v>
      </c>
      <c r="H42" s="415">
        <v>30365</v>
      </c>
      <c r="I42" s="415">
        <v>92385</v>
      </c>
      <c r="J42" s="415"/>
      <c r="K42" s="415">
        <f t="shared" si="0"/>
        <v>120646</v>
      </c>
      <c r="L42" s="415">
        <f t="shared" si="0"/>
        <v>209006</v>
      </c>
    </row>
    <row r="43" spans="1:12" s="514" customFormat="1" ht="9.9499999999999993" customHeight="1">
      <c r="A43" s="514" t="s">
        <v>26</v>
      </c>
      <c r="B43" s="415">
        <v>144240</v>
      </c>
      <c r="C43" s="415">
        <v>163394</v>
      </c>
      <c r="D43" s="415"/>
      <c r="E43" s="415">
        <v>7665</v>
      </c>
      <c r="F43" s="415">
        <v>14025</v>
      </c>
      <c r="H43" s="415">
        <v>10295</v>
      </c>
      <c r="I43" s="415">
        <v>46771</v>
      </c>
      <c r="J43" s="415"/>
      <c r="K43" s="415">
        <f t="shared" si="0"/>
        <v>162200</v>
      </c>
      <c r="L43" s="415">
        <f>L32+L33+L34+L35+L36+L37</f>
        <v>224189</v>
      </c>
    </row>
    <row r="44" spans="1:12" s="514" customFormat="1" ht="9.9499999999999993" customHeight="1">
      <c r="A44" s="571" t="s">
        <v>27</v>
      </c>
      <c r="B44" s="415">
        <v>46491</v>
      </c>
      <c r="C44" s="415">
        <v>34513</v>
      </c>
      <c r="D44" s="415"/>
      <c r="E44" s="415">
        <v>1126</v>
      </c>
      <c r="F44" s="415">
        <v>1384</v>
      </c>
      <c r="H44" s="415">
        <v>5966</v>
      </c>
      <c r="I44" s="415">
        <v>24150</v>
      </c>
      <c r="J44" s="415"/>
      <c r="K44" s="415">
        <f t="shared" si="0"/>
        <v>53583</v>
      </c>
      <c r="L44" s="415">
        <f t="shared" si="0"/>
        <v>60047</v>
      </c>
    </row>
    <row r="45" spans="1:12" s="514" customFormat="1" ht="9.9499999999999993" customHeight="1">
      <c r="A45" s="571" t="s">
        <v>28</v>
      </c>
      <c r="B45" s="415">
        <v>387638</v>
      </c>
      <c r="C45" s="415">
        <v>409051</v>
      </c>
      <c r="D45" s="415"/>
      <c r="E45" s="415">
        <v>18169</v>
      </c>
      <c r="F45" s="415">
        <v>34647</v>
      </c>
      <c r="H45" s="415">
        <v>70510</v>
      </c>
      <c r="I45" s="415">
        <v>248547</v>
      </c>
      <c r="J45" s="415"/>
      <c r="K45" s="415">
        <f t="shared" si="0"/>
        <v>476317</v>
      </c>
      <c r="L45" s="415">
        <f>L40+L41+L42+L43+L44</f>
        <v>692244</v>
      </c>
    </row>
    <row r="46" spans="1:12" s="514" customFormat="1" ht="3" customHeight="1">
      <c r="A46" s="371"/>
      <c r="B46" s="371"/>
      <c r="C46" s="371"/>
      <c r="D46" s="371"/>
      <c r="E46" s="371"/>
      <c r="F46" s="371"/>
      <c r="G46" s="371"/>
      <c r="H46" s="371"/>
      <c r="I46" s="371"/>
      <c r="J46" s="371"/>
      <c r="K46" s="572"/>
      <c r="L46" s="572"/>
    </row>
    <row r="47" spans="1:12" s="370" customFormat="1" ht="3" customHeight="1">
      <c r="A47" s="402"/>
      <c r="B47" s="402"/>
      <c r="C47" s="402"/>
      <c r="D47" s="402"/>
      <c r="E47" s="402"/>
      <c r="F47" s="402"/>
      <c r="G47" s="402"/>
      <c r="H47" s="402"/>
      <c r="I47" s="402"/>
      <c r="J47" s="402"/>
      <c r="K47" s="372"/>
      <c r="L47" s="372"/>
    </row>
    <row r="48" spans="1:12" s="370" customFormat="1" ht="9.9499999999999993" customHeight="1">
      <c r="A48" s="402" t="s">
        <v>431</v>
      </c>
      <c r="B48" s="485"/>
      <c r="C48" s="485"/>
      <c r="D48" s="485"/>
      <c r="E48" s="485"/>
      <c r="F48" s="485"/>
      <c r="G48" s="485"/>
      <c r="H48" s="485"/>
      <c r="I48" s="485"/>
      <c r="J48" s="485"/>
      <c r="K48" s="485"/>
      <c r="L48" s="485"/>
    </row>
    <row r="49" spans="1:12" s="370" customFormat="1" ht="9.9499999999999993" customHeight="1">
      <c r="A49" s="843" t="s">
        <v>432</v>
      </c>
      <c r="B49" s="843"/>
      <c r="C49" s="843"/>
      <c r="D49" s="843"/>
      <c r="E49" s="843"/>
      <c r="F49" s="843"/>
      <c r="G49" s="843"/>
      <c r="H49" s="843"/>
      <c r="I49" s="843"/>
      <c r="J49" s="843"/>
      <c r="K49" s="843"/>
      <c r="L49" s="843"/>
    </row>
    <row r="50" spans="1:12" s="370" customFormat="1" ht="20.100000000000001" customHeight="1">
      <c r="A50" s="840" t="s">
        <v>433</v>
      </c>
      <c r="B50" s="840"/>
      <c r="C50" s="840"/>
      <c r="D50" s="840"/>
      <c r="E50" s="840"/>
      <c r="F50" s="840"/>
      <c r="G50" s="840"/>
      <c r="H50" s="840"/>
      <c r="I50" s="840"/>
      <c r="J50" s="840"/>
      <c r="K50" s="840"/>
      <c r="L50" s="840"/>
    </row>
    <row r="51" spans="1:12" s="370" customFormat="1" ht="20.100000000000001" customHeight="1">
      <c r="A51" s="841" t="s">
        <v>434</v>
      </c>
      <c r="B51" s="841"/>
      <c r="C51" s="841"/>
      <c r="D51" s="841"/>
      <c r="E51" s="841"/>
      <c r="F51" s="841"/>
      <c r="G51" s="841"/>
      <c r="H51" s="841"/>
      <c r="I51" s="841"/>
      <c r="J51" s="841"/>
      <c r="K51" s="841"/>
      <c r="L51" s="841"/>
    </row>
    <row r="52" spans="1:12" s="370" customFormat="1" ht="9.9499999999999993" customHeight="1">
      <c r="A52" s="842" t="s">
        <v>435</v>
      </c>
      <c r="B52" s="842"/>
      <c r="C52" s="842"/>
      <c r="D52" s="842"/>
      <c r="E52" s="842"/>
      <c r="F52" s="842"/>
      <c r="G52" s="842"/>
      <c r="H52" s="842"/>
      <c r="I52" s="842"/>
      <c r="J52" s="842"/>
      <c r="K52" s="842"/>
      <c r="L52" s="842"/>
    </row>
    <row r="53" spans="1:12" ht="12" customHeight="1">
      <c r="A53" s="400" t="s">
        <v>604</v>
      </c>
      <c r="B53" s="400"/>
      <c r="C53" s="400"/>
      <c r="D53" s="400"/>
      <c r="E53" s="400"/>
      <c r="F53" s="400"/>
      <c r="G53" s="400"/>
      <c r="H53" s="400"/>
      <c r="I53" s="400"/>
      <c r="J53" s="400"/>
      <c r="K53" s="400"/>
      <c r="L53" s="400"/>
    </row>
    <row r="54" spans="1:12">
      <c r="A54" s="400"/>
      <c r="B54" s="400"/>
      <c r="C54" s="400"/>
      <c r="D54" s="400"/>
      <c r="E54" s="400"/>
      <c r="F54" s="467"/>
      <c r="G54" s="400"/>
      <c r="H54" s="400"/>
      <c r="I54" s="400"/>
      <c r="J54" s="400"/>
      <c r="K54" s="400"/>
      <c r="L54" s="400"/>
    </row>
    <row r="55" spans="1:12">
      <c r="A55" s="400"/>
      <c r="B55" s="400"/>
      <c r="C55" s="400"/>
      <c r="D55" s="400"/>
      <c r="E55" s="400"/>
      <c r="F55" s="400"/>
      <c r="G55" s="400"/>
      <c r="H55" s="400"/>
      <c r="I55" s="400"/>
      <c r="J55" s="400"/>
      <c r="K55" s="400"/>
      <c r="L55" s="400"/>
    </row>
    <row r="56" spans="1:12">
      <c r="A56" s="400"/>
      <c r="B56" s="400"/>
      <c r="C56" s="400"/>
      <c r="D56" s="400"/>
      <c r="E56" s="400"/>
      <c r="F56" s="400"/>
      <c r="G56" s="400"/>
      <c r="H56" s="400"/>
      <c r="I56" s="400"/>
      <c r="J56" s="400"/>
      <c r="K56" s="400"/>
      <c r="L56" s="400"/>
    </row>
    <row r="57" spans="1:12">
      <c r="A57" s="400"/>
      <c r="B57" s="400"/>
      <c r="C57" s="400"/>
      <c r="D57" s="400"/>
      <c r="E57" s="400"/>
      <c r="F57" s="400"/>
      <c r="G57" s="400"/>
      <c r="H57" s="400"/>
      <c r="I57" s="400"/>
      <c r="J57" s="400"/>
      <c r="K57" s="400"/>
      <c r="L57" s="400"/>
    </row>
    <row r="58" spans="1:12">
      <c r="A58" s="400"/>
      <c r="B58" s="400"/>
      <c r="C58" s="400"/>
      <c r="D58" s="400"/>
      <c r="E58" s="400"/>
      <c r="F58" s="400"/>
      <c r="G58" s="400"/>
      <c r="H58" s="400"/>
      <c r="I58" s="400"/>
      <c r="J58" s="400"/>
      <c r="K58" s="400"/>
      <c r="L58" s="400"/>
    </row>
    <row r="59" spans="1:12">
      <c r="A59" s="400"/>
      <c r="B59" s="400"/>
      <c r="C59" s="400"/>
      <c r="D59" s="400"/>
      <c r="E59" s="400"/>
      <c r="F59" s="400"/>
      <c r="G59" s="400"/>
      <c r="H59" s="400"/>
      <c r="I59" s="400"/>
      <c r="J59" s="400"/>
      <c r="K59" s="400"/>
      <c r="L59" s="400"/>
    </row>
    <row r="60" spans="1:12">
      <c r="A60" s="400"/>
      <c r="B60" s="400"/>
      <c r="C60" s="400"/>
      <c r="D60" s="400"/>
      <c r="E60" s="400"/>
      <c r="F60" s="400"/>
      <c r="G60" s="400"/>
      <c r="H60" s="400"/>
      <c r="I60" s="400"/>
      <c r="J60" s="400"/>
      <c r="K60" s="400"/>
      <c r="L60" s="400"/>
    </row>
    <row r="61" spans="1:12">
      <c r="A61" s="400"/>
      <c r="B61" s="400"/>
      <c r="C61" s="400"/>
      <c r="D61" s="400"/>
      <c r="E61" s="400"/>
      <c r="F61" s="400"/>
      <c r="G61" s="400"/>
      <c r="H61" s="400"/>
      <c r="I61" s="400"/>
      <c r="J61" s="400"/>
      <c r="K61" s="400"/>
      <c r="L61" s="400"/>
    </row>
    <row r="62" spans="1:12">
      <c r="A62" s="400"/>
      <c r="B62" s="400"/>
      <c r="C62" s="400"/>
      <c r="D62" s="400"/>
      <c r="E62" s="400"/>
      <c r="F62" s="400"/>
      <c r="G62" s="400"/>
      <c r="H62" s="400"/>
      <c r="I62" s="400"/>
      <c r="J62" s="400"/>
      <c r="K62" s="400"/>
      <c r="L62" s="400"/>
    </row>
    <row r="63" spans="1:12">
      <c r="A63" s="400"/>
      <c r="B63" s="400"/>
      <c r="C63" s="400"/>
      <c r="D63" s="400"/>
      <c r="E63" s="400"/>
      <c r="F63" s="400"/>
      <c r="G63" s="400"/>
      <c r="H63" s="400"/>
      <c r="I63" s="400"/>
      <c r="J63" s="400"/>
      <c r="K63" s="400"/>
      <c r="L63" s="400"/>
    </row>
    <row r="64" spans="1:12">
      <c r="A64" s="400"/>
      <c r="B64" s="400"/>
      <c r="C64" s="400"/>
      <c r="D64" s="400"/>
      <c r="E64" s="400"/>
      <c r="F64" s="400"/>
      <c r="G64" s="400"/>
      <c r="H64" s="400"/>
      <c r="I64" s="400"/>
      <c r="J64" s="400"/>
      <c r="K64" s="400"/>
      <c r="L64" s="400"/>
    </row>
    <row r="65" spans="1:12">
      <c r="A65" s="400"/>
      <c r="B65" s="400"/>
      <c r="C65" s="400"/>
      <c r="D65" s="400"/>
      <c r="E65" s="400"/>
      <c r="F65" s="400"/>
      <c r="G65" s="400"/>
      <c r="H65" s="400"/>
      <c r="I65" s="400"/>
      <c r="J65" s="400"/>
      <c r="K65" s="400"/>
      <c r="L65" s="400"/>
    </row>
    <row r="66" spans="1:12">
      <c r="A66" s="400"/>
      <c r="B66" s="400"/>
      <c r="C66" s="400"/>
      <c r="D66" s="400"/>
      <c r="E66" s="400"/>
      <c r="F66" s="400"/>
      <c r="G66" s="400"/>
      <c r="H66" s="400"/>
      <c r="I66" s="400"/>
      <c r="J66" s="400"/>
      <c r="K66" s="400"/>
      <c r="L66" s="400"/>
    </row>
    <row r="67" spans="1:12">
      <c r="A67" s="400"/>
      <c r="B67" s="400"/>
      <c r="C67" s="400"/>
      <c r="D67" s="400"/>
      <c r="E67" s="400"/>
      <c r="F67" s="400"/>
      <c r="G67" s="400"/>
      <c r="H67" s="400"/>
      <c r="I67" s="400"/>
      <c r="J67" s="400"/>
      <c r="K67" s="400"/>
      <c r="L67" s="400"/>
    </row>
    <row r="68" spans="1:12">
      <c r="A68" s="400"/>
      <c r="B68" s="400"/>
      <c r="C68" s="400"/>
      <c r="D68" s="400"/>
      <c r="E68" s="400"/>
      <c r="F68" s="400"/>
      <c r="G68" s="400"/>
      <c r="H68" s="400"/>
      <c r="I68" s="400"/>
      <c r="J68" s="400"/>
      <c r="K68" s="400"/>
      <c r="L68" s="400"/>
    </row>
    <row r="69" spans="1:12">
      <c r="A69" s="400"/>
      <c r="B69" s="400"/>
      <c r="C69" s="400"/>
      <c r="D69" s="400"/>
      <c r="E69" s="400"/>
      <c r="F69" s="400"/>
      <c r="G69" s="400"/>
      <c r="H69" s="400"/>
      <c r="I69" s="400"/>
      <c r="J69" s="400"/>
      <c r="K69" s="400"/>
      <c r="L69" s="400"/>
    </row>
    <row r="70" spans="1:12">
      <c r="A70" s="400"/>
      <c r="B70" s="400"/>
      <c r="C70" s="400"/>
      <c r="D70" s="400"/>
      <c r="E70" s="400"/>
      <c r="F70" s="400"/>
      <c r="G70" s="400"/>
      <c r="H70" s="400"/>
      <c r="I70" s="400"/>
      <c r="J70" s="400"/>
      <c r="K70" s="400"/>
      <c r="L70" s="400"/>
    </row>
    <row r="71" spans="1:12">
      <c r="A71" s="400"/>
      <c r="B71" s="400"/>
      <c r="C71" s="400"/>
      <c r="D71" s="400"/>
      <c r="E71" s="400"/>
      <c r="F71" s="400"/>
      <c r="G71" s="400"/>
      <c r="H71" s="400"/>
      <c r="I71" s="400"/>
      <c r="J71" s="400"/>
      <c r="K71" s="400"/>
      <c r="L71" s="400"/>
    </row>
    <row r="72" spans="1:12">
      <c r="A72" s="400"/>
      <c r="B72" s="400"/>
      <c r="C72" s="400"/>
      <c r="D72" s="400"/>
      <c r="E72" s="400"/>
      <c r="F72" s="400"/>
      <c r="G72" s="400"/>
      <c r="H72" s="400"/>
      <c r="I72" s="400"/>
      <c r="J72" s="400"/>
      <c r="K72" s="400"/>
      <c r="L72" s="400"/>
    </row>
    <row r="73" spans="1:12">
      <c r="A73" s="400"/>
      <c r="B73" s="400"/>
      <c r="C73" s="400"/>
      <c r="D73" s="400"/>
      <c r="E73" s="400"/>
      <c r="F73" s="400"/>
      <c r="G73" s="400"/>
      <c r="H73" s="400"/>
      <c r="I73" s="400"/>
      <c r="J73" s="400"/>
      <c r="K73" s="400"/>
      <c r="L73" s="400"/>
    </row>
    <row r="74" spans="1:12">
      <c r="A74" s="400"/>
      <c r="B74" s="400"/>
      <c r="C74" s="400"/>
      <c r="D74" s="400"/>
      <c r="E74" s="400"/>
      <c r="F74" s="400"/>
      <c r="G74" s="400"/>
      <c r="H74" s="400"/>
      <c r="I74" s="400"/>
      <c r="J74" s="400"/>
      <c r="K74" s="400"/>
      <c r="L74" s="400"/>
    </row>
    <row r="75" spans="1:12">
      <c r="A75" s="400"/>
      <c r="B75" s="400"/>
      <c r="C75" s="400"/>
      <c r="D75" s="400"/>
      <c r="E75" s="400"/>
      <c r="F75" s="400"/>
      <c r="G75" s="400"/>
      <c r="H75" s="400"/>
      <c r="I75" s="400"/>
      <c r="J75" s="400"/>
      <c r="K75" s="400"/>
      <c r="L75" s="400"/>
    </row>
    <row r="76" spans="1:12">
      <c r="A76" s="400"/>
      <c r="B76" s="400"/>
      <c r="C76" s="400"/>
      <c r="D76" s="400"/>
      <c r="E76" s="400"/>
      <c r="F76" s="400"/>
      <c r="G76" s="400"/>
      <c r="H76" s="400"/>
      <c r="I76" s="400"/>
      <c r="J76" s="400"/>
      <c r="K76" s="400"/>
      <c r="L76" s="400"/>
    </row>
    <row r="77" spans="1:12">
      <c r="A77" s="400"/>
      <c r="B77" s="400"/>
      <c r="C77" s="400"/>
      <c r="D77" s="400"/>
      <c r="E77" s="400"/>
      <c r="F77" s="400"/>
      <c r="G77" s="400"/>
      <c r="H77" s="400"/>
      <c r="I77" s="400"/>
      <c r="J77" s="400"/>
      <c r="K77" s="400"/>
      <c r="L77" s="400"/>
    </row>
    <row r="78" spans="1:12">
      <c r="A78" s="400"/>
      <c r="B78" s="400"/>
      <c r="C78" s="400"/>
      <c r="D78" s="400"/>
      <c r="E78" s="400"/>
      <c r="F78" s="400"/>
      <c r="G78" s="400"/>
      <c r="H78" s="400"/>
      <c r="I78" s="400"/>
      <c r="J78" s="400"/>
      <c r="K78" s="400"/>
      <c r="L78" s="400"/>
    </row>
    <row r="79" spans="1:12">
      <c r="A79" s="400"/>
      <c r="B79" s="400"/>
      <c r="C79" s="400"/>
      <c r="D79" s="400"/>
      <c r="E79" s="400"/>
      <c r="F79" s="400"/>
      <c r="G79" s="400"/>
      <c r="H79" s="400"/>
      <c r="I79" s="400"/>
      <c r="J79" s="400"/>
      <c r="K79" s="400"/>
      <c r="L79" s="400"/>
    </row>
    <row r="80" spans="1:12">
      <c r="A80" s="400"/>
      <c r="B80" s="400"/>
      <c r="C80" s="400"/>
      <c r="D80" s="400"/>
      <c r="E80" s="400"/>
      <c r="F80" s="400"/>
      <c r="G80" s="400"/>
      <c r="H80" s="400"/>
      <c r="I80" s="400"/>
      <c r="J80" s="400"/>
      <c r="K80" s="400"/>
      <c r="L80" s="400"/>
    </row>
    <row r="81" spans="1:12">
      <c r="A81" s="400"/>
      <c r="B81" s="400"/>
      <c r="C81" s="400"/>
      <c r="D81" s="400"/>
      <c r="E81" s="400"/>
      <c r="F81" s="400"/>
      <c r="G81" s="400"/>
      <c r="H81" s="400"/>
      <c r="I81" s="400"/>
      <c r="J81" s="400"/>
      <c r="K81" s="400"/>
      <c r="L81" s="400"/>
    </row>
    <row r="82" spans="1:12">
      <c r="A82" s="400"/>
      <c r="B82" s="400"/>
      <c r="C82" s="400"/>
      <c r="D82" s="400"/>
      <c r="E82" s="400"/>
      <c r="F82" s="400"/>
      <c r="G82" s="400"/>
      <c r="H82" s="400"/>
      <c r="I82" s="400"/>
      <c r="J82" s="400"/>
      <c r="K82" s="400"/>
      <c r="L82" s="400"/>
    </row>
    <row r="83" spans="1:12">
      <c r="A83" s="400"/>
      <c r="B83" s="400"/>
      <c r="C83" s="400"/>
      <c r="D83" s="400"/>
      <c r="E83" s="400"/>
      <c r="F83" s="400"/>
      <c r="G83" s="400"/>
      <c r="H83" s="400"/>
      <c r="I83" s="400"/>
      <c r="J83" s="400"/>
      <c r="K83" s="400"/>
      <c r="L83" s="400"/>
    </row>
    <row r="84" spans="1:12">
      <c r="A84" s="400"/>
      <c r="B84" s="400"/>
      <c r="C84" s="400"/>
      <c r="D84" s="400"/>
      <c r="E84" s="400"/>
      <c r="F84" s="400"/>
      <c r="G84" s="400"/>
      <c r="H84" s="400"/>
      <c r="I84" s="400"/>
      <c r="J84" s="400"/>
      <c r="K84" s="400"/>
      <c r="L84" s="400"/>
    </row>
    <row r="85" spans="1:12">
      <c r="A85" s="400"/>
      <c r="B85" s="400"/>
      <c r="C85" s="400"/>
      <c r="D85" s="400"/>
      <c r="E85" s="400"/>
      <c r="F85" s="400"/>
      <c r="G85" s="400"/>
      <c r="H85" s="400"/>
      <c r="I85" s="400"/>
      <c r="J85" s="400"/>
      <c r="K85" s="400"/>
      <c r="L85" s="400"/>
    </row>
    <row r="86" spans="1:12">
      <c r="A86" s="400"/>
      <c r="B86" s="400"/>
      <c r="C86" s="400"/>
      <c r="D86" s="400"/>
      <c r="E86" s="400"/>
      <c r="F86" s="400"/>
      <c r="G86" s="400"/>
      <c r="H86" s="400"/>
      <c r="I86" s="400"/>
      <c r="J86" s="400"/>
      <c r="K86" s="400"/>
      <c r="L86" s="400"/>
    </row>
    <row r="87" spans="1:12">
      <c r="A87" s="400"/>
      <c r="B87" s="400"/>
      <c r="C87" s="400"/>
      <c r="D87" s="400"/>
      <c r="E87" s="400"/>
      <c r="F87" s="400"/>
      <c r="G87" s="400"/>
      <c r="H87" s="400"/>
      <c r="I87" s="400"/>
      <c r="J87" s="400"/>
      <c r="K87" s="400"/>
      <c r="L87" s="400"/>
    </row>
    <row r="88" spans="1:12">
      <c r="A88" s="400"/>
      <c r="B88" s="400"/>
      <c r="C88" s="400"/>
      <c r="D88" s="400"/>
      <c r="E88" s="400"/>
      <c r="F88" s="400"/>
      <c r="G88" s="400"/>
      <c r="H88" s="400"/>
      <c r="I88" s="400"/>
      <c r="J88" s="400"/>
      <c r="K88" s="400"/>
      <c r="L88" s="400"/>
    </row>
    <row r="89" spans="1:12">
      <c r="A89" s="400"/>
      <c r="B89" s="400"/>
      <c r="C89" s="400"/>
      <c r="D89" s="400"/>
      <c r="E89" s="400"/>
      <c r="F89" s="400"/>
      <c r="G89" s="400"/>
      <c r="H89" s="400"/>
      <c r="I89" s="400"/>
      <c r="J89" s="400"/>
      <c r="K89" s="400"/>
      <c r="L89" s="400"/>
    </row>
    <row r="90" spans="1:12">
      <c r="A90" s="400"/>
      <c r="B90" s="400"/>
      <c r="C90" s="400"/>
      <c r="D90" s="400"/>
      <c r="E90" s="400"/>
      <c r="F90" s="400"/>
      <c r="G90" s="400"/>
      <c r="H90" s="400"/>
      <c r="I90" s="400"/>
      <c r="J90" s="400"/>
      <c r="K90" s="400"/>
      <c r="L90" s="400"/>
    </row>
    <row r="91" spans="1:12">
      <c r="A91" s="400"/>
      <c r="B91" s="400"/>
      <c r="C91" s="400"/>
      <c r="D91" s="400"/>
      <c r="E91" s="400"/>
      <c r="F91" s="400"/>
      <c r="G91" s="400"/>
      <c r="H91" s="400"/>
      <c r="I91" s="400"/>
      <c r="J91" s="400"/>
      <c r="K91" s="400"/>
      <c r="L91" s="400"/>
    </row>
    <row r="92" spans="1:12">
      <c r="A92" s="400"/>
      <c r="B92" s="400"/>
      <c r="C92" s="400"/>
      <c r="D92" s="400"/>
      <c r="E92" s="400"/>
      <c r="F92" s="400"/>
      <c r="G92" s="400"/>
      <c r="H92" s="400"/>
      <c r="I92" s="400"/>
      <c r="J92" s="400"/>
      <c r="K92" s="400"/>
      <c r="L92" s="400"/>
    </row>
    <row r="93" spans="1:12">
      <c r="A93" s="400"/>
      <c r="B93" s="400"/>
      <c r="C93" s="400"/>
      <c r="D93" s="400"/>
      <c r="E93" s="400"/>
      <c r="F93" s="400"/>
      <c r="G93" s="400"/>
      <c r="H93" s="400"/>
      <c r="I93" s="400"/>
      <c r="J93" s="400"/>
      <c r="K93" s="400"/>
      <c r="L93" s="400"/>
    </row>
    <row r="94" spans="1:12">
      <c r="A94" s="400"/>
      <c r="B94" s="400"/>
      <c r="C94" s="400"/>
      <c r="D94" s="400"/>
      <c r="E94" s="400"/>
      <c r="F94" s="400"/>
      <c r="G94" s="400"/>
      <c r="H94" s="400"/>
      <c r="I94" s="400"/>
      <c r="J94" s="400"/>
      <c r="K94" s="400"/>
      <c r="L94" s="400"/>
    </row>
    <row r="95" spans="1:12">
      <c r="A95" s="400"/>
      <c r="B95" s="400"/>
      <c r="C95" s="400"/>
      <c r="D95" s="400"/>
      <c r="E95" s="400"/>
      <c r="F95" s="400"/>
      <c r="G95" s="400"/>
      <c r="H95" s="400"/>
      <c r="I95" s="400"/>
      <c r="J95" s="400"/>
      <c r="K95" s="400"/>
      <c r="L95" s="400"/>
    </row>
    <row r="96" spans="1:12">
      <c r="A96" s="400"/>
      <c r="B96" s="400"/>
      <c r="C96" s="400"/>
      <c r="D96" s="400"/>
      <c r="E96" s="400"/>
      <c r="F96" s="400"/>
      <c r="G96" s="400"/>
      <c r="H96" s="400"/>
      <c r="I96" s="400"/>
      <c r="J96" s="400"/>
      <c r="K96" s="400"/>
      <c r="L96" s="400"/>
    </row>
    <row r="97" spans="1:12">
      <c r="A97" s="400"/>
      <c r="B97" s="400"/>
      <c r="C97" s="400"/>
      <c r="D97" s="400"/>
      <c r="E97" s="400"/>
      <c r="F97" s="400"/>
      <c r="G97" s="400"/>
      <c r="H97" s="400"/>
      <c r="I97" s="400"/>
      <c r="J97" s="400"/>
      <c r="K97" s="400"/>
      <c r="L97" s="400"/>
    </row>
    <row r="98" spans="1:12">
      <c r="A98" s="400"/>
      <c r="B98" s="400"/>
      <c r="C98" s="400"/>
      <c r="D98" s="400"/>
      <c r="E98" s="400"/>
      <c r="F98" s="400"/>
      <c r="G98" s="400"/>
      <c r="H98" s="400"/>
      <c r="I98" s="400"/>
      <c r="J98" s="400"/>
      <c r="K98" s="400"/>
      <c r="L98" s="400"/>
    </row>
    <row r="99" spans="1:12">
      <c r="A99" s="400"/>
      <c r="B99" s="400"/>
      <c r="C99" s="400"/>
      <c r="D99" s="400"/>
      <c r="E99" s="400"/>
      <c r="F99" s="400"/>
      <c r="G99" s="400"/>
      <c r="H99" s="400"/>
      <c r="I99" s="400"/>
      <c r="J99" s="400"/>
      <c r="K99" s="400"/>
      <c r="L99" s="400"/>
    </row>
    <row r="100" spans="1:12">
      <c r="A100" s="400"/>
      <c r="B100" s="400"/>
      <c r="C100" s="400"/>
      <c r="D100" s="400"/>
      <c r="E100" s="400"/>
      <c r="F100" s="400"/>
      <c r="G100" s="400"/>
      <c r="H100" s="400"/>
      <c r="I100" s="400"/>
      <c r="J100" s="400"/>
      <c r="K100" s="400"/>
      <c r="L100" s="400"/>
    </row>
    <row r="101" spans="1:12">
      <c r="A101" s="400"/>
      <c r="B101" s="400"/>
      <c r="C101" s="400"/>
      <c r="D101" s="400"/>
      <c r="E101" s="400"/>
      <c r="F101" s="400"/>
      <c r="G101" s="400"/>
      <c r="H101" s="400"/>
      <c r="I101" s="400"/>
      <c r="J101" s="400"/>
      <c r="K101" s="400"/>
      <c r="L101" s="400"/>
    </row>
    <row r="102" spans="1:12">
      <c r="A102" s="400"/>
      <c r="B102" s="400"/>
      <c r="C102" s="400"/>
      <c r="D102" s="400"/>
      <c r="E102" s="400"/>
      <c r="F102" s="400"/>
      <c r="G102" s="400"/>
      <c r="H102" s="400"/>
      <c r="I102" s="400"/>
      <c r="J102" s="400"/>
      <c r="K102" s="400"/>
      <c r="L102" s="400"/>
    </row>
    <row r="103" spans="1:12">
      <c r="A103" s="400"/>
      <c r="B103" s="400"/>
      <c r="C103" s="400"/>
      <c r="D103" s="400"/>
      <c r="E103" s="400"/>
      <c r="F103" s="400"/>
      <c r="G103" s="400"/>
      <c r="H103" s="400"/>
      <c r="I103" s="400"/>
      <c r="J103" s="400"/>
      <c r="K103" s="400"/>
      <c r="L103" s="400"/>
    </row>
    <row r="104" spans="1:12">
      <c r="A104" s="400"/>
      <c r="B104" s="400"/>
      <c r="C104" s="400"/>
      <c r="D104" s="400"/>
      <c r="E104" s="400"/>
      <c r="F104" s="400"/>
      <c r="G104" s="400"/>
      <c r="H104" s="400"/>
      <c r="I104" s="400"/>
      <c r="J104" s="400"/>
      <c r="K104" s="400"/>
      <c r="L104" s="400"/>
    </row>
    <row r="105" spans="1:12">
      <c r="A105" s="400"/>
      <c r="B105" s="400"/>
      <c r="C105" s="400"/>
      <c r="D105" s="400"/>
      <c r="E105" s="400"/>
      <c r="F105" s="400"/>
      <c r="G105" s="400"/>
      <c r="H105" s="400"/>
      <c r="I105" s="400"/>
      <c r="J105" s="400"/>
      <c r="K105" s="400"/>
      <c r="L105" s="400"/>
    </row>
    <row r="106" spans="1:12">
      <c r="A106" s="400"/>
      <c r="B106" s="400"/>
      <c r="C106" s="400"/>
      <c r="D106" s="400"/>
      <c r="E106" s="400"/>
      <c r="F106" s="400"/>
      <c r="G106" s="400"/>
      <c r="H106" s="400"/>
      <c r="I106" s="400"/>
      <c r="J106" s="400"/>
      <c r="K106" s="400"/>
      <c r="L106" s="400"/>
    </row>
    <row r="107" spans="1:12">
      <c r="A107" s="400"/>
      <c r="B107" s="400"/>
      <c r="C107" s="400"/>
      <c r="D107" s="400"/>
      <c r="E107" s="400"/>
      <c r="F107" s="400"/>
      <c r="G107" s="400"/>
      <c r="H107" s="400"/>
      <c r="I107" s="400"/>
      <c r="J107" s="400"/>
      <c r="K107" s="400"/>
      <c r="L107" s="400"/>
    </row>
    <row r="108" spans="1:12">
      <c r="A108" s="400"/>
      <c r="B108" s="400"/>
      <c r="C108" s="400"/>
      <c r="D108" s="400"/>
      <c r="E108" s="400"/>
      <c r="F108" s="400"/>
      <c r="G108" s="400"/>
      <c r="H108" s="400"/>
      <c r="I108" s="400"/>
      <c r="J108" s="400"/>
      <c r="K108" s="400"/>
      <c r="L108" s="400"/>
    </row>
    <row r="109" spans="1:12">
      <c r="A109" s="400"/>
      <c r="B109" s="400"/>
      <c r="C109" s="400"/>
      <c r="D109" s="400"/>
      <c r="E109" s="400"/>
      <c r="F109" s="400"/>
      <c r="G109" s="400"/>
      <c r="H109" s="400"/>
      <c r="I109" s="400"/>
      <c r="J109" s="400"/>
      <c r="K109" s="400"/>
      <c r="L109" s="400"/>
    </row>
    <row r="110" spans="1:12">
      <c r="A110" s="400"/>
      <c r="B110" s="400"/>
      <c r="C110" s="400"/>
      <c r="D110" s="400"/>
      <c r="E110" s="400"/>
      <c r="F110" s="400"/>
      <c r="G110" s="400"/>
      <c r="H110" s="400"/>
      <c r="I110" s="400"/>
      <c r="J110" s="400"/>
      <c r="K110" s="400"/>
      <c r="L110" s="400"/>
    </row>
    <row r="111" spans="1:12">
      <c r="A111" s="400"/>
      <c r="B111" s="400"/>
      <c r="C111" s="400"/>
      <c r="D111" s="400"/>
      <c r="E111" s="400"/>
      <c r="F111" s="400"/>
      <c r="G111" s="400"/>
      <c r="H111" s="400"/>
      <c r="I111" s="400"/>
      <c r="J111" s="400"/>
      <c r="K111" s="400"/>
      <c r="L111" s="400"/>
    </row>
    <row r="112" spans="1:12">
      <c r="A112" s="400"/>
      <c r="B112" s="400"/>
      <c r="C112" s="400"/>
      <c r="D112" s="400"/>
      <c r="E112" s="400"/>
      <c r="F112" s="400"/>
      <c r="G112" s="400"/>
      <c r="H112" s="400"/>
      <c r="I112" s="400"/>
      <c r="J112" s="400"/>
      <c r="K112" s="400"/>
      <c r="L112" s="400"/>
    </row>
    <row r="113" spans="1:12">
      <c r="A113" s="400"/>
      <c r="B113" s="400"/>
      <c r="C113" s="400"/>
      <c r="D113" s="400"/>
      <c r="E113" s="400"/>
      <c r="F113" s="400"/>
      <c r="G113" s="400"/>
      <c r="H113" s="400"/>
      <c r="I113" s="400"/>
      <c r="J113" s="400"/>
      <c r="K113" s="400"/>
      <c r="L113" s="400"/>
    </row>
    <row r="114" spans="1:12">
      <c r="A114" s="400"/>
      <c r="B114" s="400"/>
      <c r="C114" s="400"/>
      <c r="D114" s="400"/>
      <c r="E114" s="400"/>
      <c r="F114" s="400"/>
      <c r="G114" s="400"/>
      <c r="H114" s="400"/>
      <c r="I114" s="400"/>
      <c r="J114" s="400"/>
      <c r="K114" s="400"/>
      <c r="L114" s="400"/>
    </row>
    <row r="115" spans="1:12">
      <c r="A115" s="400"/>
      <c r="B115" s="400"/>
      <c r="C115" s="400"/>
      <c r="D115" s="400"/>
      <c r="E115" s="400"/>
      <c r="F115" s="400"/>
      <c r="G115" s="400"/>
      <c r="H115" s="400"/>
      <c r="I115" s="400"/>
      <c r="J115" s="400"/>
      <c r="K115" s="400"/>
      <c r="L115" s="400"/>
    </row>
    <row r="116" spans="1:12">
      <c r="A116" s="400"/>
      <c r="B116" s="400"/>
      <c r="C116" s="400"/>
      <c r="D116" s="400"/>
      <c r="E116" s="400"/>
      <c r="F116" s="400"/>
      <c r="G116" s="400"/>
      <c r="H116" s="400"/>
      <c r="I116" s="400"/>
      <c r="J116" s="400"/>
      <c r="K116" s="400"/>
      <c r="L116" s="400"/>
    </row>
    <row r="117" spans="1:12">
      <c r="A117" s="400"/>
      <c r="B117" s="400"/>
      <c r="C117" s="400"/>
      <c r="D117" s="400"/>
      <c r="E117" s="400"/>
      <c r="F117" s="400"/>
      <c r="G117" s="400"/>
      <c r="H117" s="400"/>
      <c r="I117" s="400"/>
      <c r="J117" s="400"/>
      <c r="K117" s="400"/>
      <c r="L117" s="400"/>
    </row>
    <row r="118" spans="1:12">
      <c r="A118" s="400"/>
      <c r="B118" s="400"/>
      <c r="C118" s="400"/>
      <c r="D118" s="400"/>
      <c r="E118" s="400"/>
      <c r="F118" s="400"/>
      <c r="G118" s="400"/>
      <c r="H118" s="400"/>
      <c r="I118" s="400"/>
      <c r="J118" s="400"/>
      <c r="K118" s="400"/>
      <c r="L118" s="400"/>
    </row>
    <row r="119" spans="1:12">
      <c r="A119" s="400"/>
      <c r="B119" s="400"/>
      <c r="C119" s="400"/>
      <c r="D119" s="400"/>
      <c r="E119" s="400"/>
      <c r="F119" s="400"/>
      <c r="G119" s="400"/>
      <c r="H119" s="400"/>
      <c r="I119" s="400"/>
      <c r="J119" s="400"/>
      <c r="K119" s="400"/>
      <c r="L119" s="400"/>
    </row>
    <row r="120" spans="1:12">
      <c r="A120" s="400"/>
      <c r="B120" s="400"/>
      <c r="C120" s="400"/>
      <c r="D120" s="400"/>
      <c r="E120" s="400"/>
      <c r="F120" s="400"/>
      <c r="G120" s="400"/>
      <c r="H120" s="400"/>
      <c r="I120" s="400"/>
      <c r="J120" s="400"/>
      <c r="K120" s="400"/>
      <c r="L120" s="400"/>
    </row>
    <row r="121" spans="1:12">
      <c r="A121" s="400"/>
      <c r="B121" s="400"/>
      <c r="C121" s="400"/>
      <c r="D121" s="400"/>
      <c r="E121" s="400"/>
      <c r="F121" s="400"/>
      <c r="G121" s="400"/>
      <c r="H121" s="400"/>
      <c r="I121" s="400"/>
      <c r="J121" s="400"/>
      <c r="K121" s="400"/>
      <c r="L121" s="400"/>
    </row>
    <row r="122" spans="1:12">
      <c r="A122" s="400"/>
      <c r="B122" s="400"/>
      <c r="C122" s="400"/>
      <c r="D122" s="400"/>
      <c r="E122" s="400"/>
      <c r="F122" s="400"/>
      <c r="G122" s="400"/>
      <c r="H122" s="400"/>
      <c r="I122" s="400"/>
      <c r="J122" s="400"/>
      <c r="K122" s="400"/>
      <c r="L122" s="400"/>
    </row>
    <row r="123" spans="1:12">
      <c r="A123" s="400"/>
      <c r="B123" s="400"/>
      <c r="C123" s="400"/>
      <c r="D123" s="400"/>
      <c r="E123" s="400"/>
      <c r="F123" s="400"/>
      <c r="G123" s="400"/>
      <c r="H123" s="400"/>
      <c r="I123" s="400"/>
      <c r="J123" s="400"/>
      <c r="K123" s="400"/>
      <c r="L123" s="400"/>
    </row>
    <row r="124" spans="1:12">
      <c r="A124" s="400"/>
      <c r="B124" s="400"/>
      <c r="C124" s="400"/>
      <c r="D124" s="400"/>
      <c r="E124" s="400"/>
      <c r="F124" s="400"/>
      <c r="G124" s="400"/>
      <c r="H124" s="400"/>
      <c r="I124" s="400"/>
      <c r="J124" s="400"/>
      <c r="K124" s="400"/>
      <c r="L124" s="400"/>
    </row>
    <row r="125" spans="1:12">
      <c r="A125" s="400"/>
      <c r="B125" s="400"/>
      <c r="C125" s="400"/>
      <c r="D125" s="400"/>
      <c r="E125" s="400"/>
      <c r="F125" s="400"/>
      <c r="G125" s="400"/>
      <c r="H125" s="400"/>
      <c r="I125" s="400"/>
      <c r="J125" s="400"/>
      <c r="K125" s="400"/>
      <c r="L125" s="400"/>
    </row>
    <row r="126" spans="1:12">
      <c r="A126" s="400"/>
      <c r="B126" s="400"/>
      <c r="C126" s="400"/>
      <c r="D126" s="400"/>
      <c r="E126" s="400"/>
      <c r="F126" s="400"/>
      <c r="G126" s="400"/>
      <c r="H126" s="400"/>
      <c r="I126" s="400"/>
      <c r="J126" s="400"/>
      <c r="K126" s="400"/>
      <c r="L126" s="400"/>
    </row>
    <row r="127" spans="1:12">
      <c r="A127" s="400"/>
      <c r="B127" s="400"/>
      <c r="C127" s="400"/>
      <c r="D127" s="400"/>
      <c r="E127" s="400"/>
      <c r="F127" s="400"/>
      <c r="G127" s="400"/>
      <c r="H127" s="400"/>
      <c r="I127" s="400"/>
      <c r="J127" s="400"/>
      <c r="K127" s="400"/>
      <c r="L127" s="400"/>
    </row>
    <row r="128" spans="1:12">
      <c r="A128" s="400"/>
      <c r="B128" s="400"/>
      <c r="C128" s="400"/>
      <c r="D128" s="400"/>
      <c r="E128" s="400"/>
      <c r="F128" s="400"/>
      <c r="G128" s="400"/>
      <c r="H128" s="400"/>
      <c r="I128" s="400"/>
      <c r="J128" s="400"/>
      <c r="K128" s="400"/>
      <c r="L128" s="400"/>
    </row>
    <row r="129" spans="1:12">
      <c r="A129" s="400"/>
      <c r="B129" s="400"/>
      <c r="C129" s="400"/>
      <c r="D129" s="400"/>
      <c r="E129" s="400"/>
      <c r="F129" s="400"/>
      <c r="G129" s="400"/>
      <c r="H129" s="400"/>
      <c r="I129" s="400"/>
      <c r="J129" s="400"/>
      <c r="K129" s="400"/>
      <c r="L129" s="400"/>
    </row>
    <row r="130" spans="1:12">
      <c r="A130" s="400"/>
      <c r="B130" s="400"/>
      <c r="C130" s="400"/>
      <c r="D130" s="400"/>
      <c r="E130" s="400"/>
      <c r="F130" s="400"/>
      <c r="G130" s="400"/>
      <c r="H130" s="400"/>
      <c r="I130" s="400"/>
      <c r="J130" s="400"/>
      <c r="K130" s="400"/>
      <c r="L130" s="400"/>
    </row>
    <row r="131" spans="1:12">
      <c r="A131" s="400"/>
      <c r="B131" s="400"/>
      <c r="C131" s="400"/>
      <c r="D131" s="400"/>
      <c r="E131" s="400"/>
      <c r="F131" s="400"/>
      <c r="G131" s="400"/>
      <c r="H131" s="400"/>
      <c r="I131" s="400"/>
      <c r="J131" s="400"/>
      <c r="K131" s="400"/>
      <c r="L131" s="400"/>
    </row>
    <row r="132" spans="1:12">
      <c r="A132" s="400"/>
      <c r="B132" s="400"/>
      <c r="C132" s="400"/>
      <c r="D132" s="400"/>
      <c r="E132" s="400"/>
      <c r="F132" s="400"/>
      <c r="G132" s="400"/>
      <c r="H132" s="400"/>
      <c r="I132" s="400"/>
      <c r="J132" s="400"/>
      <c r="K132" s="400"/>
      <c r="L132" s="400"/>
    </row>
    <row r="133" spans="1:12">
      <c r="A133" s="400"/>
      <c r="B133" s="400"/>
      <c r="C133" s="400"/>
      <c r="D133" s="400"/>
      <c r="E133" s="400"/>
      <c r="F133" s="400"/>
      <c r="G133" s="400"/>
      <c r="H133" s="400"/>
      <c r="I133" s="400"/>
      <c r="J133" s="400"/>
      <c r="K133" s="400"/>
      <c r="L133" s="400"/>
    </row>
    <row r="134" spans="1:12">
      <c r="A134" s="400"/>
      <c r="B134" s="400"/>
      <c r="C134" s="400"/>
      <c r="D134" s="400"/>
      <c r="E134" s="400"/>
      <c r="F134" s="400"/>
      <c r="G134" s="400"/>
      <c r="H134" s="400"/>
      <c r="I134" s="400"/>
      <c r="J134" s="400"/>
      <c r="K134" s="400"/>
      <c r="L134" s="400"/>
    </row>
    <row r="135" spans="1:12">
      <c r="A135" s="400"/>
      <c r="B135" s="400"/>
      <c r="C135" s="400"/>
      <c r="D135" s="400"/>
      <c r="E135" s="400"/>
      <c r="F135" s="400"/>
      <c r="G135" s="400"/>
      <c r="H135" s="400"/>
      <c r="I135" s="400"/>
      <c r="J135" s="400"/>
      <c r="K135" s="400"/>
      <c r="L135" s="400"/>
    </row>
    <row r="136" spans="1:12">
      <c r="A136" s="400"/>
      <c r="B136" s="400"/>
      <c r="C136" s="400"/>
      <c r="D136" s="400"/>
      <c r="E136" s="400"/>
      <c r="F136" s="400"/>
      <c r="G136" s="400"/>
      <c r="H136" s="400"/>
      <c r="I136" s="400"/>
      <c r="J136" s="400"/>
      <c r="K136" s="400"/>
      <c r="L136" s="400"/>
    </row>
    <row r="137" spans="1:12">
      <c r="A137" s="400"/>
      <c r="B137" s="400"/>
      <c r="C137" s="400"/>
      <c r="D137" s="400"/>
      <c r="E137" s="400"/>
      <c r="F137" s="400"/>
      <c r="G137" s="400"/>
      <c r="H137" s="400"/>
      <c r="I137" s="400"/>
      <c r="J137" s="400"/>
      <c r="K137" s="400"/>
      <c r="L137" s="400"/>
    </row>
    <row r="138" spans="1:12">
      <c r="A138" s="400"/>
      <c r="B138" s="400"/>
      <c r="C138" s="400"/>
      <c r="D138" s="400"/>
      <c r="E138" s="400"/>
      <c r="F138" s="400"/>
      <c r="G138" s="400"/>
      <c r="H138" s="400"/>
      <c r="I138" s="400"/>
      <c r="J138" s="400"/>
      <c r="K138" s="400"/>
      <c r="L138" s="400"/>
    </row>
    <row r="139" spans="1:12">
      <c r="A139" s="400"/>
      <c r="B139" s="400"/>
      <c r="C139" s="400"/>
      <c r="D139" s="400"/>
      <c r="E139" s="400"/>
      <c r="F139" s="400"/>
      <c r="G139" s="400"/>
      <c r="H139" s="400"/>
      <c r="I139" s="400"/>
      <c r="J139" s="400"/>
      <c r="K139" s="400"/>
      <c r="L139" s="400"/>
    </row>
    <row r="140" spans="1:12">
      <c r="A140" s="400"/>
      <c r="B140" s="400"/>
      <c r="C140" s="400"/>
      <c r="D140" s="400"/>
      <c r="E140" s="400"/>
      <c r="F140" s="400"/>
      <c r="G140" s="400"/>
      <c r="H140" s="400"/>
      <c r="I140" s="400"/>
      <c r="J140" s="400"/>
      <c r="K140" s="400"/>
      <c r="L140" s="400"/>
    </row>
    <row r="141" spans="1:12">
      <c r="A141" s="400"/>
      <c r="B141" s="400"/>
      <c r="C141" s="400"/>
      <c r="D141" s="400"/>
      <c r="E141" s="400"/>
      <c r="F141" s="400"/>
      <c r="G141" s="400"/>
      <c r="H141" s="400"/>
      <c r="I141" s="400"/>
      <c r="J141" s="400"/>
      <c r="K141" s="400"/>
      <c r="L141" s="400"/>
    </row>
    <row r="142" spans="1:12">
      <c r="A142" s="400"/>
      <c r="B142" s="400"/>
      <c r="C142" s="400"/>
      <c r="D142" s="400"/>
      <c r="E142" s="400"/>
      <c r="F142" s="400"/>
      <c r="G142" s="400"/>
      <c r="H142" s="400"/>
      <c r="I142" s="400"/>
      <c r="J142" s="400"/>
      <c r="K142" s="400"/>
      <c r="L142" s="400"/>
    </row>
    <row r="143" spans="1:12">
      <c r="A143" s="400"/>
      <c r="B143" s="400"/>
      <c r="C143" s="400"/>
      <c r="D143" s="400"/>
      <c r="E143" s="400"/>
      <c r="F143" s="400"/>
      <c r="G143" s="400"/>
      <c r="H143" s="400"/>
      <c r="I143" s="400"/>
      <c r="J143" s="400"/>
      <c r="K143" s="400"/>
      <c r="L143" s="400"/>
    </row>
    <row r="144" spans="1:12">
      <c r="A144" s="400"/>
      <c r="B144" s="400"/>
      <c r="C144" s="400"/>
      <c r="D144" s="400"/>
      <c r="E144" s="400"/>
      <c r="F144" s="400"/>
      <c r="G144" s="400"/>
      <c r="H144" s="400"/>
      <c r="I144" s="400"/>
      <c r="J144" s="400"/>
      <c r="K144" s="400"/>
      <c r="L144" s="400"/>
    </row>
    <row r="145" spans="1:12">
      <c r="A145" s="400"/>
      <c r="B145" s="400"/>
      <c r="C145" s="400"/>
      <c r="D145" s="400"/>
      <c r="E145" s="400"/>
      <c r="F145" s="400"/>
      <c r="G145" s="400"/>
      <c r="H145" s="400"/>
      <c r="I145" s="400"/>
      <c r="J145" s="400"/>
      <c r="K145" s="400"/>
      <c r="L145" s="400"/>
    </row>
    <row r="146" spans="1:12">
      <c r="A146" s="400"/>
      <c r="B146" s="400"/>
      <c r="C146" s="400"/>
      <c r="D146" s="400"/>
      <c r="E146" s="400"/>
      <c r="F146" s="400"/>
      <c r="G146" s="400"/>
      <c r="H146" s="400"/>
      <c r="I146" s="400"/>
      <c r="J146" s="400"/>
      <c r="K146" s="400"/>
      <c r="L146" s="400"/>
    </row>
    <row r="147" spans="1:12">
      <c r="A147" s="400"/>
      <c r="B147" s="400"/>
      <c r="C147" s="400"/>
      <c r="D147" s="400"/>
      <c r="E147" s="400"/>
      <c r="F147" s="400"/>
      <c r="G147" s="400"/>
      <c r="H147" s="400"/>
      <c r="I147" s="400"/>
      <c r="J147" s="400"/>
      <c r="K147" s="400"/>
      <c r="L147" s="400"/>
    </row>
    <row r="148" spans="1:12">
      <c r="A148" s="400"/>
      <c r="B148" s="400"/>
      <c r="C148" s="400"/>
      <c r="D148" s="400"/>
      <c r="E148" s="400"/>
      <c r="F148" s="400"/>
      <c r="G148" s="400"/>
      <c r="H148" s="400"/>
      <c r="I148" s="400"/>
      <c r="J148" s="400"/>
      <c r="K148" s="400"/>
      <c r="L148" s="400"/>
    </row>
    <row r="149" spans="1:12">
      <c r="A149" s="400"/>
      <c r="B149" s="400"/>
      <c r="C149" s="400"/>
      <c r="D149" s="400"/>
      <c r="E149" s="400"/>
      <c r="F149" s="400"/>
      <c r="G149" s="400"/>
      <c r="H149" s="400"/>
      <c r="I149" s="400"/>
      <c r="J149" s="400"/>
      <c r="K149" s="400"/>
      <c r="L149" s="400"/>
    </row>
    <row r="150" spans="1:12">
      <c r="A150" s="400"/>
      <c r="B150" s="400"/>
      <c r="C150" s="400"/>
      <c r="D150" s="400"/>
      <c r="E150" s="400"/>
      <c r="F150" s="400"/>
      <c r="G150" s="400"/>
      <c r="H150" s="400"/>
      <c r="I150" s="400"/>
      <c r="J150" s="400"/>
      <c r="K150" s="400"/>
      <c r="L150" s="400"/>
    </row>
    <row r="151" spans="1:12">
      <c r="A151" s="400"/>
      <c r="B151" s="400"/>
      <c r="C151" s="400"/>
      <c r="D151" s="400"/>
      <c r="E151" s="400"/>
      <c r="F151" s="400"/>
      <c r="G151" s="400"/>
      <c r="H151" s="400"/>
      <c r="I151" s="400"/>
      <c r="J151" s="400"/>
      <c r="K151" s="400"/>
      <c r="L151" s="400"/>
    </row>
    <row r="152" spans="1:12">
      <c r="A152" s="400"/>
      <c r="B152" s="400"/>
      <c r="C152" s="400"/>
      <c r="D152" s="400"/>
      <c r="E152" s="400"/>
      <c r="F152" s="400"/>
      <c r="G152" s="400"/>
      <c r="H152" s="400"/>
      <c r="I152" s="400"/>
      <c r="J152" s="400"/>
      <c r="K152" s="400"/>
      <c r="L152" s="400"/>
    </row>
    <row r="153" spans="1:12">
      <c r="A153" s="400"/>
      <c r="B153" s="400"/>
      <c r="C153" s="400"/>
      <c r="D153" s="400"/>
      <c r="E153" s="400"/>
      <c r="F153" s="400"/>
      <c r="G153" s="400"/>
      <c r="H153" s="400"/>
      <c r="I153" s="400"/>
      <c r="J153" s="400"/>
      <c r="K153" s="400"/>
      <c r="L153" s="400"/>
    </row>
    <row r="154" spans="1:12">
      <c r="A154" s="400"/>
      <c r="B154" s="400"/>
      <c r="C154" s="400"/>
      <c r="D154" s="400"/>
      <c r="E154" s="400"/>
      <c r="F154" s="400"/>
      <c r="G154" s="400"/>
      <c r="H154" s="400"/>
      <c r="I154" s="400"/>
      <c r="J154" s="400"/>
      <c r="K154" s="400"/>
      <c r="L154" s="400"/>
    </row>
    <row r="155" spans="1:12">
      <c r="A155" s="400"/>
      <c r="B155" s="400"/>
      <c r="C155" s="400"/>
      <c r="D155" s="400"/>
      <c r="E155" s="400"/>
      <c r="F155" s="400"/>
      <c r="G155" s="400"/>
      <c r="H155" s="400"/>
      <c r="I155" s="400"/>
      <c r="J155" s="400"/>
      <c r="K155" s="400"/>
      <c r="L155" s="400"/>
    </row>
    <row r="156" spans="1:12">
      <c r="A156" s="400"/>
      <c r="B156" s="400"/>
      <c r="C156" s="400"/>
      <c r="D156" s="400"/>
      <c r="E156" s="400"/>
      <c r="F156" s="400"/>
      <c r="G156" s="400"/>
      <c r="H156" s="400"/>
      <c r="I156" s="400"/>
      <c r="J156" s="400"/>
      <c r="K156" s="400"/>
      <c r="L156" s="400"/>
    </row>
    <row r="157" spans="1:12">
      <c r="A157" s="400"/>
      <c r="B157" s="400"/>
      <c r="C157" s="400"/>
      <c r="D157" s="400"/>
      <c r="E157" s="400"/>
      <c r="F157" s="400"/>
      <c r="G157" s="400"/>
      <c r="H157" s="400"/>
      <c r="I157" s="400"/>
      <c r="J157" s="400"/>
      <c r="K157" s="400"/>
      <c r="L157" s="400"/>
    </row>
    <row r="158" spans="1:12">
      <c r="A158" s="400"/>
      <c r="B158" s="400"/>
      <c r="C158" s="400"/>
      <c r="D158" s="400"/>
      <c r="E158" s="400"/>
      <c r="F158" s="400"/>
      <c r="G158" s="400"/>
      <c r="H158" s="400"/>
      <c r="I158" s="400"/>
      <c r="J158" s="400"/>
      <c r="K158" s="400"/>
      <c r="L158" s="400"/>
    </row>
    <row r="159" spans="1:12">
      <c r="A159" s="400"/>
      <c r="B159" s="400"/>
      <c r="C159" s="400"/>
      <c r="D159" s="400"/>
      <c r="E159" s="400"/>
      <c r="F159" s="400"/>
      <c r="G159" s="400"/>
      <c r="H159" s="400"/>
      <c r="I159" s="400"/>
      <c r="J159" s="400"/>
      <c r="K159" s="400"/>
      <c r="L159" s="400"/>
    </row>
    <row r="160" spans="1:12">
      <c r="A160" s="400"/>
      <c r="B160" s="400"/>
      <c r="C160" s="400"/>
      <c r="D160" s="400"/>
      <c r="E160" s="400"/>
      <c r="F160" s="400"/>
      <c r="G160" s="400"/>
      <c r="H160" s="400"/>
      <c r="I160" s="400"/>
      <c r="J160" s="400"/>
      <c r="K160" s="400"/>
      <c r="L160" s="400"/>
    </row>
    <row r="161" spans="1:12">
      <c r="A161" s="400"/>
      <c r="B161" s="400"/>
      <c r="C161" s="400"/>
      <c r="D161" s="400"/>
      <c r="E161" s="400"/>
      <c r="F161" s="400"/>
      <c r="G161" s="400"/>
      <c r="H161" s="400"/>
      <c r="I161" s="400"/>
      <c r="J161" s="400"/>
      <c r="K161" s="400"/>
      <c r="L161" s="400"/>
    </row>
    <row r="162" spans="1:12">
      <c r="A162" s="400"/>
      <c r="B162" s="400"/>
      <c r="C162" s="400"/>
      <c r="D162" s="400"/>
      <c r="E162" s="400"/>
      <c r="F162" s="400"/>
      <c r="G162" s="400"/>
      <c r="H162" s="400"/>
      <c r="I162" s="400"/>
      <c r="J162" s="400"/>
      <c r="K162" s="400"/>
      <c r="L162" s="400"/>
    </row>
    <row r="163" spans="1:12">
      <c r="A163" s="400"/>
      <c r="B163" s="400"/>
      <c r="C163" s="400"/>
      <c r="D163" s="400"/>
      <c r="E163" s="400"/>
      <c r="F163" s="400"/>
      <c r="G163" s="400"/>
      <c r="H163" s="400"/>
      <c r="I163" s="400"/>
      <c r="J163" s="400"/>
      <c r="K163" s="400"/>
      <c r="L163" s="400"/>
    </row>
    <row r="164" spans="1:12">
      <c r="A164" s="400"/>
      <c r="B164" s="400"/>
      <c r="C164" s="400"/>
      <c r="D164" s="400"/>
      <c r="E164" s="400"/>
      <c r="F164" s="400"/>
      <c r="G164" s="400"/>
      <c r="H164" s="400"/>
      <c r="I164" s="400"/>
      <c r="J164" s="400"/>
      <c r="K164" s="400"/>
      <c r="L164" s="400"/>
    </row>
    <row r="165" spans="1:12">
      <c r="A165" s="400"/>
      <c r="B165" s="400"/>
      <c r="C165" s="400"/>
      <c r="D165" s="400"/>
      <c r="E165" s="400"/>
      <c r="F165" s="400"/>
      <c r="G165" s="400"/>
      <c r="H165" s="400"/>
      <c r="I165" s="400"/>
      <c r="J165" s="400"/>
      <c r="K165" s="400"/>
      <c r="L165" s="400"/>
    </row>
    <row r="166" spans="1:12">
      <c r="A166" s="400"/>
      <c r="B166" s="400"/>
      <c r="C166" s="400"/>
      <c r="D166" s="400"/>
      <c r="E166" s="400"/>
      <c r="F166" s="400"/>
      <c r="G166" s="400"/>
      <c r="H166" s="400"/>
      <c r="I166" s="400"/>
      <c r="J166" s="400"/>
      <c r="K166" s="400"/>
      <c r="L166" s="400"/>
    </row>
    <row r="167" spans="1:12">
      <c r="A167" s="400"/>
      <c r="B167" s="400"/>
      <c r="C167" s="400"/>
      <c r="D167" s="400"/>
      <c r="E167" s="400"/>
      <c r="F167" s="400"/>
      <c r="G167" s="400"/>
      <c r="H167" s="400"/>
      <c r="I167" s="400"/>
      <c r="J167" s="400"/>
      <c r="K167" s="400"/>
      <c r="L167" s="400"/>
    </row>
    <row r="168" spans="1:12">
      <c r="A168" s="400"/>
      <c r="B168" s="400"/>
      <c r="C168" s="400"/>
      <c r="D168" s="400"/>
      <c r="E168" s="400"/>
      <c r="F168" s="400"/>
      <c r="G168" s="400"/>
      <c r="H168" s="400"/>
      <c r="I168" s="400"/>
      <c r="J168" s="400"/>
      <c r="K168" s="400"/>
      <c r="L168" s="400"/>
    </row>
    <row r="169" spans="1:12">
      <c r="A169" s="400"/>
      <c r="B169" s="400"/>
      <c r="C169" s="400"/>
      <c r="D169" s="400"/>
      <c r="E169" s="400"/>
      <c r="F169" s="400"/>
      <c r="G169" s="400"/>
      <c r="H169" s="400"/>
      <c r="I169" s="400"/>
      <c r="J169" s="400"/>
      <c r="K169" s="400"/>
      <c r="L169" s="400"/>
    </row>
    <row r="170" spans="1:12">
      <c r="A170" s="400"/>
      <c r="B170" s="400"/>
      <c r="C170" s="400"/>
      <c r="D170" s="400"/>
      <c r="E170" s="400"/>
      <c r="F170" s="400"/>
      <c r="G170" s="400"/>
      <c r="H170" s="400"/>
      <c r="I170" s="400"/>
      <c r="J170" s="400"/>
      <c r="K170" s="400"/>
      <c r="L170" s="400"/>
    </row>
    <row r="171" spans="1:12">
      <c r="A171" s="400"/>
      <c r="B171" s="400"/>
      <c r="C171" s="400"/>
      <c r="D171" s="400"/>
      <c r="E171" s="400"/>
      <c r="F171" s="400"/>
      <c r="G171" s="400"/>
      <c r="H171" s="400"/>
      <c r="I171" s="400"/>
      <c r="J171" s="400"/>
      <c r="K171" s="400"/>
      <c r="L171" s="400"/>
    </row>
    <row r="172" spans="1:12">
      <c r="A172" s="400"/>
      <c r="B172" s="400"/>
      <c r="C172" s="400"/>
      <c r="D172" s="400"/>
      <c r="E172" s="400"/>
      <c r="F172" s="400"/>
      <c r="G172" s="400"/>
      <c r="H172" s="400"/>
      <c r="I172" s="400"/>
      <c r="J172" s="400"/>
      <c r="K172" s="400"/>
      <c r="L172" s="400"/>
    </row>
    <row r="173" spans="1:12">
      <c r="A173" s="400"/>
      <c r="B173" s="400"/>
      <c r="C173" s="400"/>
      <c r="D173" s="400"/>
      <c r="E173" s="400"/>
      <c r="F173" s="400"/>
      <c r="G173" s="400"/>
      <c r="H173" s="400"/>
      <c r="I173" s="400"/>
      <c r="J173" s="400"/>
      <c r="K173" s="400"/>
      <c r="L173" s="400"/>
    </row>
    <row r="174" spans="1:12">
      <c r="A174" s="400"/>
      <c r="B174" s="400"/>
      <c r="C174" s="400"/>
      <c r="D174" s="400"/>
      <c r="E174" s="400"/>
      <c r="F174" s="400"/>
      <c r="G174" s="400"/>
      <c r="H174" s="400"/>
      <c r="I174" s="400"/>
      <c r="J174" s="400"/>
      <c r="K174" s="400"/>
      <c r="L174" s="400"/>
    </row>
    <row r="175" spans="1:12">
      <c r="A175" s="400"/>
      <c r="B175" s="400"/>
      <c r="C175" s="400"/>
      <c r="D175" s="400"/>
      <c r="E175" s="400"/>
      <c r="F175" s="400"/>
      <c r="G175" s="400"/>
      <c r="H175" s="400"/>
      <c r="I175" s="400"/>
      <c r="J175" s="400"/>
      <c r="K175" s="400"/>
      <c r="L175" s="400"/>
    </row>
    <row r="176" spans="1:12">
      <c r="A176" s="400"/>
      <c r="B176" s="400"/>
      <c r="C176" s="400"/>
      <c r="D176" s="400"/>
      <c r="E176" s="400"/>
      <c r="F176" s="400"/>
      <c r="G176" s="400"/>
      <c r="H176" s="400"/>
      <c r="I176" s="400"/>
      <c r="J176" s="400"/>
      <c r="K176" s="400"/>
      <c r="L176" s="400"/>
    </row>
    <row r="177" spans="1:12">
      <c r="A177" s="400"/>
      <c r="B177" s="400"/>
      <c r="C177" s="400"/>
      <c r="D177" s="400"/>
      <c r="E177" s="400"/>
      <c r="F177" s="400"/>
      <c r="G177" s="400"/>
      <c r="H177" s="400"/>
      <c r="I177" s="400"/>
      <c r="J177" s="400"/>
      <c r="K177" s="400"/>
      <c r="L177" s="400"/>
    </row>
    <row r="178" spans="1:12">
      <c r="A178" s="400"/>
      <c r="B178" s="400"/>
      <c r="C178" s="400"/>
      <c r="D178" s="400"/>
      <c r="E178" s="400"/>
      <c r="F178" s="400"/>
      <c r="G178" s="400"/>
      <c r="H178" s="400"/>
      <c r="I178" s="400"/>
      <c r="J178" s="400"/>
      <c r="K178" s="400"/>
      <c r="L178" s="400"/>
    </row>
    <row r="179" spans="1:12">
      <c r="A179" s="400"/>
      <c r="B179" s="400"/>
      <c r="C179" s="400"/>
      <c r="D179" s="400"/>
      <c r="E179" s="400"/>
      <c r="F179" s="400"/>
      <c r="G179" s="400"/>
      <c r="H179" s="400"/>
      <c r="I179" s="400"/>
      <c r="J179" s="400"/>
      <c r="K179" s="400"/>
      <c r="L179" s="400"/>
    </row>
    <row r="180" spans="1:12">
      <c r="A180" s="400"/>
      <c r="B180" s="400"/>
      <c r="C180" s="400"/>
      <c r="D180" s="400"/>
      <c r="E180" s="400"/>
      <c r="F180" s="400"/>
      <c r="G180" s="400"/>
      <c r="H180" s="400"/>
      <c r="I180" s="400"/>
      <c r="J180" s="400"/>
      <c r="K180" s="400"/>
      <c r="L180" s="400"/>
    </row>
    <row r="181" spans="1:12">
      <c r="A181" s="400"/>
      <c r="B181" s="400"/>
      <c r="C181" s="400"/>
      <c r="D181" s="400"/>
      <c r="E181" s="400"/>
      <c r="F181" s="400"/>
      <c r="G181" s="400"/>
      <c r="H181" s="400"/>
      <c r="I181" s="400"/>
      <c r="J181" s="400"/>
      <c r="K181" s="400"/>
      <c r="L181" s="400"/>
    </row>
    <row r="182" spans="1:12">
      <c r="A182" s="400"/>
      <c r="B182" s="400"/>
      <c r="C182" s="400"/>
      <c r="D182" s="400"/>
      <c r="E182" s="400"/>
      <c r="F182" s="400"/>
      <c r="G182" s="400"/>
      <c r="H182" s="400"/>
      <c r="I182" s="400"/>
      <c r="J182" s="400"/>
      <c r="K182" s="400"/>
      <c r="L182" s="400"/>
    </row>
    <row r="183" spans="1:12">
      <c r="A183" s="400"/>
      <c r="B183" s="400"/>
      <c r="C183" s="400"/>
      <c r="D183" s="400"/>
      <c r="E183" s="400"/>
      <c r="F183" s="400"/>
      <c r="G183" s="400"/>
      <c r="H183" s="400"/>
      <c r="I183" s="400"/>
      <c r="J183" s="400"/>
      <c r="K183" s="400"/>
      <c r="L183" s="400"/>
    </row>
    <row r="184" spans="1:12">
      <c r="A184" s="400"/>
      <c r="B184" s="400"/>
      <c r="C184" s="400"/>
      <c r="D184" s="400"/>
      <c r="E184" s="400"/>
      <c r="F184" s="400"/>
      <c r="G184" s="400"/>
      <c r="H184" s="400"/>
      <c r="I184" s="400"/>
      <c r="J184" s="400"/>
      <c r="K184" s="400"/>
      <c r="L184" s="400"/>
    </row>
    <row r="185" spans="1:12">
      <c r="A185" s="400"/>
      <c r="B185" s="400"/>
      <c r="C185" s="400"/>
      <c r="D185" s="400"/>
      <c r="E185" s="400"/>
      <c r="F185" s="400"/>
      <c r="G185" s="400"/>
      <c r="H185" s="400"/>
      <c r="I185" s="400"/>
      <c r="J185" s="400"/>
      <c r="K185" s="400"/>
      <c r="L185" s="400"/>
    </row>
    <row r="186" spans="1:12">
      <c r="A186" s="400"/>
      <c r="B186" s="400"/>
      <c r="C186" s="400"/>
      <c r="D186" s="400"/>
      <c r="E186" s="400"/>
      <c r="F186" s="400"/>
      <c r="G186" s="400"/>
      <c r="H186" s="400"/>
      <c r="I186" s="400"/>
      <c r="J186" s="400"/>
      <c r="K186" s="400"/>
      <c r="L186" s="400"/>
    </row>
    <row r="187" spans="1:12">
      <c r="A187" s="400"/>
      <c r="B187" s="400"/>
      <c r="C187" s="400"/>
      <c r="D187" s="400"/>
      <c r="E187" s="400"/>
      <c r="F187" s="400"/>
      <c r="G187" s="400"/>
      <c r="H187" s="400"/>
      <c r="I187" s="400"/>
      <c r="J187" s="400"/>
      <c r="K187" s="400"/>
      <c r="L187" s="400"/>
    </row>
    <row r="188" spans="1:12">
      <c r="A188" s="400"/>
      <c r="B188" s="400"/>
      <c r="C188" s="400"/>
      <c r="D188" s="400"/>
      <c r="E188" s="400"/>
      <c r="F188" s="400"/>
      <c r="G188" s="400"/>
      <c r="H188" s="400"/>
      <c r="I188" s="400"/>
      <c r="J188" s="400"/>
      <c r="K188" s="400"/>
      <c r="L188" s="400"/>
    </row>
    <row r="189" spans="1:12">
      <c r="A189" s="400"/>
      <c r="B189" s="400"/>
      <c r="C189" s="400"/>
      <c r="D189" s="400"/>
      <c r="E189" s="400"/>
      <c r="F189" s="400"/>
      <c r="G189" s="400"/>
      <c r="H189" s="400"/>
      <c r="I189" s="400"/>
      <c r="J189" s="400"/>
      <c r="K189" s="400"/>
      <c r="L189" s="400"/>
    </row>
    <row r="190" spans="1:12">
      <c r="A190" s="400"/>
      <c r="B190" s="400"/>
      <c r="C190" s="400"/>
      <c r="D190" s="400"/>
      <c r="E190" s="400"/>
      <c r="F190" s="400"/>
      <c r="G190" s="400"/>
      <c r="H190" s="400"/>
      <c r="I190" s="400"/>
      <c r="J190" s="400"/>
      <c r="K190" s="400"/>
      <c r="L190" s="400"/>
    </row>
    <row r="191" spans="1:12">
      <c r="A191" s="400"/>
      <c r="B191" s="400"/>
      <c r="C191" s="400"/>
      <c r="D191" s="400"/>
      <c r="E191" s="400"/>
      <c r="F191" s="400"/>
      <c r="G191" s="400"/>
      <c r="H191" s="400"/>
      <c r="I191" s="400"/>
      <c r="J191" s="400"/>
      <c r="K191" s="400"/>
      <c r="L191" s="400"/>
    </row>
    <row r="192" spans="1:12">
      <c r="A192" s="400"/>
      <c r="B192" s="400"/>
      <c r="C192" s="400"/>
      <c r="D192" s="400"/>
      <c r="E192" s="400"/>
      <c r="F192" s="400"/>
      <c r="G192" s="400"/>
      <c r="H192" s="400"/>
      <c r="I192" s="400"/>
      <c r="J192" s="400"/>
      <c r="K192" s="400"/>
      <c r="L192" s="400"/>
    </row>
    <row r="193" spans="1:12">
      <c r="A193" s="400"/>
      <c r="B193" s="400"/>
      <c r="C193" s="400"/>
      <c r="D193" s="400"/>
      <c r="E193" s="400"/>
      <c r="F193" s="400"/>
      <c r="G193" s="400"/>
      <c r="H193" s="400"/>
      <c r="I193" s="400"/>
      <c r="J193" s="400"/>
      <c r="K193" s="400"/>
      <c r="L193" s="400"/>
    </row>
    <row r="194" spans="1:12">
      <c r="A194" s="400"/>
      <c r="B194" s="400"/>
      <c r="C194" s="400"/>
      <c r="D194" s="400"/>
      <c r="E194" s="400"/>
      <c r="F194" s="400"/>
      <c r="G194" s="400"/>
      <c r="H194" s="400"/>
      <c r="I194" s="400"/>
      <c r="J194" s="400"/>
      <c r="K194" s="400"/>
      <c r="L194" s="400"/>
    </row>
    <row r="195" spans="1:12">
      <c r="A195" s="400"/>
      <c r="B195" s="400"/>
      <c r="C195" s="400"/>
      <c r="D195" s="400"/>
      <c r="E195" s="400"/>
      <c r="F195" s="400"/>
      <c r="G195" s="400"/>
      <c r="H195" s="400"/>
      <c r="I195" s="400"/>
      <c r="J195" s="400"/>
      <c r="K195" s="400"/>
      <c r="L195" s="400"/>
    </row>
    <row r="196" spans="1:12">
      <c r="A196" s="400"/>
      <c r="B196" s="400"/>
      <c r="C196" s="400"/>
      <c r="D196" s="400"/>
      <c r="E196" s="400"/>
      <c r="F196" s="400"/>
      <c r="G196" s="400"/>
      <c r="H196" s="400"/>
      <c r="I196" s="400"/>
      <c r="J196" s="400"/>
      <c r="K196" s="400"/>
      <c r="L196" s="400"/>
    </row>
    <row r="197" spans="1:12">
      <c r="A197" s="400"/>
      <c r="B197" s="400"/>
      <c r="C197" s="400"/>
      <c r="D197" s="400"/>
      <c r="E197" s="400"/>
      <c r="F197" s="400"/>
      <c r="G197" s="400"/>
      <c r="H197" s="400"/>
      <c r="I197" s="400"/>
      <c r="J197" s="400"/>
      <c r="K197" s="400"/>
      <c r="L197" s="400"/>
    </row>
    <row r="198" spans="1:12">
      <c r="A198" s="400"/>
      <c r="B198" s="400"/>
      <c r="C198" s="400"/>
      <c r="D198" s="400"/>
      <c r="E198" s="400"/>
      <c r="F198" s="400"/>
      <c r="G198" s="400"/>
      <c r="H198" s="400"/>
      <c r="I198" s="400"/>
      <c r="J198" s="400"/>
      <c r="K198" s="400"/>
      <c r="L198" s="400"/>
    </row>
    <row r="199" spans="1:12">
      <c r="A199" s="400"/>
      <c r="B199" s="400"/>
      <c r="C199" s="400"/>
      <c r="D199" s="400"/>
      <c r="E199" s="400"/>
      <c r="F199" s="400"/>
      <c r="G199" s="400"/>
      <c r="H199" s="400"/>
      <c r="I199" s="400"/>
      <c r="J199" s="400"/>
      <c r="K199" s="400"/>
      <c r="L199" s="400"/>
    </row>
    <row r="200" spans="1:12">
      <c r="A200" s="400"/>
      <c r="B200" s="400"/>
      <c r="C200" s="400"/>
      <c r="D200" s="400"/>
      <c r="E200" s="400"/>
      <c r="F200" s="400"/>
      <c r="G200" s="400"/>
      <c r="H200" s="400"/>
      <c r="I200" s="400"/>
      <c r="J200" s="400"/>
      <c r="K200" s="400"/>
      <c r="L200" s="400"/>
    </row>
    <row r="201" spans="1:12">
      <c r="A201" s="400"/>
      <c r="B201" s="400"/>
      <c r="C201" s="400"/>
      <c r="D201" s="400"/>
      <c r="E201" s="400"/>
      <c r="F201" s="400"/>
      <c r="G201" s="400"/>
      <c r="H201" s="400"/>
      <c r="I201" s="400"/>
      <c r="J201" s="400"/>
      <c r="K201" s="400"/>
      <c r="L201" s="400"/>
    </row>
    <row r="202" spans="1:12">
      <c r="A202" s="400"/>
      <c r="B202" s="400"/>
      <c r="C202" s="400"/>
      <c r="D202" s="400"/>
      <c r="E202" s="400"/>
      <c r="F202" s="400"/>
      <c r="G202" s="400"/>
      <c r="H202" s="400"/>
      <c r="I202" s="400"/>
      <c r="J202" s="400"/>
      <c r="K202" s="400"/>
      <c r="L202" s="400"/>
    </row>
    <row r="203" spans="1:12">
      <c r="A203" s="400"/>
      <c r="B203" s="400"/>
      <c r="C203" s="400"/>
      <c r="D203" s="400"/>
      <c r="E203" s="400"/>
      <c r="F203" s="400"/>
      <c r="G203" s="400"/>
      <c r="H203" s="400"/>
      <c r="I203" s="400"/>
      <c r="J203" s="400"/>
      <c r="K203" s="400"/>
      <c r="L203" s="400"/>
    </row>
    <row r="204" spans="1:12">
      <c r="A204" s="400"/>
      <c r="B204" s="400"/>
      <c r="C204" s="400"/>
      <c r="D204" s="400"/>
      <c r="E204" s="400"/>
      <c r="F204" s="400"/>
      <c r="G204" s="400"/>
      <c r="H204" s="400"/>
      <c r="I204" s="400"/>
      <c r="J204" s="400"/>
      <c r="K204" s="400"/>
      <c r="L204" s="400"/>
    </row>
    <row r="205" spans="1:12">
      <c r="A205" s="400"/>
      <c r="B205" s="400"/>
      <c r="C205" s="400"/>
      <c r="D205" s="400"/>
      <c r="E205" s="400"/>
      <c r="F205" s="400"/>
      <c r="G205" s="400"/>
      <c r="H205" s="400"/>
      <c r="I205" s="400"/>
      <c r="J205" s="400"/>
      <c r="K205" s="400"/>
      <c r="L205" s="400"/>
    </row>
    <row r="206" spans="1:12">
      <c r="A206" s="400"/>
      <c r="B206" s="400"/>
      <c r="C206" s="400"/>
      <c r="D206" s="400"/>
      <c r="E206" s="400"/>
      <c r="F206" s="400"/>
      <c r="G206" s="400"/>
      <c r="H206" s="400"/>
      <c r="I206" s="400"/>
      <c r="J206" s="400"/>
      <c r="K206" s="400"/>
      <c r="L206" s="400"/>
    </row>
    <row r="207" spans="1:12">
      <c r="A207" s="400"/>
      <c r="B207" s="400"/>
      <c r="C207" s="400"/>
      <c r="D207" s="400"/>
      <c r="E207" s="400"/>
      <c r="F207" s="400"/>
      <c r="G207" s="400"/>
      <c r="H207" s="400"/>
      <c r="I207" s="400"/>
      <c r="J207" s="400"/>
      <c r="K207" s="400"/>
      <c r="L207" s="400"/>
    </row>
    <row r="208" spans="1:12">
      <c r="A208" s="400"/>
      <c r="B208" s="400"/>
      <c r="C208" s="400"/>
      <c r="D208" s="400"/>
      <c r="E208" s="400"/>
      <c r="F208" s="400"/>
      <c r="G208" s="400"/>
      <c r="H208" s="400"/>
      <c r="I208" s="400"/>
      <c r="J208" s="400"/>
      <c r="K208" s="400"/>
      <c r="L208" s="400"/>
    </row>
    <row r="209" spans="1:12">
      <c r="A209" s="400"/>
      <c r="B209" s="400"/>
      <c r="C209" s="400"/>
      <c r="D209" s="400"/>
      <c r="E209" s="400"/>
      <c r="F209" s="400"/>
      <c r="G209" s="400"/>
      <c r="H209" s="400"/>
      <c r="I209" s="400"/>
      <c r="J209" s="400"/>
      <c r="K209" s="400"/>
      <c r="L209" s="400"/>
    </row>
    <row r="210" spans="1:12">
      <c r="A210" s="400"/>
      <c r="B210" s="400"/>
      <c r="C210" s="400"/>
      <c r="D210" s="400"/>
      <c r="E210" s="400"/>
      <c r="F210" s="400"/>
      <c r="G210" s="400"/>
      <c r="H210" s="400"/>
      <c r="I210" s="400"/>
      <c r="J210" s="400"/>
      <c r="K210" s="400"/>
      <c r="L210" s="400"/>
    </row>
    <row r="211" spans="1:12">
      <c r="A211" s="400"/>
      <c r="B211" s="400"/>
      <c r="C211" s="400"/>
      <c r="D211" s="400"/>
      <c r="E211" s="400"/>
      <c r="F211" s="400"/>
      <c r="G211" s="400"/>
      <c r="H211" s="400"/>
      <c r="I211" s="400"/>
      <c r="J211" s="400"/>
      <c r="K211" s="400"/>
      <c r="L211" s="400"/>
    </row>
    <row r="212" spans="1:12">
      <c r="A212" s="400"/>
      <c r="B212" s="400"/>
      <c r="C212" s="400"/>
      <c r="D212" s="400"/>
      <c r="E212" s="400"/>
      <c r="F212" s="400"/>
      <c r="G212" s="400"/>
      <c r="H212" s="400"/>
      <c r="I212" s="400"/>
      <c r="J212" s="400"/>
      <c r="K212" s="400"/>
      <c r="L212" s="400"/>
    </row>
    <row r="213" spans="1:12">
      <c r="A213" s="400"/>
      <c r="B213" s="400"/>
      <c r="C213" s="400"/>
      <c r="D213" s="400"/>
      <c r="E213" s="400"/>
      <c r="F213" s="400"/>
      <c r="G213" s="400"/>
      <c r="H213" s="400"/>
      <c r="I213" s="400"/>
      <c r="J213" s="400"/>
      <c r="K213" s="400"/>
      <c r="L213" s="400"/>
    </row>
    <row r="214" spans="1:12">
      <c r="A214" s="400"/>
      <c r="B214" s="400"/>
      <c r="C214" s="400"/>
      <c r="D214" s="400"/>
      <c r="E214" s="400"/>
      <c r="F214" s="400"/>
      <c r="G214" s="400"/>
      <c r="H214" s="400"/>
      <c r="I214" s="400"/>
      <c r="J214" s="400"/>
      <c r="K214" s="400"/>
      <c r="L214" s="400"/>
    </row>
    <row r="215" spans="1:12">
      <c r="A215" s="400"/>
      <c r="B215" s="400"/>
      <c r="C215" s="400"/>
      <c r="D215" s="400"/>
      <c r="E215" s="400"/>
      <c r="F215" s="400"/>
      <c r="G215" s="400"/>
      <c r="H215" s="400"/>
      <c r="I215" s="400"/>
      <c r="J215" s="400"/>
      <c r="K215" s="400"/>
      <c r="L215" s="400"/>
    </row>
    <row r="216" spans="1:12">
      <c r="A216" s="400"/>
      <c r="B216" s="400"/>
      <c r="C216" s="400"/>
      <c r="D216" s="400"/>
      <c r="E216" s="400"/>
      <c r="F216" s="400"/>
      <c r="G216" s="400"/>
      <c r="H216" s="400"/>
      <c r="I216" s="400"/>
      <c r="J216" s="400"/>
      <c r="K216" s="400"/>
      <c r="L216" s="400"/>
    </row>
    <row r="217" spans="1:12">
      <c r="A217" s="400"/>
      <c r="B217" s="400"/>
      <c r="C217" s="400"/>
      <c r="D217" s="400"/>
      <c r="E217" s="400"/>
      <c r="F217" s="400"/>
      <c r="G217" s="400"/>
      <c r="H217" s="400"/>
      <c r="I217" s="400"/>
      <c r="J217" s="400"/>
      <c r="K217" s="400"/>
      <c r="L217" s="400"/>
    </row>
    <row r="218" spans="1:12">
      <c r="A218" s="400"/>
      <c r="B218" s="400"/>
      <c r="C218" s="400"/>
      <c r="D218" s="400"/>
      <c r="E218" s="400"/>
      <c r="F218" s="400"/>
      <c r="G218" s="400"/>
      <c r="H218" s="400"/>
      <c r="I218" s="400"/>
      <c r="J218" s="400"/>
      <c r="K218" s="400"/>
      <c r="L218" s="400"/>
    </row>
    <row r="219" spans="1:12">
      <c r="A219" s="400"/>
      <c r="B219" s="400"/>
      <c r="C219" s="400"/>
      <c r="D219" s="400"/>
      <c r="E219" s="400"/>
      <c r="F219" s="400"/>
      <c r="G219" s="400"/>
      <c r="H219" s="400"/>
      <c r="I219" s="400"/>
      <c r="J219" s="400"/>
      <c r="K219" s="400"/>
      <c r="L219" s="400"/>
    </row>
    <row r="220" spans="1:12">
      <c r="A220" s="400"/>
      <c r="B220" s="400"/>
      <c r="C220" s="400"/>
      <c r="D220" s="400"/>
      <c r="E220" s="400"/>
      <c r="F220" s="400"/>
      <c r="G220" s="400"/>
      <c r="H220" s="400"/>
      <c r="I220" s="400"/>
      <c r="J220" s="400"/>
      <c r="K220" s="400"/>
      <c r="L220" s="400"/>
    </row>
    <row r="221" spans="1:12">
      <c r="A221" s="400"/>
      <c r="B221" s="400"/>
      <c r="C221" s="400"/>
      <c r="D221" s="400"/>
      <c r="E221" s="400"/>
      <c r="F221" s="400"/>
      <c r="G221" s="400"/>
      <c r="H221" s="400"/>
      <c r="I221" s="400"/>
      <c r="J221" s="400"/>
      <c r="K221" s="400"/>
      <c r="L221" s="400"/>
    </row>
    <row r="222" spans="1:12">
      <c r="A222" s="400"/>
      <c r="B222" s="400"/>
      <c r="C222" s="400"/>
      <c r="D222" s="400"/>
      <c r="E222" s="400"/>
      <c r="F222" s="400"/>
      <c r="G222" s="400"/>
      <c r="H222" s="400"/>
      <c r="I222" s="400"/>
      <c r="J222" s="400"/>
      <c r="K222" s="400"/>
      <c r="L222" s="400"/>
    </row>
    <row r="223" spans="1:12">
      <c r="A223" s="400"/>
      <c r="B223" s="400"/>
      <c r="C223" s="400"/>
      <c r="D223" s="400"/>
      <c r="E223" s="400"/>
      <c r="F223" s="400"/>
      <c r="G223" s="400"/>
      <c r="H223" s="400"/>
      <c r="I223" s="400"/>
      <c r="J223" s="400"/>
      <c r="K223" s="400"/>
      <c r="L223" s="400"/>
    </row>
    <row r="224" spans="1:12">
      <c r="A224" s="400"/>
      <c r="B224" s="400"/>
      <c r="C224" s="400"/>
      <c r="D224" s="400"/>
      <c r="E224" s="400"/>
      <c r="F224" s="400"/>
      <c r="G224" s="400"/>
      <c r="H224" s="400"/>
      <c r="I224" s="400"/>
      <c r="J224" s="400"/>
      <c r="K224" s="400"/>
      <c r="L224" s="400"/>
    </row>
    <row r="225" spans="1:12">
      <c r="A225" s="400"/>
      <c r="B225" s="400"/>
      <c r="C225" s="400"/>
      <c r="D225" s="400"/>
      <c r="E225" s="400"/>
      <c r="F225" s="400"/>
      <c r="G225" s="400"/>
      <c r="H225" s="400"/>
      <c r="I225" s="400"/>
      <c r="J225" s="400"/>
      <c r="K225" s="400"/>
      <c r="L225" s="400"/>
    </row>
    <row r="226" spans="1:12">
      <c r="A226" s="400"/>
      <c r="B226" s="400"/>
      <c r="C226" s="400"/>
      <c r="D226" s="400"/>
      <c r="E226" s="400"/>
      <c r="F226" s="400"/>
      <c r="G226" s="400"/>
      <c r="H226" s="400"/>
      <c r="I226" s="400"/>
      <c r="J226" s="400"/>
      <c r="K226" s="400"/>
      <c r="L226" s="400"/>
    </row>
    <row r="227" spans="1:12">
      <c r="A227" s="400"/>
      <c r="B227" s="400"/>
      <c r="C227" s="400"/>
      <c r="D227" s="400"/>
      <c r="E227" s="400"/>
      <c r="F227" s="400"/>
      <c r="G227" s="400"/>
      <c r="H227" s="400"/>
      <c r="I227" s="400"/>
      <c r="J227" s="400"/>
      <c r="K227" s="400"/>
      <c r="L227" s="400"/>
    </row>
    <row r="228" spans="1:12">
      <c r="A228" s="400"/>
      <c r="B228" s="400"/>
      <c r="C228" s="400"/>
      <c r="D228" s="400"/>
      <c r="E228" s="400"/>
      <c r="F228" s="400"/>
      <c r="G228" s="400"/>
      <c r="H228" s="400"/>
      <c r="I228" s="400"/>
      <c r="J228" s="400"/>
      <c r="K228" s="400"/>
      <c r="L228" s="400"/>
    </row>
    <row r="229" spans="1:12">
      <c r="A229" s="400"/>
      <c r="B229" s="400"/>
      <c r="C229" s="400"/>
      <c r="D229" s="400"/>
      <c r="E229" s="400"/>
      <c r="F229" s="400"/>
      <c r="G229" s="400"/>
      <c r="H229" s="400"/>
      <c r="I229" s="400"/>
      <c r="J229" s="400"/>
      <c r="K229" s="400"/>
      <c r="L229" s="400"/>
    </row>
    <row r="230" spans="1:12">
      <c r="A230" s="400"/>
      <c r="B230" s="400"/>
      <c r="C230" s="400"/>
      <c r="D230" s="400"/>
      <c r="E230" s="400"/>
      <c r="F230" s="400"/>
      <c r="G230" s="400"/>
      <c r="H230" s="400"/>
      <c r="I230" s="400"/>
      <c r="J230" s="400"/>
      <c r="K230" s="400"/>
      <c r="L230" s="400"/>
    </row>
    <row r="231" spans="1:12">
      <c r="A231" s="400"/>
      <c r="B231" s="400"/>
      <c r="C231" s="400"/>
      <c r="D231" s="400"/>
      <c r="E231" s="400"/>
      <c r="F231" s="400"/>
      <c r="G231" s="400"/>
      <c r="H231" s="400"/>
      <c r="I231" s="400"/>
      <c r="J231" s="400"/>
      <c r="K231" s="400"/>
      <c r="L231" s="400"/>
    </row>
    <row r="232" spans="1:12">
      <c r="A232" s="400"/>
      <c r="B232" s="400"/>
      <c r="C232" s="400"/>
      <c r="D232" s="400"/>
      <c r="E232" s="400"/>
      <c r="F232" s="400"/>
      <c r="G232" s="400"/>
      <c r="H232" s="400"/>
      <c r="I232" s="400"/>
      <c r="J232" s="400"/>
      <c r="K232" s="400"/>
      <c r="L232" s="400"/>
    </row>
    <row r="233" spans="1:12">
      <c r="A233" s="400"/>
      <c r="B233" s="400"/>
      <c r="C233" s="400"/>
      <c r="D233" s="400"/>
      <c r="E233" s="400"/>
      <c r="F233" s="400"/>
      <c r="G233" s="400"/>
      <c r="H233" s="400"/>
      <c r="I233" s="400"/>
      <c r="J233" s="400"/>
      <c r="K233" s="400"/>
      <c r="L233" s="400"/>
    </row>
    <row r="234" spans="1:12">
      <c r="A234" s="400"/>
      <c r="B234" s="400"/>
      <c r="C234" s="400"/>
      <c r="D234" s="400"/>
      <c r="E234" s="400"/>
      <c r="F234" s="400"/>
      <c r="G234" s="400"/>
      <c r="H234" s="400"/>
      <c r="I234" s="400"/>
      <c r="J234" s="400"/>
      <c r="K234" s="400"/>
      <c r="L234" s="400"/>
    </row>
    <row r="235" spans="1:12">
      <c r="A235" s="400"/>
      <c r="B235" s="400"/>
      <c r="C235" s="400"/>
      <c r="D235" s="400"/>
      <c r="E235" s="400"/>
      <c r="F235" s="400"/>
      <c r="G235" s="400"/>
      <c r="H235" s="400"/>
      <c r="I235" s="400"/>
      <c r="J235" s="400"/>
      <c r="K235" s="400"/>
      <c r="L235" s="400"/>
    </row>
    <row r="236" spans="1:12">
      <c r="A236" s="400"/>
      <c r="B236" s="400"/>
      <c r="C236" s="400"/>
      <c r="D236" s="400"/>
      <c r="E236" s="400"/>
      <c r="F236" s="400"/>
      <c r="G236" s="400"/>
      <c r="H236" s="400"/>
      <c r="I236" s="400"/>
      <c r="J236" s="400"/>
      <c r="K236" s="400"/>
      <c r="L236" s="400"/>
    </row>
    <row r="237" spans="1:12">
      <c r="A237" s="400"/>
      <c r="B237" s="400"/>
      <c r="C237" s="400"/>
      <c r="D237" s="400"/>
      <c r="E237" s="400"/>
      <c r="F237" s="400"/>
      <c r="G237" s="400"/>
      <c r="H237" s="400"/>
      <c r="I237" s="400"/>
      <c r="J237" s="400"/>
      <c r="K237" s="400"/>
      <c r="L237" s="400"/>
    </row>
    <row r="238" spans="1:12">
      <c r="A238" s="400"/>
      <c r="B238" s="400"/>
      <c r="C238" s="400"/>
      <c r="D238" s="400"/>
      <c r="E238" s="400"/>
      <c r="F238" s="400"/>
      <c r="G238" s="400"/>
      <c r="H238" s="400"/>
      <c r="I238" s="400"/>
      <c r="J238" s="400"/>
      <c r="K238" s="400"/>
      <c r="L238" s="400"/>
    </row>
    <row r="239" spans="1:12">
      <c r="A239" s="400"/>
      <c r="B239" s="400"/>
      <c r="C239" s="400"/>
      <c r="D239" s="400"/>
      <c r="E239" s="400"/>
      <c r="F239" s="400"/>
      <c r="G239" s="400"/>
      <c r="H239" s="400"/>
      <c r="I239" s="400"/>
      <c r="J239" s="400"/>
      <c r="K239" s="400"/>
      <c r="L239" s="400"/>
    </row>
    <row r="240" spans="1:12">
      <c r="A240" s="400"/>
      <c r="B240" s="400"/>
      <c r="C240" s="400"/>
      <c r="D240" s="400"/>
      <c r="E240" s="400"/>
      <c r="F240" s="400"/>
      <c r="G240" s="400"/>
      <c r="H240" s="400"/>
      <c r="I240" s="400"/>
      <c r="J240" s="400"/>
      <c r="K240" s="400"/>
      <c r="L240" s="400"/>
    </row>
    <row r="241" spans="1:12">
      <c r="A241" s="400"/>
      <c r="B241" s="400"/>
      <c r="C241" s="400"/>
      <c r="D241" s="400"/>
      <c r="E241" s="400"/>
      <c r="F241" s="400"/>
      <c r="G241" s="400"/>
      <c r="H241" s="400"/>
      <c r="I241" s="400"/>
      <c r="J241" s="400"/>
      <c r="K241" s="400"/>
      <c r="L241" s="400"/>
    </row>
    <row r="242" spans="1:12">
      <c r="A242" s="400"/>
      <c r="B242" s="400"/>
      <c r="C242" s="400"/>
      <c r="D242" s="400"/>
      <c r="E242" s="400"/>
      <c r="F242" s="400"/>
      <c r="G242" s="400"/>
      <c r="H242" s="400"/>
      <c r="I242" s="400"/>
      <c r="J242" s="400"/>
      <c r="K242" s="400"/>
      <c r="L242" s="400"/>
    </row>
    <row r="243" spans="1:12">
      <c r="A243" s="400"/>
      <c r="B243" s="400"/>
      <c r="C243" s="400"/>
      <c r="D243" s="400"/>
      <c r="E243" s="400"/>
      <c r="F243" s="400"/>
      <c r="G243" s="400"/>
      <c r="H243" s="400"/>
      <c r="I243" s="400"/>
      <c r="J243" s="400"/>
      <c r="K243" s="400"/>
      <c r="L243" s="400"/>
    </row>
    <row r="244" spans="1:12">
      <c r="A244" s="400"/>
      <c r="B244" s="400"/>
      <c r="C244" s="400"/>
      <c r="D244" s="400"/>
      <c r="E244" s="400"/>
      <c r="F244" s="400"/>
      <c r="G244" s="400"/>
      <c r="H244" s="400"/>
      <c r="I244" s="400"/>
      <c r="J244" s="400"/>
      <c r="K244" s="400"/>
      <c r="L244" s="400"/>
    </row>
    <row r="245" spans="1:12">
      <c r="A245" s="400"/>
      <c r="B245" s="400"/>
      <c r="C245" s="400"/>
      <c r="D245" s="400"/>
      <c r="E245" s="400"/>
      <c r="F245" s="400"/>
      <c r="G245" s="400"/>
      <c r="H245" s="400"/>
      <c r="I245" s="400"/>
      <c r="J245" s="400"/>
      <c r="K245" s="400"/>
      <c r="L245" s="400"/>
    </row>
    <row r="246" spans="1:12">
      <c r="A246" s="400"/>
      <c r="B246" s="400"/>
      <c r="C246" s="400"/>
      <c r="D246" s="400"/>
      <c r="E246" s="400"/>
      <c r="F246" s="400"/>
      <c r="G246" s="400"/>
      <c r="H246" s="400"/>
      <c r="I246" s="400"/>
      <c r="J246" s="400"/>
      <c r="K246" s="400"/>
      <c r="L246" s="400"/>
    </row>
    <row r="247" spans="1:12">
      <c r="A247" s="400"/>
      <c r="B247" s="400"/>
      <c r="C247" s="400"/>
      <c r="D247" s="400"/>
      <c r="E247" s="400"/>
      <c r="F247" s="400"/>
      <c r="G247" s="400"/>
      <c r="H247" s="400"/>
      <c r="I247" s="400"/>
      <c r="J247" s="400"/>
      <c r="K247" s="400"/>
      <c r="L247" s="400"/>
    </row>
    <row r="248" spans="1:12">
      <c r="A248" s="400"/>
      <c r="B248" s="400"/>
      <c r="C248" s="400"/>
      <c r="D248" s="400"/>
      <c r="E248" s="400"/>
      <c r="F248" s="400"/>
      <c r="G248" s="400"/>
      <c r="H248" s="400"/>
      <c r="I248" s="400"/>
      <c r="J248" s="400"/>
      <c r="K248" s="400"/>
      <c r="L248" s="400"/>
    </row>
    <row r="249" spans="1:12">
      <c r="A249" s="400"/>
      <c r="B249" s="400"/>
      <c r="C249" s="400"/>
      <c r="D249" s="400"/>
      <c r="E249" s="400"/>
      <c r="F249" s="400"/>
      <c r="G249" s="400"/>
      <c r="H249" s="400"/>
      <c r="I249" s="400"/>
      <c r="J249" s="400"/>
      <c r="K249" s="400"/>
      <c r="L249" s="400"/>
    </row>
    <row r="250" spans="1:12">
      <c r="A250" s="400"/>
      <c r="B250" s="400"/>
      <c r="C250" s="400"/>
      <c r="D250" s="400"/>
      <c r="E250" s="400"/>
      <c r="F250" s="400"/>
      <c r="G250" s="400"/>
      <c r="H250" s="400"/>
      <c r="I250" s="400"/>
      <c r="J250" s="400"/>
      <c r="K250" s="400"/>
      <c r="L250" s="400"/>
    </row>
    <row r="251" spans="1:12">
      <c r="A251" s="400"/>
      <c r="B251" s="400"/>
      <c r="C251" s="400"/>
      <c r="D251" s="400"/>
      <c r="E251" s="400"/>
      <c r="F251" s="400"/>
      <c r="G251" s="400"/>
      <c r="H251" s="400"/>
      <c r="I251" s="400"/>
      <c r="J251" s="400"/>
      <c r="K251" s="400"/>
      <c r="L251" s="400"/>
    </row>
    <row r="252" spans="1:12">
      <c r="A252" s="400"/>
      <c r="B252" s="400"/>
      <c r="C252" s="400"/>
      <c r="D252" s="400"/>
      <c r="E252" s="400"/>
      <c r="F252" s="400"/>
      <c r="G252" s="400"/>
      <c r="H252" s="400"/>
      <c r="I252" s="400"/>
      <c r="J252" s="400"/>
      <c r="K252" s="400"/>
      <c r="L252" s="400"/>
    </row>
    <row r="253" spans="1:12">
      <c r="A253" s="400"/>
      <c r="B253" s="400"/>
      <c r="C253" s="400"/>
      <c r="D253" s="400"/>
      <c r="E253" s="400"/>
      <c r="F253" s="400"/>
      <c r="G253" s="400"/>
      <c r="H253" s="400"/>
      <c r="I253" s="400"/>
      <c r="J253" s="400"/>
      <c r="K253" s="400"/>
      <c r="L253" s="400"/>
    </row>
    <row r="254" spans="1:12">
      <c r="A254" s="400"/>
      <c r="B254" s="400"/>
      <c r="C254" s="400"/>
      <c r="D254" s="400"/>
      <c r="E254" s="400"/>
      <c r="F254" s="400"/>
      <c r="G254" s="400"/>
      <c r="H254" s="400"/>
      <c r="I254" s="400"/>
      <c r="J254" s="400"/>
      <c r="K254" s="400"/>
      <c r="L254" s="400"/>
    </row>
    <row r="255" spans="1:12">
      <c r="A255" s="400"/>
      <c r="B255" s="400"/>
      <c r="C255" s="400"/>
      <c r="D255" s="400"/>
      <c r="E255" s="400"/>
      <c r="F255" s="400"/>
      <c r="G255" s="400"/>
      <c r="H255" s="400"/>
      <c r="I255" s="400"/>
      <c r="J255" s="400"/>
      <c r="K255" s="400"/>
      <c r="L255" s="400"/>
    </row>
    <row r="256" spans="1:12">
      <c r="A256" s="400"/>
      <c r="B256" s="400"/>
      <c r="C256" s="400"/>
      <c r="D256" s="400"/>
      <c r="E256" s="400"/>
      <c r="F256" s="400"/>
      <c r="G256" s="400"/>
      <c r="H256" s="400"/>
      <c r="I256" s="400"/>
      <c r="J256" s="400"/>
      <c r="K256" s="400"/>
      <c r="L256" s="400"/>
    </row>
    <row r="257" spans="1:12">
      <c r="A257" s="400"/>
      <c r="B257" s="400"/>
      <c r="C257" s="400"/>
      <c r="D257" s="400"/>
      <c r="E257" s="400"/>
      <c r="F257" s="400"/>
      <c r="G257" s="400"/>
      <c r="H257" s="400"/>
      <c r="I257" s="400"/>
      <c r="J257" s="400"/>
      <c r="K257" s="400"/>
      <c r="L257" s="400"/>
    </row>
    <row r="258" spans="1:12">
      <c r="A258" s="400"/>
      <c r="B258" s="400"/>
      <c r="C258" s="400"/>
      <c r="D258" s="400"/>
      <c r="E258" s="400"/>
      <c r="F258" s="400"/>
      <c r="G258" s="400"/>
      <c r="H258" s="400"/>
      <c r="I258" s="400"/>
      <c r="J258" s="400"/>
      <c r="K258" s="400"/>
      <c r="L258" s="400"/>
    </row>
    <row r="259" spans="1:12">
      <c r="A259" s="400"/>
      <c r="B259" s="400"/>
      <c r="C259" s="400"/>
      <c r="D259" s="400"/>
      <c r="E259" s="400"/>
      <c r="F259" s="400"/>
      <c r="G259" s="400"/>
      <c r="H259" s="400"/>
      <c r="I259" s="400"/>
      <c r="J259" s="400"/>
      <c r="K259" s="400"/>
      <c r="L259" s="400"/>
    </row>
    <row r="260" spans="1:12">
      <c r="A260" s="400"/>
      <c r="B260" s="400"/>
      <c r="C260" s="400"/>
      <c r="D260" s="400"/>
      <c r="E260" s="400"/>
      <c r="F260" s="400"/>
      <c r="G260" s="400"/>
      <c r="H260" s="400"/>
      <c r="I260" s="400"/>
      <c r="J260" s="400"/>
      <c r="K260" s="400"/>
      <c r="L260" s="400"/>
    </row>
    <row r="261" spans="1:12">
      <c r="A261" s="400"/>
      <c r="B261" s="400"/>
      <c r="C261" s="400"/>
      <c r="D261" s="400"/>
      <c r="E261" s="400"/>
      <c r="F261" s="400"/>
      <c r="G261" s="400"/>
      <c r="H261" s="400"/>
      <c r="I261" s="400"/>
      <c r="J261" s="400"/>
      <c r="K261" s="400"/>
      <c r="L261" s="400"/>
    </row>
    <row r="262" spans="1:12">
      <c r="A262" s="400"/>
      <c r="B262" s="400"/>
      <c r="C262" s="400"/>
      <c r="D262" s="400"/>
      <c r="E262" s="400"/>
      <c r="F262" s="400"/>
      <c r="G262" s="400"/>
      <c r="H262" s="400"/>
      <c r="I262" s="400"/>
      <c r="J262" s="400"/>
      <c r="K262" s="400"/>
      <c r="L262" s="400"/>
    </row>
    <row r="263" spans="1:12">
      <c r="A263" s="400"/>
      <c r="B263" s="400"/>
      <c r="C263" s="400"/>
      <c r="D263" s="400"/>
      <c r="E263" s="400"/>
      <c r="F263" s="400"/>
      <c r="G263" s="400"/>
      <c r="H263" s="400"/>
      <c r="I263" s="400"/>
      <c r="J263" s="400"/>
      <c r="K263" s="400"/>
      <c r="L263" s="400"/>
    </row>
    <row r="264" spans="1:12">
      <c r="A264" s="400"/>
      <c r="B264" s="400"/>
      <c r="C264" s="400"/>
      <c r="D264" s="400"/>
      <c r="E264" s="400"/>
      <c r="F264" s="400"/>
      <c r="G264" s="400"/>
      <c r="H264" s="400"/>
      <c r="I264" s="400"/>
      <c r="J264" s="400"/>
      <c r="K264" s="400"/>
      <c r="L264" s="400"/>
    </row>
    <row r="265" spans="1:12">
      <c r="A265" s="400"/>
      <c r="B265" s="400"/>
      <c r="C265" s="400"/>
      <c r="D265" s="400"/>
      <c r="E265" s="400"/>
      <c r="F265" s="400"/>
      <c r="G265" s="400"/>
      <c r="H265" s="400"/>
      <c r="I265" s="400"/>
      <c r="J265" s="400"/>
      <c r="K265" s="400"/>
      <c r="L265" s="400"/>
    </row>
    <row r="266" spans="1:12">
      <c r="A266" s="400"/>
      <c r="B266" s="400"/>
      <c r="C266" s="400"/>
      <c r="D266" s="400"/>
      <c r="E266" s="400"/>
      <c r="F266" s="400"/>
      <c r="G266" s="400"/>
      <c r="H266" s="400"/>
      <c r="I266" s="400"/>
      <c r="J266" s="400"/>
      <c r="K266" s="400"/>
      <c r="L266" s="400"/>
    </row>
    <row r="267" spans="1:12">
      <c r="A267" s="400"/>
      <c r="B267" s="400"/>
      <c r="C267" s="400"/>
      <c r="D267" s="400"/>
      <c r="E267" s="400"/>
      <c r="F267" s="400"/>
      <c r="G267" s="400"/>
      <c r="H267" s="400"/>
      <c r="I267" s="400"/>
      <c r="J267" s="400"/>
      <c r="K267" s="400"/>
      <c r="L267" s="400"/>
    </row>
    <row r="268" spans="1:12">
      <c r="A268" s="400"/>
      <c r="B268" s="400"/>
      <c r="C268" s="400"/>
      <c r="D268" s="400"/>
      <c r="E268" s="400"/>
      <c r="F268" s="400"/>
      <c r="G268" s="400"/>
      <c r="H268" s="400"/>
      <c r="I268" s="400"/>
      <c r="J268" s="400"/>
      <c r="K268" s="400"/>
      <c r="L268" s="400"/>
    </row>
    <row r="269" spans="1:12">
      <c r="A269" s="400"/>
      <c r="B269" s="400"/>
      <c r="C269" s="400"/>
      <c r="D269" s="400"/>
      <c r="E269" s="400"/>
      <c r="F269" s="400"/>
      <c r="G269" s="400"/>
      <c r="H269" s="400"/>
      <c r="I269" s="400"/>
      <c r="J269" s="400"/>
      <c r="K269" s="400"/>
      <c r="L269" s="400"/>
    </row>
    <row r="270" spans="1:12">
      <c r="A270" s="400"/>
      <c r="B270" s="400"/>
      <c r="C270" s="400"/>
      <c r="D270" s="400"/>
      <c r="E270" s="400"/>
      <c r="F270" s="400"/>
      <c r="G270" s="400"/>
      <c r="H270" s="400"/>
      <c r="I270" s="400"/>
      <c r="J270" s="400"/>
      <c r="K270" s="400"/>
      <c r="L270" s="400"/>
    </row>
    <row r="271" spans="1:12">
      <c r="A271" s="400"/>
      <c r="B271" s="400"/>
      <c r="C271" s="400"/>
      <c r="D271" s="400"/>
      <c r="E271" s="400"/>
      <c r="F271" s="400"/>
      <c r="G271" s="400"/>
      <c r="H271" s="400"/>
      <c r="I271" s="400"/>
      <c r="J271" s="400"/>
      <c r="K271" s="400"/>
      <c r="L271" s="400"/>
    </row>
    <row r="272" spans="1:12">
      <c r="A272" s="400"/>
      <c r="B272" s="400"/>
      <c r="C272" s="400"/>
      <c r="D272" s="400"/>
      <c r="E272" s="400"/>
      <c r="F272" s="400"/>
      <c r="G272" s="400"/>
      <c r="H272" s="400"/>
      <c r="I272" s="400"/>
      <c r="J272" s="400"/>
      <c r="K272" s="400"/>
      <c r="L272" s="400"/>
    </row>
    <row r="273" spans="1:12">
      <c r="A273" s="400"/>
      <c r="B273" s="400"/>
      <c r="C273" s="400"/>
      <c r="D273" s="400"/>
      <c r="E273" s="400"/>
      <c r="F273" s="400"/>
      <c r="G273" s="400"/>
      <c r="H273" s="400"/>
      <c r="I273" s="400"/>
      <c r="J273" s="400"/>
      <c r="K273" s="400"/>
      <c r="L273" s="400"/>
    </row>
    <row r="274" spans="1:12">
      <c r="A274" s="400"/>
      <c r="B274" s="400"/>
      <c r="C274" s="400"/>
      <c r="D274" s="400"/>
      <c r="E274" s="400"/>
      <c r="F274" s="400"/>
      <c r="G274" s="400"/>
      <c r="H274" s="400"/>
      <c r="I274" s="400"/>
      <c r="J274" s="400"/>
      <c r="K274" s="400"/>
      <c r="L274" s="400"/>
    </row>
    <row r="275" spans="1:12">
      <c r="A275" s="400"/>
      <c r="B275" s="400"/>
      <c r="C275" s="400"/>
      <c r="D275" s="400"/>
      <c r="E275" s="400"/>
      <c r="F275" s="400"/>
      <c r="G275" s="400"/>
      <c r="H275" s="400"/>
      <c r="I275" s="400"/>
      <c r="J275" s="400"/>
      <c r="K275" s="400"/>
      <c r="L275" s="400"/>
    </row>
    <row r="276" spans="1:12">
      <c r="A276" s="400"/>
      <c r="B276" s="400"/>
      <c r="C276" s="400"/>
      <c r="D276" s="400"/>
      <c r="E276" s="400"/>
      <c r="F276" s="400"/>
      <c r="G276" s="400"/>
      <c r="H276" s="400"/>
      <c r="I276" s="400"/>
      <c r="J276" s="400"/>
      <c r="K276" s="400"/>
      <c r="L276" s="400"/>
    </row>
    <row r="277" spans="1:12">
      <c r="A277" s="400"/>
      <c r="B277" s="400"/>
      <c r="C277" s="400"/>
      <c r="D277" s="400"/>
      <c r="E277" s="400"/>
      <c r="F277" s="400"/>
      <c r="G277" s="400"/>
      <c r="H277" s="400"/>
      <c r="I277" s="400"/>
      <c r="J277" s="400"/>
      <c r="K277" s="400"/>
      <c r="L277" s="400"/>
    </row>
    <row r="278" spans="1:12">
      <c r="A278" s="400"/>
      <c r="B278" s="400"/>
      <c r="C278" s="400"/>
      <c r="D278" s="400"/>
      <c r="E278" s="400"/>
      <c r="F278" s="400"/>
      <c r="G278" s="400"/>
      <c r="H278" s="400"/>
      <c r="I278" s="400"/>
      <c r="J278" s="400"/>
      <c r="K278" s="400"/>
      <c r="L278" s="400"/>
    </row>
    <row r="279" spans="1:12">
      <c r="A279" s="400"/>
      <c r="B279" s="400"/>
      <c r="C279" s="400"/>
      <c r="D279" s="400"/>
      <c r="E279" s="400"/>
      <c r="F279" s="400"/>
      <c r="G279" s="400"/>
      <c r="H279" s="400"/>
      <c r="I279" s="400"/>
      <c r="J279" s="400"/>
      <c r="K279" s="400"/>
      <c r="L279" s="400"/>
    </row>
    <row r="280" spans="1:12">
      <c r="A280" s="400"/>
      <c r="B280" s="400"/>
      <c r="C280" s="400"/>
      <c r="D280" s="400"/>
      <c r="E280" s="400"/>
      <c r="F280" s="400"/>
      <c r="G280" s="400"/>
      <c r="H280" s="400"/>
      <c r="I280" s="400"/>
      <c r="J280" s="400"/>
      <c r="K280" s="400"/>
      <c r="L280" s="400"/>
    </row>
    <row r="281" spans="1:12">
      <c r="A281" s="400"/>
      <c r="B281" s="400"/>
      <c r="C281" s="400"/>
      <c r="D281" s="400"/>
      <c r="E281" s="400"/>
      <c r="F281" s="400"/>
      <c r="G281" s="400"/>
      <c r="H281" s="400"/>
      <c r="I281" s="400"/>
      <c r="J281" s="400"/>
      <c r="K281" s="400"/>
      <c r="L281" s="400"/>
    </row>
    <row r="282" spans="1:12">
      <c r="A282" s="400"/>
      <c r="B282" s="400"/>
      <c r="C282" s="400"/>
      <c r="D282" s="400"/>
      <c r="E282" s="400"/>
      <c r="F282" s="400"/>
      <c r="G282" s="400"/>
      <c r="H282" s="400"/>
      <c r="I282" s="400"/>
      <c r="J282" s="400"/>
      <c r="K282" s="400"/>
      <c r="L282" s="400"/>
    </row>
    <row r="283" spans="1:12">
      <c r="A283" s="400"/>
      <c r="B283" s="400"/>
      <c r="C283" s="400"/>
      <c r="D283" s="400"/>
      <c r="E283" s="400"/>
      <c r="F283" s="400"/>
      <c r="G283" s="400"/>
      <c r="H283" s="400"/>
      <c r="I283" s="400"/>
      <c r="J283" s="400"/>
      <c r="K283" s="400"/>
      <c r="L283" s="400"/>
    </row>
    <row r="284" spans="1:12">
      <c r="A284" s="400"/>
      <c r="B284" s="400"/>
      <c r="C284" s="400"/>
      <c r="D284" s="400"/>
      <c r="E284" s="400"/>
      <c r="F284" s="400"/>
      <c r="G284" s="400"/>
      <c r="H284" s="400"/>
      <c r="I284" s="400"/>
      <c r="J284" s="400"/>
      <c r="K284" s="400"/>
      <c r="L284" s="400"/>
    </row>
    <row r="285" spans="1:12">
      <c r="A285" s="400"/>
      <c r="B285" s="400"/>
      <c r="C285" s="400"/>
      <c r="D285" s="400"/>
      <c r="E285" s="400"/>
      <c r="F285" s="400"/>
      <c r="G285" s="400"/>
      <c r="H285" s="400"/>
      <c r="I285" s="400"/>
      <c r="J285" s="400"/>
      <c r="K285" s="400"/>
      <c r="L285" s="400"/>
    </row>
    <row r="286" spans="1:12">
      <c r="A286" s="400"/>
      <c r="B286" s="400"/>
      <c r="C286" s="400"/>
      <c r="D286" s="400"/>
      <c r="E286" s="400"/>
      <c r="F286" s="400"/>
      <c r="G286" s="400"/>
      <c r="H286" s="400"/>
      <c r="I286" s="400"/>
      <c r="J286" s="400"/>
      <c r="K286" s="400"/>
      <c r="L286" s="400"/>
    </row>
    <row r="287" spans="1:12">
      <c r="A287" s="400"/>
      <c r="B287" s="400"/>
      <c r="C287" s="400"/>
      <c r="D287" s="400"/>
      <c r="E287" s="400"/>
      <c r="F287" s="400"/>
      <c r="G287" s="400"/>
      <c r="H287" s="400"/>
      <c r="I287" s="400"/>
      <c r="J287" s="400"/>
      <c r="K287" s="400"/>
      <c r="L287" s="400"/>
    </row>
    <row r="288" spans="1:12">
      <c r="A288" s="400"/>
      <c r="B288" s="400"/>
      <c r="C288" s="400"/>
      <c r="D288" s="400"/>
      <c r="E288" s="400"/>
      <c r="F288" s="400"/>
      <c r="G288" s="400"/>
      <c r="H288" s="400"/>
      <c r="I288" s="400"/>
      <c r="J288" s="400"/>
      <c r="K288" s="400"/>
      <c r="L288" s="400"/>
    </row>
    <row r="289" spans="1:12">
      <c r="A289" s="400"/>
      <c r="B289" s="400"/>
      <c r="C289" s="400"/>
      <c r="D289" s="400"/>
      <c r="E289" s="400"/>
      <c r="F289" s="400"/>
      <c r="G289" s="400"/>
      <c r="H289" s="400"/>
      <c r="I289" s="400"/>
      <c r="J289" s="400"/>
      <c r="K289" s="400"/>
      <c r="L289" s="400"/>
    </row>
    <row r="290" spans="1:12">
      <c r="A290" s="400"/>
      <c r="B290" s="400"/>
      <c r="C290" s="400"/>
      <c r="D290" s="400"/>
      <c r="E290" s="400"/>
      <c r="F290" s="400"/>
      <c r="G290" s="400"/>
      <c r="H290" s="400"/>
      <c r="I290" s="400"/>
      <c r="J290" s="400"/>
      <c r="K290" s="400"/>
      <c r="L290" s="400"/>
    </row>
    <row r="291" spans="1:12">
      <c r="A291" s="400"/>
      <c r="B291" s="400"/>
      <c r="C291" s="400"/>
      <c r="D291" s="400"/>
      <c r="E291" s="400"/>
      <c r="F291" s="400"/>
      <c r="G291" s="400"/>
      <c r="H291" s="400"/>
      <c r="I291" s="400"/>
      <c r="J291" s="400"/>
      <c r="K291" s="400"/>
      <c r="L291" s="400"/>
    </row>
    <row r="292" spans="1:12">
      <c r="A292" s="400"/>
      <c r="B292" s="400"/>
      <c r="C292" s="400"/>
      <c r="D292" s="400"/>
      <c r="E292" s="400"/>
      <c r="F292" s="400"/>
      <c r="G292" s="400"/>
      <c r="H292" s="400"/>
      <c r="I292" s="400"/>
      <c r="J292" s="400"/>
      <c r="K292" s="400"/>
      <c r="L292" s="400"/>
    </row>
    <row r="293" spans="1:12">
      <c r="A293" s="400"/>
      <c r="B293" s="400"/>
      <c r="C293" s="400"/>
      <c r="D293" s="400"/>
      <c r="E293" s="400"/>
      <c r="F293" s="400"/>
      <c r="G293" s="400"/>
      <c r="H293" s="400"/>
      <c r="I293" s="400"/>
      <c r="J293" s="400"/>
      <c r="K293" s="400"/>
      <c r="L293" s="400"/>
    </row>
    <row r="294" spans="1:12">
      <c r="A294" s="400"/>
      <c r="B294" s="400"/>
      <c r="C294" s="400"/>
      <c r="D294" s="400"/>
      <c r="E294" s="400"/>
      <c r="F294" s="400"/>
      <c r="G294" s="400"/>
      <c r="H294" s="400"/>
      <c r="I294" s="400"/>
      <c r="J294" s="400"/>
      <c r="K294" s="400"/>
      <c r="L294" s="400"/>
    </row>
    <row r="295" spans="1:12">
      <c r="A295" s="400"/>
      <c r="B295" s="400"/>
      <c r="C295" s="400"/>
      <c r="D295" s="400"/>
      <c r="E295" s="400"/>
      <c r="F295" s="400"/>
      <c r="G295" s="400"/>
      <c r="H295" s="400"/>
      <c r="I295" s="400"/>
      <c r="J295" s="400"/>
      <c r="K295" s="400"/>
      <c r="L295" s="400"/>
    </row>
    <row r="296" spans="1:12">
      <c r="A296" s="400"/>
      <c r="B296" s="400"/>
      <c r="C296" s="400"/>
      <c r="D296" s="400"/>
      <c r="E296" s="400"/>
      <c r="F296" s="400"/>
      <c r="G296" s="400"/>
      <c r="H296" s="400"/>
      <c r="I296" s="400"/>
      <c r="J296" s="400"/>
      <c r="K296" s="400"/>
      <c r="L296" s="400"/>
    </row>
    <row r="297" spans="1:12">
      <c r="A297" s="400"/>
      <c r="B297" s="400"/>
      <c r="C297" s="400"/>
      <c r="D297" s="400"/>
      <c r="E297" s="400"/>
      <c r="F297" s="400"/>
      <c r="G297" s="400"/>
      <c r="H297" s="400"/>
      <c r="I297" s="400"/>
      <c r="J297" s="400"/>
      <c r="K297" s="400"/>
      <c r="L297" s="400"/>
    </row>
    <row r="298" spans="1:12">
      <c r="A298" s="400"/>
      <c r="B298" s="400"/>
      <c r="C298" s="400"/>
      <c r="D298" s="400"/>
      <c r="E298" s="400"/>
      <c r="F298" s="400"/>
      <c r="G298" s="400"/>
      <c r="H298" s="400"/>
      <c r="I298" s="400"/>
      <c r="J298" s="400"/>
      <c r="K298" s="400"/>
      <c r="L298" s="400"/>
    </row>
    <row r="299" spans="1:12">
      <c r="A299" s="400"/>
      <c r="B299" s="400"/>
      <c r="C299" s="400"/>
      <c r="D299" s="400"/>
      <c r="E299" s="400"/>
      <c r="F299" s="400"/>
      <c r="G299" s="400"/>
      <c r="H299" s="400"/>
      <c r="I299" s="400"/>
      <c r="J299" s="400"/>
      <c r="K299" s="400"/>
      <c r="L299" s="400"/>
    </row>
    <row r="300" spans="1:12">
      <c r="A300" s="400"/>
      <c r="B300" s="400"/>
      <c r="C300" s="400"/>
      <c r="D300" s="400"/>
      <c r="E300" s="400"/>
      <c r="F300" s="400"/>
      <c r="G300" s="400"/>
      <c r="H300" s="400"/>
      <c r="I300" s="400"/>
      <c r="J300" s="400"/>
      <c r="K300" s="400"/>
      <c r="L300" s="400"/>
    </row>
    <row r="301" spans="1:12">
      <c r="A301" s="400"/>
      <c r="B301" s="400"/>
      <c r="C301" s="400"/>
      <c r="D301" s="400"/>
      <c r="E301" s="400"/>
      <c r="F301" s="400"/>
      <c r="G301" s="400"/>
      <c r="H301" s="400"/>
      <c r="I301" s="400"/>
      <c r="J301" s="400"/>
      <c r="K301" s="400"/>
      <c r="L301" s="400"/>
    </row>
    <row r="302" spans="1:12">
      <c r="A302" s="400"/>
      <c r="B302" s="400"/>
      <c r="C302" s="400"/>
      <c r="D302" s="400"/>
      <c r="E302" s="400"/>
      <c r="F302" s="400"/>
      <c r="G302" s="400"/>
      <c r="H302" s="400"/>
      <c r="I302" s="400"/>
      <c r="J302" s="400"/>
      <c r="K302" s="400"/>
      <c r="L302" s="400"/>
    </row>
    <row r="303" spans="1:12">
      <c r="A303" s="400"/>
      <c r="B303" s="400"/>
      <c r="C303" s="400"/>
      <c r="D303" s="400"/>
      <c r="E303" s="400"/>
      <c r="F303" s="400"/>
      <c r="G303" s="400"/>
      <c r="H303" s="400"/>
      <c r="I303" s="400"/>
      <c r="J303" s="400"/>
      <c r="K303" s="400"/>
      <c r="L303" s="400"/>
    </row>
    <row r="304" spans="1:12">
      <c r="A304" s="400"/>
      <c r="B304" s="400"/>
      <c r="C304" s="400"/>
      <c r="D304" s="400"/>
      <c r="E304" s="400"/>
      <c r="F304" s="400"/>
      <c r="G304" s="400"/>
      <c r="H304" s="400"/>
      <c r="I304" s="400"/>
      <c r="J304" s="400"/>
      <c r="K304" s="400"/>
      <c r="L304" s="400"/>
    </row>
    <row r="305" spans="1:12">
      <c r="A305" s="400"/>
      <c r="B305" s="400"/>
      <c r="C305" s="400"/>
      <c r="D305" s="400"/>
      <c r="E305" s="400"/>
      <c r="F305" s="400"/>
      <c r="G305" s="400"/>
      <c r="H305" s="400"/>
      <c r="I305" s="400"/>
      <c r="J305" s="400"/>
      <c r="K305" s="400"/>
      <c r="L305" s="400"/>
    </row>
    <row r="306" spans="1:12">
      <c r="A306" s="400"/>
      <c r="B306" s="400"/>
      <c r="C306" s="400"/>
      <c r="D306" s="400"/>
      <c r="E306" s="400"/>
      <c r="F306" s="400"/>
      <c r="G306" s="400"/>
      <c r="H306" s="400"/>
      <c r="I306" s="400"/>
      <c r="J306" s="400"/>
      <c r="K306" s="400"/>
      <c r="L306" s="400"/>
    </row>
    <row r="307" spans="1:12">
      <c r="A307" s="400"/>
      <c r="B307" s="400"/>
      <c r="C307" s="400"/>
      <c r="D307" s="400"/>
      <c r="E307" s="400"/>
      <c r="F307" s="400"/>
      <c r="G307" s="400"/>
      <c r="H307" s="400"/>
      <c r="I307" s="400"/>
      <c r="J307" s="400"/>
      <c r="K307" s="400"/>
      <c r="L307" s="400"/>
    </row>
    <row r="308" spans="1:12">
      <c r="A308" s="400"/>
      <c r="B308" s="400"/>
      <c r="C308" s="400"/>
      <c r="D308" s="400"/>
      <c r="E308" s="400"/>
      <c r="F308" s="400"/>
      <c r="G308" s="400"/>
      <c r="H308" s="400"/>
      <c r="I308" s="400"/>
      <c r="J308" s="400"/>
      <c r="K308" s="400"/>
      <c r="L308" s="400"/>
    </row>
    <row r="309" spans="1:12">
      <c r="A309" s="400"/>
      <c r="B309" s="400"/>
      <c r="C309" s="400"/>
      <c r="D309" s="400"/>
      <c r="E309" s="400"/>
      <c r="F309" s="400"/>
      <c r="G309" s="400"/>
      <c r="H309" s="400"/>
      <c r="I309" s="400"/>
      <c r="J309" s="400"/>
      <c r="K309" s="400"/>
      <c r="L309" s="400"/>
    </row>
    <row r="310" spans="1:12">
      <c r="A310" s="400"/>
      <c r="B310" s="400"/>
      <c r="C310" s="400"/>
      <c r="D310" s="400"/>
      <c r="E310" s="400"/>
      <c r="F310" s="400"/>
      <c r="G310" s="400"/>
      <c r="H310" s="400"/>
      <c r="I310" s="400"/>
      <c r="J310" s="400"/>
      <c r="K310" s="400"/>
      <c r="L310" s="400"/>
    </row>
    <row r="311" spans="1:12">
      <c r="A311" s="400"/>
      <c r="B311" s="400"/>
      <c r="C311" s="400"/>
      <c r="D311" s="400"/>
      <c r="E311" s="400"/>
      <c r="F311" s="400"/>
      <c r="G311" s="400"/>
      <c r="H311" s="400"/>
      <c r="I311" s="400"/>
      <c r="J311" s="400"/>
      <c r="K311" s="400"/>
      <c r="L311" s="400"/>
    </row>
    <row r="312" spans="1:12">
      <c r="A312" s="400"/>
      <c r="B312" s="400"/>
      <c r="C312" s="400"/>
      <c r="D312" s="400"/>
      <c r="E312" s="400"/>
      <c r="F312" s="400"/>
      <c r="G312" s="400"/>
      <c r="H312" s="400"/>
      <c r="I312" s="400"/>
      <c r="J312" s="400"/>
      <c r="K312" s="400"/>
      <c r="L312" s="400"/>
    </row>
    <row r="313" spans="1:12">
      <c r="A313" s="400"/>
      <c r="B313" s="400"/>
      <c r="C313" s="400"/>
      <c r="D313" s="400"/>
      <c r="E313" s="400"/>
      <c r="F313" s="400"/>
      <c r="G313" s="400"/>
      <c r="H313" s="400"/>
      <c r="I313" s="400"/>
      <c r="J313" s="400"/>
      <c r="K313" s="400"/>
      <c r="L313" s="400"/>
    </row>
    <row r="314" spans="1:12">
      <c r="A314" s="400"/>
      <c r="B314" s="400"/>
      <c r="C314" s="400"/>
      <c r="D314" s="400"/>
      <c r="E314" s="400"/>
      <c r="F314" s="400"/>
      <c r="G314" s="400"/>
      <c r="H314" s="400"/>
      <c r="I314" s="400"/>
      <c r="J314" s="400"/>
      <c r="K314" s="400"/>
      <c r="L314" s="400"/>
    </row>
    <row r="315" spans="1:12">
      <c r="A315" s="400"/>
      <c r="B315" s="400"/>
      <c r="C315" s="400"/>
      <c r="D315" s="400"/>
      <c r="E315" s="400"/>
      <c r="F315" s="400"/>
      <c r="G315" s="400"/>
      <c r="H315" s="400"/>
      <c r="I315" s="400"/>
      <c r="J315" s="400"/>
      <c r="K315" s="400"/>
      <c r="L315" s="400"/>
    </row>
    <row r="316" spans="1:12">
      <c r="A316" s="400"/>
      <c r="B316" s="400"/>
      <c r="C316" s="400"/>
      <c r="D316" s="400"/>
      <c r="E316" s="400"/>
      <c r="F316" s="400"/>
      <c r="G316" s="400"/>
      <c r="H316" s="400"/>
      <c r="I316" s="400"/>
      <c r="J316" s="400"/>
      <c r="K316" s="400"/>
      <c r="L316" s="400"/>
    </row>
    <row r="317" spans="1:12">
      <c r="A317" s="400"/>
      <c r="B317" s="400"/>
      <c r="C317" s="400"/>
      <c r="D317" s="400"/>
      <c r="E317" s="400"/>
      <c r="F317" s="400"/>
      <c r="G317" s="400"/>
      <c r="H317" s="400"/>
      <c r="I317" s="400"/>
      <c r="J317" s="400"/>
      <c r="K317" s="400"/>
      <c r="L317" s="400"/>
    </row>
    <row r="318" spans="1:12">
      <c r="A318" s="400"/>
      <c r="B318" s="400"/>
      <c r="C318" s="400"/>
      <c r="D318" s="400"/>
      <c r="E318" s="400"/>
      <c r="F318" s="400"/>
      <c r="G318" s="400"/>
      <c r="H318" s="400"/>
      <c r="I318" s="400"/>
      <c r="J318" s="400"/>
      <c r="K318" s="400"/>
      <c r="L318" s="400"/>
    </row>
    <row r="319" spans="1:12">
      <c r="A319" s="400"/>
      <c r="B319" s="400"/>
      <c r="C319" s="400"/>
      <c r="D319" s="400"/>
      <c r="E319" s="400"/>
      <c r="F319" s="400"/>
      <c r="G319" s="400"/>
      <c r="H319" s="400"/>
      <c r="I319" s="400"/>
      <c r="J319" s="400"/>
      <c r="K319" s="400"/>
      <c r="L319" s="400"/>
    </row>
    <row r="320" spans="1:12">
      <c r="A320" s="400"/>
      <c r="B320" s="400"/>
      <c r="C320" s="400"/>
      <c r="D320" s="400"/>
      <c r="E320" s="400"/>
      <c r="F320" s="400"/>
      <c r="G320" s="400"/>
      <c r="H320" s="400"/>
      <c r="I320" s="400"/>
      <c r="J320" s="400"/>
      <c r="K320" s="400"/>
      <c r="L320" s="400"/>
    </row>
    <row r="321" spans="1:12">
      <c r="A321" s="400"/>
      <c r="B321" s="400"/>
      <c r="C321" s="400"/>
      <c r="D321" s="400"/>
      <c r="E321" s="400"/>
      <c r="F321" s="400"/>
      <c r="G321" s="400"/>
      <c r="H321" s="400"/>
      <c r="I321" s="400"/>
      <c r="J321" s="400"/>
      <c r="K321" s="400"/>
      <c r="L321" s="400"/>
    </row>
    <row r="322" spans="1:12">
      <c r="A322" s="400"/>
      <c r="B322" s="400"/>
      <c r="C322" s="400"/>
      <c r="D322" s="400"/>
      <c r="E322" s="400"/>
      <c r="F322" s="400"/>
      <c r="G322" s="400"/>
      <c r="H322" s="400"/>
      <c r="I322" s="400"/>
      <c r="J322" s="400"/>
      <c r="K322" s="400"/>
      <c r="L322" s="400"/>
    </row>
    <row r="323" spans="1:12">
      <c r="A323" s="400"/>
      <c r="B323" s="400"/>
      <c r="C323" s="400"/>
      <c r="D323" s="400"/>
      <c r="E323" s="400"/>
      <c r="F323" s="400"/>
      <c r="G323" s="400"/>
      <c r="H323" s="400"/>
      <c r="I323" s="400"/>
      <c r="J323" s="400"/>
      <c r="K323" s="400"/>
      <c r="L323" s="400"/>
    </row>
    <row r="324" spans="1:12">
      <c r="A324" s="400"/>
      <c r="B324" s="400"/>
      <c r="C324" s="400"/>
      <c r="D324" s="400"/>
      <c r="E324" s="400"/>
      <c r="F324" s="400"/>
      <c r="G324" s="400"/>
      <c r="H324" s="400"/>
      <c r="I324" s="400"/>
      <c r="J324" s="400"/>
      <c r="K324" s="400"/>
      <c r="L324" s="400"/>
    </row>
    <row r="325" spans="1:12">
      <c r="A325" s="400"/>
      <c r="B325" s="400"/>
      <c r="C325" s="400"/>
      <c r="D325" s="400"/>
      <c r="E325" s="400"/>
      <c r="F325" s="400"/>
      <c r="G325" s="400"/>
      <c r="H325" s="400"/>
      <c r="I325" s="400"/>
      <c r="J325" s="400"/>
      <c r="K325" s="400"/>
      <c r="L325" s="400"/>
    </row>
    <row r="326" spans="1:12">
      <c r="A326" s="400"/>
      <c r="B326" s="400"/>
      <c r="C326" s="400"/>
      <c r="D326" s="400"/>
      <c r="E326" s="400"/>
      <c r="F326" s="400"/>
      <c r="G326" s="400"/>
      <c r="H326" s="400"/>
      <c r="I326" s="400"/>
      <c r="J326" s="400"/>
      <c r="K326" s="400"/>
      <c r="L326" s="400"/>
    </row>
    <row r="327" spans="1:12">
      <c r="A327" s="400"/>
      <c r="B327" s="400"/>
      <c r="C327" s="400"/>
      <c r="D327" s="400"/>
      <c r="E327" s="400"/>
      <c r="F327" s="400"/>
      <c r="G327" s="400"/>
      <c r="H327" s="400"/>
      <c r="I327" s="400"/>
      <c r="J327" s="400"/>
      <c r="K327" s="400"/>
      <c r="L327" s="400"/>
    </row>
    <row r="328" spans="1:12">
      <c r="A328" s="400"/>
      <c r="B328" s="400"/>
      <c r="C328" s="400"/>
      <c r="D328" s="400"/>
      <c r="E328" s="400"/>
      <c r="F328" s="400"/>
      <c r="G328" s="400"/>
      <c r="H328" s="400"/>
      <c r="I328" s="400"/>
      <c r="J328" s="400"/>
      <c r="K328" s="400"/>
      <c r="L328" s="400"/>
    </row>
    <row r="329" spans="1:12">
      <c r="A329" s="400"/>
      <c r="B329" s="400"/>
      <c r="C329" s="400"/>
      <c r="D329" s="400"/>
      <c r="E329" s="400"/>
      <c r="F329" s="400"/>
      <c r="G329" s="400"/>
      <c r="H329" s="400"/>
      <c r="I329" s="400"/>
      <c r="J329" s="400"/>
      <c r="K329" s="400"/>
      <c r="L329" s="400"/>
    </row>
    <row r="330" spans="1:12">
      <c r="A330" s="400"/>
      <c r="B330" s="400"/>
      <c r="C330" s="400"/>
      <c r="D330" s="400"/>
      <c r="E330" s="400"/>
      <c r="F330" s="400"/>
      <c r="G330" s="400"/>
      <c r="H330" s="400"/>
      <c r="I330" s="400"/>
      <c r="J330" s="400"/>
      <c r="K330" s="400"/>
      <c r="L330" s="400"/>
    </row>
    <row r="331" spans="1:12">
      <c r="A331" s="400"/>
      <c r="B331" s="400"/>
      <c r="C331" s="400"/>
      <c r="D331" s="400"/>
      <c r="E331" s="400"/>
      <c r="F331" s="400"/>
      <c r="G331" s="400"/>
      <c r="H331" s="400"/>
      <c r="I331" s="400"/>
      <c r="J331" s="400"/>
      <c r="K331" s="400"/>
      <c r="L331" s="400"/>
    </row>
    <row r="332" spans="1:12">
      <c r="A332" s="400"/>
      <c r="B332" s="400"/>
      <c r="C332" s="400"/>
      <c r="D332" s="400"/>
      <c r="E332" s="400"/>
      <c r="F332" s="400"/>
      <c r="G332" s="400"/>
      <c r="H332" s="400"/>
      <c r="I332" s="400"/>
      <c r="J332" s="400"/>
      <c r="K332" s="400"/>
      <c r="L332" s="400"/>
    </row>
    <row r="333" spans="1:12">
      <c r="A333" s="400"/>
      <c r="B333" s="400"/>
      <c r="C333" s="400"/>
      <c r="D333" s="400"/>
      <c r="E333" s="400"/>
      <c r="F333" s="400"/>
      <c r="G333" s="400"/>
      <c r="H333" s="400"/>
      <c r="I333" s="400"/>
      <c r="J333" s="400"/>
      <c r="K333" s="400"/>
      <c r="L333" s="400"/>
    </row>
    <row r="334" spans="1:12">
      <c r="A334" s="400"/>
      <c r="B334" s="400"/>
      <c r="C334" s="400"/>
      <c r="D334" s="400"/>
      <c r="E334" s="400"/>
      <c r="F334" s="400"/>
      <c r="G334" s="400"/>
      <c r="H334" s="400"/>
      <c r="I334" s="400"/>
      <c r="J334" s="400"/>
      <c r="K334" s="400"/>
      <c r="L334" s="400"/>
    </row>
    <row r="335" spans="1:12">
      <c r="A335" s="400"/>
      <c r="B335" s="400"/>
      <c r="C335" s="400"/>
      <c r="D335" s="400"/>
      <c r="E335" s="400"/>
      <c r="F335" s="400"/>
      <c r="G335" s="400"/>
      <c r="H335" s="400"/>
      <c r="I335" s="400"/>
      <c r="J335" s="400"/>
      <c r="K335" s="400"/>
      <c r="L335" s="400"/>
    </row>
    <row r="336" spans="1:12">
      <c r="A336" s="400"/>
      <c r="B336" s="400"/>
      <c r="C336" s="400"/>
      <c r="D336" s="400"/>
      <c r="E336" s="400"/>
      <c r="F336" s="400"/>
      <c r="G336" s="400"/>
      <c r="H336" s="400"/>
      <c r="I336" s="400"/>
      <c r="J336" s="400"/>
      <c r="K336" s="400"/>
      <c r="L336" s="400"/>
    </row>
    <row r="337" spans="1:12">
      <c r="A337" s="400"/>
      <c r="B337" s="400"/>
      <c r="C337" s="400"/>
      <c r="D337" s="400"/>
      <c r="E337" s="400"/>
      <c r="F337" s="400"/>
      <c r="G337" s="400"/>
      <c r="H337" s="400"/>
      <c r="I337" s="400"/>
      <c r="J337" s="400"/>
      <c r="K337" s="400"/>
      <c r="L337" s="400"/>
    </row>
    <row r="338" spans="1:12">
      <c r="A338" s="400"/>
      <c r="B338" s="400"/>
      <c r="C338" s="400"/>
      <c r="D338" s="400"/>
      <c r="E338" s="400"/>
      <c r="F338" s="400"/>
      <c r="G338" s="400"/>
      <c r="H338" s="400"/>
      <c r="I338" s="400"/>
      <c r="J338" s="400"/>
      <c r="K338" s="400"/>
      <c r="L338" s="400"/>
    </row>
    <row r="339" spans="1:12">
      <c r="A339" s="400"/>
      <c r="B339" s="400"/>
      <c r="C339" s="400"/>
      <c r="D339" s="400"/>
      <c r="E339" s="400"/>
      <c r="F339" s="400"/>
      <c r="G339" s="400"/>
      <c r="H339" s="400"/>
      <c r="I339" s="400"/>
      <c r="J339" s="400"/>
      <c r="K339" s="400"/>
      <c r="L339" s="400"/>
    </row>
    <row r="340" spans="1:12">
      <c r="A340" s="400"/>
      <c r="B340" s="400"/>
      <c r="C340" s="400"/>
      <c r="D340" s="400"/>
      <c r="E340" s="400"/>
      <c r="F340" s="400"/>
      <c r="G340" s="400"/>
      <c r="H340" s="400"/>
      <c r="I340" s="400"/>
      <c r="J340" s="400"/>
      <c r="K340" s="400"/>
      <c r="L340" s="400"/>
    </row>
    <row r="341" spans="1:12">
      <c r="A341" s="400"/>
      <c r="B341" s="400"/>
      <c r="C341" s="400"/>
      <c r="D341" s="400"/>
      <c r="E341" s="400"/>
      <c r="F341" s="400"/>
      <c r="G341" s="400"/>
      <c r="H341" s="400"/>
      <c r="I341" s="400"/>
      <c r="J341" s="400"/>
      <c r="K341" s="400"/>
      <c r="L341" s="400"/>
    </row>
    <row r="342" spans="1:12">
      <c r="A342" s="400"/>
      <c r="B342" s="400"/>
      <c r="C342" s="400"/>
      <c r="D342" s="400"/>
      <c r="E342" s="400"/>
      <c r="F342" s="400"/>
      <c r="G342" s="400"/>
      <c r="H342" s="400"/>
      <c r="I342" s="400"/>
      <c r="J342" s="400"/>
      <c r="K342" s="400"/>
      <c r="L342" s="400"/>
    </row>
    <row r="343" spans="1:12">
      <c r="A343" s="400"/>
      <c r="B343" s="400"/>
      <c r="C343" s="400"/>
      <c r="D343" s="400"/>
      <c r="E343" s="400"/>
      <c r="F343" s="400"/>
      <c r="G343" s="400"/>
      <c r="H343" s="400"/>
      <c r="I343" s="400"/>
      <c r="J343" s="400"/>
      <c r="K343" s="400"/>
      <c r="L343" s="400"/>
    </row>
    <row r="344" spans="1:12">
      <c r="A344" s="400"/>
      <c r="B344" s="400"/>
      <c r="C344" s="400"/>
      <c r="D344" s="400"/>
      <c r="E344" s="400"/>
      <c r="F344" s="400"/>
      <c r="G344" s="400"/>
      <c r="H344" s="400"/>
      <c r="I344" s="400"/>
      <c r="J344" s="400"/>
      <c r="K344" s="400"/>
      <c r="L344" s="400"/>
    </row>
    <row r="345" spans="1:12">
      <c r="A345" s="400"/>
      <c r="B345" s="400"/>
      <c r="C345" s="400"/>
      <c r="D345" s="400"/>
      <c r="E345" s="400"/>
      <c r="F345" s="400"/>
      <c r="G345" s="400"/>
      <c r="H345" s="400"/>
      <c r="I345" s="400"/>
      <c r="J345" s="400"/>
      <c r="K345" s="400"/>
      <c r="L345" s="400"/>
    </row>
    <row r="346" spans="1:12">
      <c r="A346" s="400"/>
      <c r="B346" s="400"/>
      <c r="C346" s="400"/>
      <c r="D346" s="400"/>
      <c r="E346" s="400"/>
      <c r="F346" s="400"/>
      <c r="G346" s="400"/>
      <c r="H346" s="400"/>
      <c r="I346" s="400"/>
      <c r="J346" s="400"/>
      <c r="K346" s="400"/>
      <c r="L346" s="400"/>
    </row>
    <row r="347" spans="1:12">
      <c r="A347" s="400"/>
      <c r="B347" s="400"/>
      <c r="C347" s="400"/>
      <c r="D347" s="400"/>
      <c r="E347" s="400"/>
      <c r="F347" s="400"/>
      <c r="G347" s="400"/>
      <c r="H347" s="400"/>
      <c r="I347" s="400"/>
      <c r="J347" s="400"/>
      <c r="K347" s="400"/>
      <c r="L347" s="400"/>
    </row>
    <row r="348" spans="1:12">
      <c r="A348" s="400"/>
      <c r="B348" s="400"/>
      <c r="C348" s="400"/>
      <c r="D348" s="400"/>
      <c r="E348" s="400"/>
      <c r="F348" s="400"/>
      <c r="G348" s="400"/>
      <c r="H348" s="400"/>
      <c r="I348" s="400"/>
      <c r="J348" s="400"/>
      <c r="K348" s="400"/>
      <c r="L348" s="400"/>
    </row>
    <row r="349" spans="1:12">
      <c r="A349" s="400"/>
      <c r="B349" s="400"/>
      <c r="C349" s="400"/>
      <c r="D349" s="400"/>
      <c r="E349" s="400"/>
      <c r="F349" s="400"/>
      <c r="G349" s="400"/>
      <c r="H349" s="400"/>
      <c r="I349" s="400"/>
      <c r="J349" s="400"/>
      <c r="K349" s="400"/>
      <c r="L349" s="400"/>
    </row>
    <row r="350" spans="1:12">
      <c r="A350" s="400"/>
      <c r="B350" s="400"/>
      <c r="C350" s="400"/>
      <c r="D350" s="400"/>
      <c r="E350" s="400"/>
      <c r="F350" s="400"/>
      <c r="G350" s="400"/>
      <c r="H350" s="400"/>
      <c r="I350" s="400"/>
      <c r="J350" s="400"/>
      <c r="K350" s="400"/>
      <c r="L350" s="400"/>
    </row>
    <row r="351" spans="1:12">
      <c r="A351" s="400"/>
      <c r="B351" s="400"/>
      <c r="C351" s="400"/>
      <c r="D351" s="400"/>
      <c r="E351" s="400"/>
      <c r="F351" s="400"/>
      <c r="G351" s="400"/>
      <c r="H351" s="400"/>
      <c r="I351" s="400"/>
      <c r="J351" s="400"/>
      <c r="K351" s="400"/>
      <c r="L351" s="400"/>
    </row>
    <row r="352" spans="1:12">
      <c r="A352" s="400"/>
      <c r="B352" s="400"/>
      <c r="C352" s="400"/>
      <c r="D352" s="400"/>
      <c r="E352" s="400"/>
      <c r="F352" s="400"/>
      <c r="G352" s="400"/>
      <c r="H352" s="400"/>
      <c r="I352" s="400"/>
      <c r="J352" s="400"/>
      <c r="K352" s="400"/>
      <c r="L352" s="400"/>
    </row>
    <row r="353" spans="1:12">
      <c r="A353" s="400"/>
      <c r="B353" s="400"/>
      <c r="C353" s="400"/>
      <c r="D353" s="400"/>
      <c r="E353" s="400"/>
      <c r="F353" s="400"/>
      <c r="G353" s="400"/>
      <c r="H353" s="400"/>
      <c r="I353" s="400"/>
      <c r="J353" s="400"/>
      <c r="K353" s="400"/>
      <c r="L353" s="400"/>
    </row>
    <row r="354" spans="1:12">
      <c r="A354" s="400"/>
      <c r="B354" s="400"/>
      <c r="C354" s="400"/>
      <c r="D354" s="400"/>
      <c r="E354" s="400"/>
      <c r="F354" s="400"/>
      <c r="G354" s="400"/>
      <c r="H354" s="400"/>
      <c r="I354" s="400"/>
      <c r="J354" s="400"/>
      <c r="K354" s="400"/>
      <c r="L354" s="400"/>
    </row>
    <row r="355" spans="1:12">
      <c r="A355" s="400"/>
      <c r="B355" s="400"/>
      <c r="C355" s="400"/>
      <c r="D355" s="400"/>
      <c r="E355" s="400"/>
      <c r="F355" s="400"/>
      <c r="G355" s="400"/>
      <c r="H355" s="400"/>
      <c r="I355" s="400"/>
      <c r="J355" s="400"/>
      <c r="K355" s="400"/>
      <c r="L355" s="400"/>
    </row>
    <row r="356" spans="1:12">
      <c r="A356" s="400"/>
      <c r="B356" s="400"/>
      <c r="C356" s="400"/>
      <c r="D356" s="400"/>
      <c r="E356" s="400"/>
      <c r="F356" s="400"/>
      <c r="G356" s="400"/>
      <c r="H356" s="400"/>
      <c r="I356" s="400"/>
      <c r="J356" s="400"/>
      <c r="K356" s="400"/>
      <c r="L356" s="400"/>
    </row>
    <row r="357" spans="1:12">
      <c r="A357" s="400"/>
      <c r="B357" s="400"/>
      <c r="C357" s="400"/>
      <c r="D357" s="400"/>
      <c r="E357" s="400"/>
      <c r="F357" s="400"/>
      <c r="G357" s="400"/>
      <c r="H357" s="400"/>
      <c r="I357" s="400"/>
      <c r="J357" s="400"/>
      <c r="K357" s="400"/>
      <c r="L357" s="400"/>
    </row>
    <row r="358" spans="1:12">
      <c r="A358" s="400"/>
      <c r="B358" s="400"/>
      <c r="C358" s="400"/>
      <c r="D358" s="400"/>
      <c r="E358" s="400"/>
      <c r="F358" s="400"/>
      <c r="G358" s="400"/>
      <c r="H358" s="400"/>
      <c r="I358" s="400"/>
      <c r="J358" s="400"/>
      <c r="K358" s="400"/>
      <c r="L358" s="400"/>
    </row>
    <row r="359" spans="1:12">
      <c r="A359" s="400"/>
      <c r="B359" s="400"/>
      <c r="C359" s="400"/>
      <c r="D359" s="400"/>
      <c r="E359" s="400"/>
      <c r="F359" s="400"/>
      <c r="G359" s="400"/>
      <c r="H359" s="400"/>
      <c r="I359" s="400"/>
      <c r="J359" s="400"/>
      <c r="K359" s="400"/>
      <c r="L359" s="400"/>
    </row>
    <row r="360" spans="1:12">
      <c r="A360" s="400"/>
      <c r="B360" s="400"/>
      <c r="C360" s="400"/>
      <c r="D360" s="400"/>
      <c r="E360" s="400"/>
      <c r="F360" s="400"/>
      <c r="G360" s="400"/>
      <c r="H360" s="400"/>
      <c r="I360" s="400"/>
      <c r="J360" s="400"/>
      <c r="K360" s="400"/>
      <c r="L360" s="400"/>
    </row>
    <row r="361" spans="1:12">
      <c r="A361" s="400"/>
      <c r="B361" s="400"/>
      <c r="C361" s="400"/>
      <c r="D361" s="400"/>
      <c r="E361" s="400"/>
      <c r="F361" s="400"/>
      <c r="G361" s="400"/>
      <c r="H361" s="400"/>
      <c r="I361" s="400"/>
      <c r="J361" s="400"/>
      <c r="K361" s="400"/>
      <c r="L361" s="400"/>
    </row>
    <row r="362" spans="1:12">
      <c r="A362" s="400"/>
      <c r="B362" s="400"/>
      <c r="C362" s="400"/>
      <c r="D362" s="400"/>
      <c r="E362" s="400"/>
      <c r="F362" s="400"/>
      <c r="G362" s="400"/>
      <c r="H362" s="400"/>
      <c r="I362" s="400"/>
      <c r="J362" s="400"/>
      <c r="K362" s="400"/>
      <c r="L362" s="400"/>
    </row>
    <row r="363" spans="1:12">
      <c r="A363" s="400"/>
      <c r="B363" s="400"/>
      <c r="C363" s="400"/>
      <c r="D363" s="400"/>
      <c r="E363" s="400"/>
      <c r="F363" s="400"/>
      <c r="G363" s="400"/>
      <c r="H363" s="400"/>
      <c r="I363" s="400"/>
      <c r="J363" s="400"/>
      <c r="K363" s="400"/>
      <c r="L363" s="400"/>
    </row>
    <row r="364" spans="1:12">
      <c r="A364" s="400"/>
      <c r="B364" s="400"/>
      <c r="C364" s="400"/>
      <c r="D364" s="400"/>
      <c r="E364" s="400"/>
      <c r="F364" s="400"/>
      <c r="G364" s="400"/>
      <c r="H364" s="400"/>
      <c r="I364" s="400"/>
      <c r="J364" s="400"/>
      <c r="K364" s="400"/>
      <c r="L364" s="400"/>
    </row>
    <row r="365" spans="1:12">
      <c r="A365" s="400"/>
      <c r="B365" s="400"/>
      <c r="C365" s="400"/>
      <c r="D365" s="400"/>
      <c r="E365" s="400"/>
      <c r="F365" s="400"/>
      <c r="G365" s="400"/>
      <c r="H365" s="400"/>
      <c r="I365" s="400"/>
      <c r="J365" s="400"/>
      <c r="K365" s="400"/>
      <c r="L365" s="400"/>
    </row>
    <row r="366" spans="1:12">
      <c r="A366" s="400"/>
      <c r="B366" s="400"/>
      <c r="C366" s="400"/>
      <c r="D366" s="400"/>
      <c r="E366" s="400"/>
      <c r="F366" s="400"/>
      <c r="G366" s="400"/>
      <c r="H366" s="400"/>
      <c r="I366" s="400"/>
      <c r="J366" s="400"/>
      <c r="K366" s="400"/>
      <c r="L366" s="400"/>
    </row>
    <row r="367" spans="1:12">
      <c r="A367" s="400"/>
      <c r="B367" s="400"/>
      <c r="C367" s="400"/>
      <c r="D367" s="400"/>
      <c r="E367" s="400"/>
      <c r="F367" s="400"/>
      <c r="G367" s="400"/>
      <c r="H367" s="400"/>
      <c r="I367" s="400"/>
      <c r="J367" s="400"/>
      <c r="K367" s="400"/>
      <c r="L367" s="400"/>
    </row>
    <row r="368" spans="1:12">
      <c r="A368" s="400"/>
      <c r="B368" s="400"/>
      <c r="C368" s="400"/>
      <c r="D368" s="400"/>
      <c r="E368" s="400"/>
      <c r="F368" s="400"/>
      <c r="G368" s="400"/>
      <c r="H368" s="400"/>
      <c r="I368" s="400"/>
      <c r="J368" s="400"/>
      <c r="K368" s="400"/>
      <c r="L368" s="400"/>
    </row>
    <row r="369" spans="1:12">
      <c r="A369" s="400"/>
      <c r="B369" s="400"/>
      <c r="C369" s="400"/>
      <c r="D369" s="400"/>
      <c r="E369" s="400"/>
      <c r="F369" s="400"/>
      <c r="G369" s="400"/>
      <c r="H369" s="400"/>
      <c r="I369" s="400"/>
      <c r="J369" s="400"/>
      <c r="K369" s="400"/>
      <c r="L369" s="400"/>
    </row>
    <row r="370" spans="1:12">
      <c r="A370" s="400"/>
      <c r="B370" s="400"/>
      <c r="C370" s="400"/>
      <c r="D370" s="400"/>
      <c r="E370" s="400"/>
      <c r="F370" s="400"/>
      <c r="G370" s="400"/>
      <c r="H370" s="400"/>
      <c r="I370" s="400"/>
      <c r="J370" s="400"/>
      <c r="K370" s="400"/>
      <c r="L370" s="400"/>
    </row>
    <row r="371" spans="1:12">
      <c r="A371" s="400"/>
      <c r="B371" s="400"/>
      <c r="C371" s="400"/>
      <c r="D371" s="400"/>
      <c r="E371" s="400"/>
      <c r="F371" s="400"/>
      <c r="G371" s="400"/>
      <c r="H371" s="400"/>
      <c r="I371" s="400"/>
      <c r="J371" s="400"/>
      <c r="K371" s="400"/>
      <c r="L371" s="400"/>
    </row>
    <row r="372" spans="1:12">
      <c r="A372" s="400"/>
      <c r="B372" s="400"/>
      <c r="C372" s="400"/>
      <c r="D372" s="400"/>
      <c r="E372" s="400"/>
      <c r="F372" s="400"/>
      <c r="G372" s="400"/>
      <c r="H372" s="400"/>
      <c r="I372" s="400"/>
      <c r="J372" s="400"/>
      <c r="K372" s="400"/>
      <c r="L372" s="400"/>
    </row>
    <row r="373" spans="1:12">
      <c r="A373" s="400"/>
      <c r="B373" s="400"/>
      <c r="C373" s="400"/>
      <c r="D373" s="400"/>
      <c r="E373" s="400"/>
      <c r="F373" s="400"/>
      <c r="G373" s="400"/>
      <c r="H373" s="400"/>
      <c r="I373" s="400"/>
      <c r="J373" s="400"/>
      <c r="K373" s="400"/>
      <c r="L373" s="400"/>
    </row>
    <row r="374" spans="1:12">
      <c r="A374" s="400"/>
      <c r="B374" s="400"/>
      <c r="C374" s="400"/>
      <c r="D374" s="400"/>
      <c r="E374" s="400"/>
      <c r="F374" s="400"/>
      <c r="G374" s="400"/>
      <c r="H374" s="400"/>
      <c r="I374" s="400"/>
      <c r="J374" s="400"/>
      <c r="K374" s="400"/>
      <c r="L374" s="400"/>
    </row>
    <row r="375" spans="1:12">
      <c r="A375" s="400"/>
      <c r="B375" s="400"/>
      <c r="C375" s="400"/>
      <c r="D375" s="400"/>
      <c r="E375" s="400"/>
      <c r="F375" s="400"/>
      <c r="G375" s="400"/>
      <c r="H375" s="400"/>
      <c r="I375" s="400"/>
      <c r="J375" s="400"/>
      <c r="K375" s="400"/>
      <c r="L375" s="400"/>
    </row>
    <row r="376" spans="1:12">
      <c r="A376" s="400"/>
      <c r="B376" s="400"/>
      <c r="C376" s="400"/>
      <c r="D376" s="400"/>
      <c r="E376" s="400"/>
      <c r="F376" s="400"/>
      <c r="G376" s="400"/>
      <c r="H376" s="400"/>
      <c r="I376" s="400"/>
      <c r="J376" s="400"/>
      <c r="K376" s="400"/>
      <c r="L376" s="400"/>
    </row>
    <row r="377" spans="1:12">
      <c r="A377" s="400"/>
      <c r="B377" s="400"/>
      <c r="C377" s="400"/>
      <c r="D377" s="400"/>
      <c r="E377" s="400"/>
      <c r="F377" s="400"/>
      <c r="G377" s="400"/>
      <c r="H377" s="400"/>
      <c r="I377" s="400"/>
      <c r="J377" s="400"/>
      <c r="K377" s="400"/>
      <c r="L377" s="400"/>
    </row>
    <row r="378" spans="1:12">
      <c r="A378" s="400"/>
      <c r="B378" s="400"/>
      <c r="C378" s="400"/>
      <c r="D378" s="400"/>
      <c r="E378" s="400"/>
      <c r="F378" s="400"/>
      <c r="G378" s="400"/>
      <c r="H378" s="400"/>
      <c r="I378" s="400"/>
      <c r="J378" s="400"/>
      <c r="K378" s="400"/>
      <c r="L378" s="400"/>
    </row>
    <row r="379" spans="1:12">
      <c r="A379" s="400"/>
      <c r="B379" s="400"/>
      <c r="C379" s="400"/>
      <c r="D379" s="400"/>
      <c r="E379" s="400"/>
      <c r="F379" s="400"/>
      <c r="G379" s="400"/>
      <c r="H379" s="400"/>
      <c r="I379" s="400"/>
      <c r="J379" s="400"/>
      <c r="K379" s="400"/>
      <c r="L379" s="400"/>
    </row>
    <row r="380" spans="1:12">
      <c r="A380" s="400"/>
      <c r="B380" s="400"/>
      <c r="C380" s="400"/>
      <c r="D380" s="400"/>
      <c r="E380" s="400"/>
      <c r="F380" s="400"/>
      <c r="G380" s="400"/>
      <c r="H380" s="400"/>
      <c r="I380" s="400"/>
      <c r="J380" s="400"/>
      <c r="K380" s="400"/>
      <c r="L380" s="400"/>
    </row>
    <row r="381" spans="1:12">
      <c r="A381" s="400"/>
      <c r="B381" s="400"/>
      <c r="C381" s="400"/>
      <c r="D381" s="400"/>
      <c r="E381" s="400"/>
      <c r="F381" s="400"/>
      <c r="G381" s="400"/>
      <c r="H381" s="400"/>
      <c r="I381" s="400"/>
      <c r="J381" s="400"/>
      <c r="K381" s="400"/>
      <c r="L381" s="400"/>
    </row>
    <row r="382" spans="1:12">
      <c r="A382" s="400"/>
      <c r="B382" s="400"/>
      <c r="C382" s="400"/>
      <c r="D382" s="400"/>
      <c r="E382" s="400"/>
      <c r="F382" s="400"/>
      <c r="G382" s="400"/>
      <c r="H382" s="400"/>
      <c r="I382" s="400"/>
      <c r="J382" s="400"/>
      <c r="K382" s="400"/>
      <c r="L382" s="400"/>
    </row>
    <row r="383" spans="1:12">
      <c r="A383" s="400"/>
      <c r="B383" s="400"/>
      <c r="C383" s="400"/>
      <c r="D383" s="400"/>
      <c r="E383" s="400"/>
      <c r="F383" s="400"/>
      <c r="G383" s="400"/>
      <c r="H383" s="400"/>
      <c r="I383" s="400"/>
      <c r="J383" s="400"/>
      <c r="K383" s="400"/>
      <c r="L383" s="400"/>
    </row>
    <row r="384" spans="1:12">
      <c r="A384" s="400"/>
      <c r="B384" s="400"/>
      <c r="C384" s="400"/>
      <c r="D384" s="400"/>
      <c r="E384" s="400"/>
      <c r="F384" s="400"/>
      <c r="G384" s="400"/>
      <c r="H384" s="400"/>
      <c r="I384" s="400"/>
      <c r="J384" s="400"/>
      <c r="K384" s="400"/>
      <c r="L384" s="400"/>
    </row>
    <row r="385" spans="1:12">
      <c r="A385" s="400"/>
      <c r="B385" s="400"/>
      <c r="C385" s="400"/>
      <c r="D385" s="400"/>
      <c r="E385" s="400"/>
      <c r="F385" s="400"/>
      <c r="G385" s="400"/>
      <c r="H385" s="400"/>
      <c r="I385" s="400"/>
      <c r="J385" s="400"/>
      <c r="K385" s="400"/>
      <c r="L385" s="400"/>
    </row>
    <row r="386" spans="1:12">
      <c r="A386" s="400"/>
      <c r="B386" s="400"/>
      <c r="C386" s="400"/>
      <c r="D386" s="400"/>
      <c r="E386" s="400"/>
      <c r="F386" s="400"/>
      <c r="G386" s="400"/>
      <c r="H386" s="400"/>
      <c r="I386" s="400"/>
      <c r="J386" s="400"/>
      <c r="K386" s="400"/>
      <c r="L386" s="400"/>
    </row>
    <row r="387" spans="1:12">
      <c r="A387" s="400"/>
      <c r="B387" s="400"/>
      <c r="C387" s="400"/>
      <c r="D387" s="400"/>
      <c r="E387" s="400"/>
      <c r="F387" s="400"/>
      <c r="G387" s="400"/>
      <c r="H387" s="400"/>
      <c r="I387" s="400"/>
      <c r="J387" s="400"/>
      <c r="K387" s="400"/>
      <c r="L387" s="400"/>
    </row>
    <row r="388" spans="1:12">
      <c r="A388" s="400"/>
      <c r="B388" s="400"/>
      <c r="C388" s="400"/>
      <c r="D388" s="400"/>
      <c r="E388" s="400"/>
      <c r="F388" s="400"/>
      <c r="G388" s="400"/>
      <c r="H388" s="400"/>
      <c r="I388" s="400"/>
      <c r="J388" s="400"/>
      <c r="K388" s="400"/>
      <c r="L388" s="400"/>
    </row>
    <row r="389" spans="1:12">
      <c r="A389" s="400"/>
      <c r="B389" s="400"/>
      <c r="C389" s="400"/>
      <c r="D389" s="400"/>
      <c r="E389" s="400"/>
      <c r="F389" s="400"/>
      <c r="G389" s="400"/>
      <c r="H389" s="400"/>
      <c r="I389" s="400"/>
      <c r="J389" s="400"/>
      <c r="K389" s="400"/>
      <c r="L389" s="400"/>
    </row>
    <row r="390" spans="1:12">
      <c r="A390" s="400"/>
      <c r="B390" s="400"/>
      <c r="C390" s="400"/>
      <c r="D390" s="400"/>
      <c r="E390" s="400"/>
      <c r="F390" s="400"/>
      <c r="G390" s="400"/>
      <c r="H390" s="400"/>
      <c r="I390" s="400"/>
      <c r="J390" s="400"/>
      <c r="K390" s="400"/>
      <c r="L390" s="400"/>
    </row>
    <row r="391" spans="1:12">
      <c r="A391" s="400"/>
      <c r="B391" s="400"/>
      <c r="C391" s="400"/>
      <c r="D391" s="400"/>
      <c r="E391" s="400"/>
      <c r="F391" s="400"/>
      <c r="G391" s="400"/>
      <c r="H391" s="400"/>
      <c r="I391" s="400"/>
      <c r="J391" s="400"/>
      <c r="K391" s="400"/>
      <c r="L391" s="400"/>
    </row>
    <row r="392" spans="1:12">
      <c r="A392" s="400"/>
      <c r="B392" s="400"/>
      <c r="C392" s="400"/>
      <c r="D392" s="400"/>
      <c r="E392" s="400"/>
      <c r="F392" s="400"/>
      <c r="G392" s="400"/>
      <c r="H392" s="400"/>
      <c r="I392" s="400"/>
      <c r="J392" s="400"/>
      <c r="K392" s="400"/>
      <c r="L392" s="400"/>
    </row>
    <row r="393" spans="1:12">
      <c r="A393" s="400"/>
      <c r="B393" s="400"/>
      <c r="C393" s="400"/>
      <c r="D393" s="400"/>
      <c r="E393" s="400"/>
      <c r="F393" s="400"/>
      <c r="G393" s="400"/>
      <c r="H393" s="400"/>
      <c r="I393" s="400"/>
      <c r="J393" s="400"/>
      <c r="K393" s="400"/>
      <c r="L393" s="400"/>
    </row>
    <row r="394" spans="1:12">
      <c r="A394" s="400"/>
      <c r="B394" s="400"/>
      <c r="C394" s="400"/>
      <c r="D394" s="400"/>
      <c r="E394" s="400"/>
      <c r="F394" s="400"/>
      <c r="G394" s="400"/>
      <c r="H394" s="400"/>
      <c r="I394" s="400"/>
      <c r="J394" s="400"/>
      <c r="K394" s="400"/>
      <c r="L394" s="400"/>
    </row>
    <row r="395" spans="1:12">
      <c r="A395" s="400"/>
      <c r="B395" s="400"/>
      <c r="C395" s="400"/>
      <c r="D395" s="400"/>
      <c r="E395" s="400"/>
      <c r="F395" s="400"/>
      <c r="G395" s="400"/>
      <c r="H395" s="400"/>
      <c r="I395" s="400"/>
      <c r="J395" s="400"/>
      <c r="K395" s="400"/>
      <c r="L395" s="400"/>
    </row>
    <row r="396" spans="1:12">
      <c r="A396" s="400"/>
      <c r="B396" s="400"/>
      <c r="C396" s="400"/>
      <c r="D396" s="400"/>
      <c r="E396" s="400"/>
      <c r="F396" s="400"/>
      <c r="G396" s="400"/>
      <c r="H396" s="400"/>
      <c r="I396" s="400"/>
      <c r="J396" s="400"/>
      <c r="K396" s="400"/>
      <c r="L396" s="400"/>
    </row>
    <row r="397" spans="1:12">
      <c r="A397" s="400"/>
      <c r="B397" s="400"/>
      <c r="C397" s="400"/>
      <c r="D397" s="400"/>
      <c r="E397" s="400"/>
      <c r="F397" s="400"/>
      <c r="G397" s="400"/>
      <c r="H397" s="400"/>
      <c r="I397" s="400"/>
      <c r="J397" s="400"/>
      <c r="K397" s="400"/>
      <c r="L397" s="400"/>
    </row>
    <row r="398" spans="1:12">
      <c r="A398" s="400"/>
      <c r="B398" s="400"/>
      <c r="C398" s="400"/>
      <c r="D398" s="400"/>
      <c r="E398" s="400"/>
      <c r="F398" s="400"/>
      <c r="G398" s="400"/>
      <c r="H398" s="400"/>
      <c r="I398" s="400"/>
      <c r="J398" s="400"/>
      <c r="K398" s="400"/>
      <c r="L398" s="400"/>
    </row>
    <row r="399" spans="1:12">
      <c r="A399" s="400"/>
      <c r="B399" s="400"/>
      <c r="C399" s="400"/>
      <c r="D399" s="400"/>
      <c r="E399" s="400"/>
      <c r="F399" s="400"/>
      <c r="G399" s="400"/>
      <c r="H399" s="400"/>
      <c r="I399" s="400"/>
      <c r="J399" s="400"/>
      <c r="K399" s="400"/>
      <c r="L399" s="400"/>
    </row>
    <row r="400" spans="1:12">
      <c r="A400" s="400"/>
      <c r="B400" s="400"/>
      <c r="C400" s="400"/>
      <c r="D400" s="400"/>
      <c r="E400" s="400"/>
      <c r="F400" s="400"/>
      <c r="G400" s="400"/>
      <c r="H400" s="400"/>
      <c r="I400" s="400"/>
      <c r="J400" s="400"/>
      <c r="K400" s="400"/>
      <c r="L400" s="400"/>
    </row>
    <row r="401" spans="1:12">
      <c r="A401" s="400"/>
      <c r="B401" s="400"/>
      <c r="C401" s="400"/>
      <c r="D401" s="400"/>
      <c r="E401" s="400"/>
      <c r="F401" s="400"/>
      <c r="G401" s="400"/>
      <c r="H401" s="400"/>
      <c r="I401" s="400"/>
      <c r="J401" s="400"/>
      <c r="K401" s="400"/>
      <c r="L401" s="400"/>
    </row>
    <row r="402" spans="1:12">
      <c r="A402" s="400"/>
      <c r="B402" s="400"/>
      <c r="C402" s="400"/>
      <c r="D402" s="400"/>
      <c r="E402" s="400"/>
      <c r="F402" s="400"/>
      <c r="G402" s="400"/>
      <c r="H402" s="400"/>
      <c r="I402" s="400"/>
      <c r="J402" s="400"/>
      <c r="K402" s="400"/>
      <c r="L402" s="400"/>
    </row>
    <row r="403" spans="1:12">
      <c r="A403" s="400"/>
      <c r="B403" s="400"/>
      <c r="C403" s="400"/>
      <c r="D403" s="400"/>
      <c r="E403" s="400"/>
      <c r="F403" s="400"/>
      <c r="G403" s="400"/>
      <c r="H403" s="400"/>
      <c r="I403" s="400"/>
      <c r="J403" s="400"/>
      <c r="K403" s="400"/>
      <c r="L403" s="400"/>
    </row>
    <row r="404" spans="1:12">
      <c r="A404" s="400"/>
      <c r="B404" s="400"/>
      <c r="C404" s="400"/>
      <c r="D404" s="400"/>
      <c r="E404" s="400"/>
      <c r="F404" s="400"/>
      <c r="G404" s="400"/>
      <c r="H404" s="400"/>
      <c r="I404" s="400"/>
      <c r="J404" s="400"/>
      <c r="K404" s="400"/>
      <c r="L404" s="400"/>
    </row>
    <row r="405" spans="1:12">
      <c r="A405" s="400"/>
      <c r="B405" s="400"/>
      <c r="C405" s="400"/>
      <c r="D405" s="400"/>
      <c r="E405" s="400"/>
      <c r="F405" s="400"/>
      <c r="G405" s="400"/>
      <c r="H405" s="400"/>
      <c r="I405" s="400"/>
      <c r="J405" s="400"/>
      <c r="K405" s="400"/>
      <c r="L405" s="400"/>
    </row>
    <row r="406" spans="1:12">
      <c r="A406" s="400"/>
      <c r="B406" s="400"/>
      <c r="C406" s="400"/>
      <c r="D406" s="400"/>
      <c r="E406" s="400"/>
      <c r="F406" s="400"/>
      <c r="G406" s="400"/>
      <c r="H406" s="400"/>
      <c r="I406" s="400"/>
      <c r="J406" s="400"/>
      <c r="K406" s="400"/>
      <c r="L406" s="400"/>
    </row>
    <row r="407" spans="1:12">
      <c r="A407" s="400"/>
      <c r="B407" s="400"/>
      <c r="C407" s="400"/>
      <c r="D407" s="400"/>
      <c r="E407" s="400"/>
      <c r="F407" s="400"/>
      <c r="G407" s="400"/>
      <c r="H407" s="400"/>
      <c r="I407" s="400"/>
      <c r="J407" s="400"/>
      <c r="K407" s="400"/>
      <c r="L407" s="400"/>
    </row>
    <row r="408" spans="1:12">
      <c r="A408" s="400"/>
      <c r="B408" s="400"/>
      <c r="C408" s="400"/>
      <c r="D408" s="400"/>
      <c r="E408" s="400"/>
      <c r="F408" s="400"/>
      <c r="G408" s="400"/>
      <c r="H408" s="400"/>
      <c r="I408" s="400"/>
      <c r="J408" s="400"/>
      <c r="K408" s="400"/>
      <c r="L408" s="400"/>
    </row>
    <row r="409" spans="1:12">
      <c r="A409" s="400"/>
      <c r="B409" s="400"/>
      <c r="C409" s="400"/>
      <c r="D409" s="400"/>
      <c r="E409" s="400"/>
      <c r="F409" s="400"/>
      <c r="G409" s="400"/>
      <c r="H409" s="400"/>
      <c r="I409" s="400"/>
      <c r="J409" s="400"/>
      <c r="K409" s="400"/>
      <c r="L409" s="400"/>
    </row>
    <row r="410" spans="1:12">
      <c r="A410" s="400"/>
      <c r="B410" s="400"/>
      <c r="C410" s="400"/>
      <c r="D410" s="400"/>
      <c r="E410" s="400"/>
      <c r="F410" s="400"/>
      <c r="G410" s="400"/>
      <c r="H410" s="400"/>
      <c r="I410" s="400"/>
      <c r="J410" s="400"/>
      <c r="K410" s="400"/>
      <c r="L410" s="400"/>
    </row>
    <row r="411" spans="1:12">
      <c r="A411" s="400"/>
      <c r="B411" s="400"/>
      <c r="C411" s="400"/>
      <c r="D411" s="400"/>
      <c r="E411" s="400"/>
      <c r="F411" s="400"/>
      <c r="G411" s="400"/>
      <c r="H411" s="400"/>
      <c r="I411" s="400"/>
      <c r="J411" s="400"/>
      <c r="K411" s="400"/>
      <c r="L411" s="400"/>
    </row>
    <row r="412" spans="1:12">
      <c r="A412" s="400"/>
      <c r="B412" s="400"/>
      <c r="C412" s="400"/>
      <c r="D412" s="400"/>
      <c r="E412" s="400"/>
      <c r="F412" s="400"/>
      <c r="G412" s="400"/>
      <c r="H412" s="400"/>
      <c r="I412" s="400"/>
      <c r="J412" s="400"/>
      <c r="K412" s="400"/>
      <c r="L412" s="400"/>
    </row>
    <row r="413" spans="1:12">
      <c r="A413" s="400"/>
      <c r="B413" s="400"/>
      <c r="C413" s="400"/>
      <c r="D413" s="400"/>
      <c r="E413" s="400"/>
      <c r="F413" s="400"/>
      <c r="G413" s="400"/>
      <c r="H413" s="400"/>
      <c r="I413" s="400"/>
      <c r="J413" s="400"/>
      <c r="K413" s="400"/>
      <c r="L413" s="400"/>
    </row>
    <row r="414" spans="1:12">
      <c r="A414" s="400"/>
      <c r="B414" s="400"/>
      <c r="C414" s="400"/>
      <c r="D414" s="400"/>
      <c r="E414" s="400"/>
      <c r="F414" s="400"/>
      <c r="G414" s="400"/>
      <c r="H414" s="400"/>
      <c r="I414" s="400"/>
      <c r="J414" s="400"/>
      <c r="K414" s="400"/>
      <c r="L414" s="400"/>
    </row>
    <row r="415" spans="1:12">
      <c r="A415" s="400"/>
      <c r="B415" s="400"/>
      <c r="C415" s="400"/>
      <c r="D415" s="400"/>
      <c r="E415" s="400"/>
      <c r="F415" s="400"/>
      <c r="G415" s="400"/>
      <c r="H415" s="400"/>
      <c r="I415" s="400"/>
      <c r="J415" s="400"/>
      <c r="K415" s="400"/>
      <c r="L415" s="400"/>
    </row>
    <row r="416" spans="1:12">
      <c r="A416" s="400"/>
      <c r="B416" s="400"/>
      <c r="C416" s="400"/>
      <c r="D416" s="400"/>
      <c r="E416" s="400"/>
      <c r="F416" s="400"/>
      <c r="G416" s="400"/>
      <c r="H416" s="400"/>
      <c r="I416" s="400"/>
      <c r="J416" s="400"/>
      <c r="K416" s="400"/>
      <c r="L416" s="400"/>
    </row>
    <row r="417" spans="1:12">
      <c r="A417" s="400"/>
      <c r="B417" s="400"/>
      <c r="C417" s="400"/>
      <c r="D417" s="400"/>
      <c r="E417" s="400"/>
      <c r="F417" s="400"/>
      <c r="G417" s="400"/>
      <c r="H417" s="400"/>
      <c r="I417" s="400"/>
      <c r="J417" s="400"/>
      <c r="K417" s="400"/>
      <c r="L417" s="400"/>
    </row>
    <row r="418" spans="1:12">
      <c r="A418" s="400"/>
      <c r="B418" s="400"/>
      <c r="C418" s="400"/>
      <c r="D418" s="400"/>
      <c r="E418" s="400"/>
      <c r="F418" s="400"/>
      <c r="G418" s="400"/>
      <c r="H418" s="400"/>
      <c r="I418" s="400"/>
      <c r="J418" s="400"/>
      <c r="K418" s="400"/>
      <c r="L418" s="400"/>
    </row>
    <row r="419" spans="1:12">
      <c r="A419" s="400"/>
      <c r="B419" s="400"/>
      <c r="C419" s="400"/>
      <c r="D419" s="400"/>
      <c r="E419" s="400"/>
      <c r="F419" s="400"/>
      <c r="G419" s="400"/>
      <c r="H419" s="400"/>
      <c r="I419" s="400"/>
      <c r="J419" s="400"/>
      <c r="K419" s="400"/>
      <c r="L419" s="400"/>
    </row>
    <row r="420" spans="1:12">
      <c r="A420" s="400"/>
      <c r="B420" s="400"/>
      <c r="C420" s="400"/>
      <c r="D420" s="400"/>
      <c r="E420" s="400"/>
      <c r="F420" s="400"/>
      <c r="G420" s="400"/>
      <c r="H420" s="400"/>
      <c r="I420" s="400"/>
      <c r="J420" s="400"/>
      <c r="K420" s="400"/>
      <c r="L420" s="400"/>
    </row>
    <row r="421" spans="1:12">
      <c r="A421" s="400"/>
      <c r="B421" s="400"/>
      <c r="C421" s="400"/>
      <c r="D421" s="400"/>
      <c r="E421" s="400"/>
      <c r="F421" s="400"/>
      <c r="G421" s="400"/>
      <c r="H421" s="400"/>
      <c r="I421" s="400"/>
      <c r="J421" s="400"/>
      <c r="K421" s="400"/>
      <c r="L421" s="400"/>
    </row>
    <row r="422" spans="1:12">
      <c r="A422" s="400"/>
      <c r="B422" s="400"/>
      <c r="C422" s="400"/>
      <c r="D422" s="400"/>
      <c r="E422" s="400"/>
      <c r="F422" s="400"/>
      <c r="G422" s="400"/>
      <c r="H422" s="400"/>
      <c r="I422" s="400"/>
      <c r="J422" s="400"/>
      <c r="K422" s="400"/>
      <c r="L422" s="400"/>
    </row>
    <row r="423" spans="1:12">
      <c r="A423" s="400"/>
      <c r="B423" s="400"/>
      <c r="C423" s="400"/>
      <c r="D423" s="400"/>
      <c r="E423" s="400"/>
      <c r="F423" s="400"/>
      <c r="G423" s="400"/>
      <c r="H423" s="400"/>
      <c r="I423" s="400"/>
      <c r="J423" s="400"/>
      <c r="K423" s="400"/>
      <c r="L423" s="400"/>
    </row>
    <row r="424" spans="1:12">
      <c r="A424" s="400"/>
      <c r="B424" s="400"/>
      <c r="C424" s="400"/>
      <c r="D424" s="400"/>
      <c r="E424" s="400"/>
      <c r="F424" s="400"/>
      <c r="G424" s="400"/>
      <c r="H424" s="400"/>
      <c r="I424" s="400"/>
      <c r="J424" s="400"/>
      <c r="K424" s="400"/>
      <c r="L424" s="400"/>
    </row>
    <row r="425" spans="1:12">
      <c r="A425" s="400"/>
      <c r="B425" s="400"/>
      <c r="C425" s="400"/>
      <c r="D425" s="400"/>
      <c r="E425" s="400"/>
      <c r="F425" s="400"/>
      <c r="G425" s="400"/>
      <c r="H425" s="400"/>
      <c r="I425" s="400"/>
      <c r="J425" s="400"/>
      <c r="K425" s="400"/>
      <c r="L425" s="400"/>
    </row>
    <row r="426" spans="1:12">
      <c r="A426" s="400"/>
      <c r="B426" s="400"/>
      <c r="C426" s="400"/>
      <c r="D426" s="400"/>
      <c r="E426" s="400"/>
      <c r="F426" s="400"/>
      <c r="G426" s="400"/>
      <c r="H426" s="400"/>
      <c r="I426" s="400"/>
      <c r="J426" s="400"/>
      <c r="K426" s="400"/>
      <c r="L426" s="400"/>
    </row>
    <row r="427" spans="1:12">
      <c r="A427" s="400"/>
      <c r="B427" s="400"/>
      <c r="C427" s="400"/>
      <c r="D427" s="400"/>
      <c r="E427" s="400"/>
      <c r="F427" s="400"/>
      <c r="G427" s="400"/>
      <c r="H427" s="400"/>
      <c r="I427" s="400"/>
      <c r="J427" s="400"/>
      <c r="K427" s="400"/>
      <c r="L427" s="400"/>
    </row>
    <row r="428" spans="1:12">
      <c r="A428" s="400"/>
      <c r="B428" s="400"/>
      <c r="C428" s="400"/>
      <c r="D428" s="400"/>
      <c r="E428" s="400"/>
      <c r="F428" s="400"/>
      <c r="G428" s="400"/>
      <c r="H428" s="400"/>
      <c r="I428" s="400"/>
      <c r="J428" s="400"/>
      <c r="K428" s="400"/>
      <c r="L428" s="400"/>
    </row>
    <row r="429" spans="1:12">
      <c r="A429" s="400"/>
      <c r="B429" s="400"/>
      <c r="C429" s="400"/>
      <c r="D429" s="400"/>
      <c r="E429" s="400"/>
      <c r="F429" s="400"/>
      <c r="G429" s="400"/>
      <c r="H429" s="400"/>
      <c r="I429" s="400"/>
      <c r="J429" s="400"/>
      <c r="K429" s="400"/>
      <c r="L429" s="400"/>
    </row>
    <row r="430" spans="1:12">
      <c r="A430" s="400"/>
      <c r="B430" s="400"/>
      <c r="C430" s="400"/>
      <c r="D430" s="400"/>
      <c r="E430" s="400"/>
      <c r="F430" s="400"/>
      <c r="G430" s="400"/>
      <c r="H430" s="400"/>
      <c r="I430" s="400"/>
      <c r="J430" s="400"/>
      <c r="K430" s="400"/>
      <c r="L430" s="400"/>
    </row>
    <row r="431" spans="1:12">
      <c r="A431" s="400"/>
      <c r="B431" s="400"/>
      <c r="C431" s="400"/>
      <c r="D431" s="400"/>
      <c r="E431" s="400"/>
      <c r="F431" s="400"/>
      <c r="G431" s="400"/>
      <c r="H431" s="400"/>
      <c r="I431" s="400"/>
      <c r="J431" s="400"/>
      <c r="K431" s="400"/>
      <c r="L431" s="400"/>
    </row>
    <row r="432" spans="1:12">
      <c r="A432" s="400"/>
      <c r="B432" s="400"/>
      <c r="C432" s="400"/>
      <c r="D432" s="400"/>
      <c r="E432" s="400"/>
      <c r="F432" s="400"/>
      <c r="G432" s="400"/>
      <c r="H432" s="400"/>
      <c r="I432" s="400"/>
      <c r="J432" s="400"/>
      <c r="K432" s="400"/>
      <c r="L432" s="400"/>
    </row>
    <row r="433" spans="1:12">
      <c r="A433" s="400"/>
      <c r="B433" s="400"/>
      <c r="C433" s="400"/>
      <c r="D433" s="400"/>
      <c r="E433" s="400"/>
      <c r="F433" s="400"/>
      <c r="G433" s="400"/>
      <c r="H433" s="400"/>
      <c r="I433" s="400"/>
      <c r="J433" s="400"/>
      <c r="K433" s="400"/>
      <c r="L433" s="400"/>
    </row>
    <row r="434" spans="1:12">
      <c r="A434" s="400"/>
      <c r="B434" s="400"/>
      <c r="C434" s="400"/>
      <c r="D434" s="400"/>
      <c r="E434" s="400"/>
      <c r="F434" s="400"/>
      <c r="G434" s="400"/>
      <c r="H434" s="400"/>
      <c r="I434" s="400"/>
      <c r="J434" s="400"/>
      <c r="K434" s="400"/>
      <c r="L434" s="400"/>
    </row>
    <row r="435" spans="1:12">
      <c r="A435" s="400"/>
      <c r="B435" s="400"/>
      <c r="C435" s="400"/>
      <c r="D435" s="400"/>
      <c r="E435" s="400"/>
      <c r="F435" s="400"/>
      <c r="G435" s="400"/>
      <c r="H435" s="400"/>
      <c r="I435" s="400"/>
      <c r="J435" s="400"/>
      <c r="K435" s="400"/>
      <c r="L435" s="400"/>
    </row>
    <row r="436" spans="1:12">
      <c r="A436" s="400"/>
      <c r="B436" s="400"/>
      <c r="C436" s="400"/>
      <c r="D436" s="400"/>
      <c r="E436" s="400"/>
      <c r="F436" s="400"/>
      <c r="G436" s="400"/>
      <c r="H436" s="400"/>
      <c r="I436" s="400"/>
      <c r="J436" s="400"/>
      <c r="K436" s="400"/>
      <c r="L436" s="400"/>
    </row>
    <row r="437" spans="1:12">
      <c r="A437" s="400"/>
      <c r="B437" s="400"/>
      <c r="C437" s="400"/>
      <c r="D437" s="400"/>
      <c r="E437" s="400"/>
      <c r="F437" s="400"/>
      <c r="G437" s="400"/>
      <c r="H437" s="400"/>
      <c r="I437" s="400"/>
      <c r="J437" s="400"/>
      <c r="K437" s="400"/>
      <c r="L437" s="400"/>
    </row>
    <row r="438" spans="1:12">
      <c r="A438" s="400"/>
      <c r="B438" s="400"/>
      <c r="C438" s="400"/>
      <c r="D438" s="400"/>
      <c r="E438" s="400"/>
      <c r="F438" s="400"/>
      <c r="G438" s="400"/>
      <c r="H438" s="400"/>
      <c r="I438" s="400"/>
      <c r="J438" s="400"/>
      <c r="K438" s="400"/>
      <c r="L438" s="400"/>
    </row>
    <row r="439" spans="1:12">
      <c r="A439" s="400"/>
      <c r="B439" s="400"/>
      <c r="C439" s="400"/>
      <c r="D439" s="400"/>
      <c r="E439" s="400"/>
      <c r="F439" s="400"/>
      <c r="G439" s="400"/>
      <c r="H439" s="400"/>
      <c r="I439" s="400"/>
      <c r="J439" s="400"/>
      <c r="K439" s="400"/>
      <c r="L439" s="400"/>
    </row>
    <row r="440" spans="1:12">
      <c r="A440" s="400"/>
      <c r="B440" s="400"/>
      <c r="C440" s="400"/>
      <c r="D440" s="400"/>
      <c r="E440" s="400"/>
      <c r="F440" s="400"/>
      <c r="G440" s="400"/>
      <c r="H440" s="400"/>
      <c r="I440" s="400"/>
      <c r="J440" s="400"/>
      <c r="K440" s="400"/>
      <c r="L440" s="400"/>
    </row>
    <row r="441" spans="1:12">
      <c r="A441" s="400"/>
      <c r="B441" s="400"/>
      <c r="C441" s="400"/>
      <c r="D441" s="400"/>
      <c r="E441" s="400"/>
      <c r="F441" s="400"/>
      <c r="G441" s="400"/>
      <c r="H441" s="400"/>
      <c r="I441" s="400"/>
      <c r="J441" s="400"/>
      <c r="K441" s="400"/>
      <c r="L441" s="400"/>
    </row>
    <row r="442" spans="1:12">
      <c r="A442" s="400"/>
      <c r="B442" s="400"/>
      <c r="C442" s="400"/>
      <c r="D442" s="400"/>
      <c r="E442" s="400"/>
      <c r="F442" s="400"/>
      <c r="G442" s="400"/>
      <c r="H442" s="400"/>
      <c r="I442" s="400"/>
      <c r="J442" s="400"/>
      <c r="K442" s="400"/>
      <c r="L442" s="400"/>
    </row>
    <row r="443" spans="1:12">
      <c r="A443" s="400"/>
      <c r="B443" s="400"/>
      <c r="C443" s="400"/>
      <c r="D443" s="400"/>
      <c r="E443" s="400"/>
      <c r="F443" s="400"/>
      <c r="G443" s="400"/>
      <c r="H443" s="400"/>
      <c r="I443" s="400"/>
      <c r="J443" s="400"/>
      <c r="K443" s="400"/>
      <c r="L443" s="400"/>
    </row>
    <row r="444" spans="1:12">
      <c r="A444" s="400"/>
      <c r="B444" s="400"/>
      <c r="C444" s="400"/>
      <c r="D444" s="400"/>
      <c r="E444" s="400"/>
      <c r="F444" s="400"/>
      <c r="G444" s="400"/>
      <c r="H444" s="400"/>
      <c r="I444" s="400"/>
      <c r="J444" s="400"/>
      <c r="K444" s="400"/>
      <c r="L444" s="400"/>
    </row>
    <row r="445" spans="1:12">
      <c r="A445" s="400"/>
      <c r="B445" s="400"/>
      <c r="C445" s="400"/>
      <c r="D445" s="400"/>
      <c r="E445" s="400"/>
      <c r="F445" s="400"/>
      <c r="G445" s="400"/>
      <c r="H445" s="400"/>
      <c r="I445" s="400"/>
      <c r="J445" s="400"/>
      <c r="K445" s="400"/>
      <c r="L445" s="400"/>
    </row>
    <row r="446" spans="1:12">
      <c r="A446" s="400"/>
      <c r="B446" s="400"/>
      <c r="C446" s="400"/>
      <c r="D446" s="400"/>
      <c r="E446" s="400"/>
      <c r="F446" s="400"/>
      <c r="G446" s="400"/>
      <c r="H446" s="400"/>
      <c r="I446" s="400"/>
      <c r="J446" s="400"/>
      <c r="K446" s="400"/>
      <c r="L446" s="400"/>
    </row>
    <row r="447" spans="1:12">
      <c r="A447" s="400"/>
      <c r="B447" s="400"/>
      <c r="C447" s="400"/>
      <c r="D447" s="400"/>
      <c r="E447" s="400"/>
      <c r="F447" s="400"/>
      <c r="G447" s="400"/>
      <c r="H447" s="400"/>
      <c r="I447" s="400"/>
      <c r="J447" s="400"/>
      <c r="K447" s="400"/>
      <c r="L447" s="400"/>
    </row>
    <row r="448" spans="1:12">
      <c r="A448" s="400"/>
      <c r="B448" s="400"/>
      <c r="C448" s="400"/>
      <c r="D448" s="400"/>
      <c r="E448" s="400"/>
      <c r="F448" s="400"/>
      <c r="G448" s="400"/>
      <c r="H448" s="400"/>
      <c r="I448" s="400"/>
      <c r="J448" s="400"/>
      <c r="K448" s="400"/>
      <c r="L448" s="400"/>
    </row>
    <row r="449" spans="1:12">
      <c r="A449" s="400"/>
      <c r="B449" s="400"/>
      <c r="C449" s="400"/>
      <c r="D449" s="400"/>
      <c r="E449" s="400"/>
      <c r="F449" s="400"/>
      <c r="G449" s="400"/>
      <c r="H449" s="400"/>
      <c r="I449" s="400"/>
      <c r="J449" s="400"/>
      <c r="K449" s="400"/>
      <c r="L449" s="400"/>
    </row>
    <row r="450" spans="1:12">
      <c r="A450" s="400"/>
      <c r="B450" s="400"/>
      <c r="C450" s="400"/>
      <c r="D450" s="400"/>
      <c r="E450" s="400"/>
      <c r="F450" s="400"/>
      <c r="G450" s="400"/>
      <c r="H450" s="400"/>
      <c r="I450" s="400"/>
      <c r="J450" s="400"/>
      <c r="K450" s="400"/>
      <c r="L450" s="400"/>
    </row>
    <row r="451" spans="1:12">
      <c r="A451" s="400"/>
      <c r="B451" s="400"/>
      <c r="C451" s="400"/>
      <c r="D451" s="400"/>
      <c r="E451" s="400"/>
      <c r="F451" s="400"/>
      <c r="G451" s="400"/>
      <c r="H451" s="400"/>
      <c r="I451" s="400"/>
      <c r="J451" s="400"/>
      <c r="K451" s="400"/>
      <c r="L451" s="400"/>
    </row>
    <row r="452" spans="1:12">
      <c r="A452" s="400"/>
      <c r="B452" s="400"/>
      <c r="C452" s="400"/>
      <c r="D452" s="400"/>
      <c r="E452" s="400"/>
      <c r="F452" s="400"/>
      <c r="G452" s="400"/>
      <c r="H452" s="400"/>
      <c r="I452" s="400"/>
      <c r="J452" s="400"/>
      <c r="K452" s="400"/>
      <c r="L452" s="400"/>
    </row>
    <row r="453" spans="1:12">
      <c r="A453" s="400"/>
      <c r="B453" s="400"/>
      <c r="C453" s="400"/>
      <c r="D453" s="400"/>
      <c r="E453" s="400"/>
      <c r="F453" s="400"/>
      <c r="G453" s="400"/>
      <c r="H453" s="400"/>
      <c r="I453" s="400"/>
      <c r="J453" s="400"/>
      <c r="K453" s="400"/>
      <c r="L453" s="400"/>
    </row>
    <row r="454" spans="1:12">
      <c r="A454" s="400"/>
      <c r="B454" s="400"/>
      <c r="C454" s="400"/>
      <c r="D454" s="400"/>
      <c r="E454" s="400"/>
      <c r="F454" s="400"/>
      <c r="G454" s="400"/>
      <c r="H454" s="400"/>
      <c r="I454" s="400"/>
      <c r="J454" s="400"/>
      <c r="K454" s="400"/>
      <c r="L454" s="400"/>
    </row>
    <row r="455" spans="1:12">
      <c r="A455" s="400"/>
      <c r="B455" s="400"/>
      <c r="C455" s="400"/>
      <c r="D455" s="400"/>
      <c r="E455" s="400"/>
      <c r="F455" s="400"/>
      <c r="G455" s="400"/>
      <c r="H455" s="400"/>
      <c r="I455" s="400"/>
      <c r="J455" s="400"/>
      <c r="K455" s="400"/>
      <c r="L455" s="400"/>
    </row>
    <row r="456" spans="1:12">
      <c r="A456" s="400"/>
      <c r="B456" s="400"/>
      <c r="C456" s="400"/>
      <c r="D456" s="400"/>
      <c r="E456" s="400"/>
      <c r="F456" s="400"/>
      <c r="G456" s="400"/>
      <c r="H456" s="400"/>
      <c r="I456" s="400"/>
      <c r="J456" s="400"/>
      <c r="K456" s="400"/>
      <c r="L456" s="400"/>
    </row>
    <row r="457" spans="1:12">
      <c r="A457" s="400"/>
      <c r="B457" s="400"/>
      <c r="C457" s="400"/>
      <c r="D457" s="400"/>
      <c r="E457" s="400"/>
      <c r="F457" s="400"/>
      <c r="G457" s="400"/>
      <c r="H457" s="400"/>
      <c r="I457" s="400"/>
      <c r="J457" s="400"/>
      <c r="K457" s="400"/>
      <c r="L457" s="400"/>
    </row>
    <row r="458" spans="1:12">
      <c r="A458" s="400"/>
      <c r="B458" s="400"/>
      <c r="C458" s="400"/>
      <c r="D458" s="400"/>
      <c r="E458" s="400"/>
      <c r="F458" s="400"/>
      <c r="G458" s="400"/>
      <c r="H458" s="400"/>
      <c r="I458" s="400"/>
      <c r="J458" s="400"/>
      <c r="K458" s="400"/>
      <c r="L458" s="400"/>
    </row>
    <row r="459" spans="1:12">
      <c r="A459" s="400"/>
      <c r="B459" s="400"/>
      <c r="C459" s="400"/>
      <c r="D459" s="400"/>
      <c r="E459" s="400"/>
      <c r="F459" s="400"/>
      <c r="G459" s="400"/>
      <c r="H459" s="400"/>
      <c r="I459" s="400"/>
      <c r="J459" s="400"/>
      <c r="K459" s="400"/>
      <c r="L459" s="400"/>
    </row>
    <row r="460" spans="1:12">
      <c r="A460" s="400"/>
      <c r="B460" s="400"/>
      <c r="C460" s="400"/>
      <c r="D460" s="400"/>
      <c r="E460" s="400"/>
      <c r="F460" s="400"/>
      <c r="G460" s="400"/>
      <c r="H460" s="400"/>
      <c r="I460" s="400"/>
      <c r="J460" s="400"/>
      <c r="K460" s="400"/>
      <c r="L460" s="400"/>
    </row>
    <row r="461" spans="1:12">
      <c r="A461" s="400"/>
      <c r="B461" s="400"/>
      <c r="C461" s="400"/>
      <c r="D461" s="400"/>
      <c r="E461" s="400"/>
      <c r="F461" s="400"/>
      <c r="G461" s="400"/>
      <c r="H461" s="400"/>
      <c r="I461" s="400"/>
      <c r="J461" s="400"/>
      <c r="K461" s="400"/>
      <c r="L461" s="400"/>
    </row>
    <row r="462" spans="1:12">
      <c r="A462" s="400"/>
      <c r="B462" s="400"/>
      <c r="C462" s="400"/>
      <c r="D462" s="400"/>
      <c r="E462" s="400"/>
      <c r="F462" s="400"/>
      <c r="G462" s="400"/>
      <c r="H462" s="400"/>
      <c r="I462" s="400"/>
      <c r="J462" s="400"/>
      <c r="K462" s="400"/>
      <c r="L462" s="400"/>
    </row>
    <row r="463" spans="1:12">
      <c r="A463" s="400"/>
      <c r="B463" s="400"/>
      <c r="C463" s="400"/>
      <c r="D463" s="400"/>
      <c r="E463" s="400"/>
      <c r="F463" s="400"/>
      <c r="G463" s="400"/>
      <c r="H463" s="400"/>
      <c r="I463" s="400"/>
      <c r="J463" s="400"/>
      <c r="K463" s="400"/>
      <c r="L463" s="400"/>
    </row>
    <row r="464" spans="1:12">
      <c r="A464" s="400"/>
      <c r="B464" s="400"/>
      <c r="C464" s="400"/>
      <c r="D464" s="400"/>
      <c r="E464" s="400"/>
      <c r="F464" s="400"/>
      <c r="G464" s="400"/>
      <c r="H464" s="400"/>
      <c r="I464" s="400"/>
      <c r="J464" s="400"/>
      <c r="K464" s="400"/>
      <c r="L464" s="400"/>
    </row>
    <row r="465" spans="1:12">
      <c r="A465" s="400"/>
      <c r="B465" s="400"/>
      <c r="C465" s="400"/>
      <c r="D465" s="400"/>
      <c r="E465" s="400"/>
      <c r="F465" s="400"/>
      <c r="G465" s="400"/>
      <c r="H465" s="400"/>
      <c r="I465" s="400"/>
      <c r="J465" s="400"/>
      <c r="K465" s="400"/>
      <c r="L465" s="400"/>
    </row>
    <row r="466" spans="1:12">
      <c r="A466" s="400"/>
      <c r="B466" s="400"/>
      <c r="C466" s="400"/>
      <c r="D466" s="400"/>
      <c r="E466" s="400"/>
      <c r="F466" s="400"/>
      <c r="G466" s="400"/>
      <c r="H466" s="400"/>
      <c r="I466" s="400"/>
      <c r="J466" s="400"/>
      <c r="K466" s="400"/>
      <c r="L466" s="400"/>
    </row>
    <row r="467" spans="1:12">
      <c r="A467" s="400"/>
      <c r="B467" s="400"/>
      <c r="C467" s="400"/>
      <c r="D467" s="400"/>
      <c r="E467" s="400"/>
      <c r="F467" s="400"/>
      <c r="G467" s="400"/>
      <c r="H467" s="400"/>
      <c r="I467" s="400"/>
      <c r="J467" s="400"/>
      <c r="K467" s="400"/>
      <c r="L467" s="400"/>
    </row>
    <row r="468" spans="1:12">
      <c r="A468" s="400"/>
      <c r="B468" s="400"/>
      <c r="C468" s="400"/>
      <c r="D468" s="400"/>
      <c r="E468" s="400"/>
      <c r="F468" s="400"/>
      <c r="G468" s="400"/>
      <c r="H468" s="400"/>
      <c r="I468" s="400"/>
      <c r="J468" s="400"/>
      <c r="K468" s="400"/>
      <c r="L468" s="400"/>
    </row>
    <row r="469" spans="1:12">
      <c r="A469" s="400"/>
      <c r="B469" s="400"/>
      <c r="C469" s="400"/>
      <c r="D469" s="400"/>
      <c r="E469" s="400"/>
      <c r="F469" s="400"/>
      <c r="G469" s="400"/>
      <c r="H469" s="400"/>
      <c r="I469" s="400"/>
      <c r="J469" s="400"/>
      <c r="K469" s="400"/>
      <c r="L469" s="400"/>
    </row>
    <row r="470" spans="1:12">
      <c r="A470" s="400"/>
      <c r="B470" s="400"/>
      <c r="C470" s="400"/>
      <c r="D470" s="400"/>
      <c r="E470" s="400"/>
      <c r="F470" s="400"/>
      <c r="G470" s="400"/>
      <c r="H470" s="400"/>
      <c r="I470" s="400"/>
      <c r="J470" s="400"/>
      <c r="K470" s="400"/>
      <c r="L470" s="400"/>
    </row>
    <row r="471" spans="1:12">
      <c r="A471" s="400"/>
      <c r="B471" s="400"/>
      <c r="C471" s="400"/>
      <c r="D471" s="400"/>
      <c r="E471" s="400"/>
      <c r="F471" s="400"/>
      <c r="G471" s="400"/>
      <c r="H471" s="400"/>
      <c r="I471" s="400"/>
      <c r="J471" s="400"/>
      <c r="K471" s="400"/>
      <c r="L471" s="400"/>
    </row>
    <row r="472" spans="1:12">
      <c r="A472" s="400"/>
      <c r="B472" s="400"/>
      <c r="C472" s="400"/>
      <c r="D472" s="400"/>
      <c r="E472" s="400"/>
      <c r="F472" s="400"/>
      <c r="G472" s="400"/>
      <c r="H472" s="400"/>
      <c r="I472" s="400"/>
      <c r="J472" s="400"/>
      <c r="K472" s="400"/>
      <c r="L472" s="400"/>
    </row>
    <row r="473" spans="1:12">
      <c r="A473" s="400"/>
      <c r="B473" s="400"/>
      <c r="C473" s="400"/>
      <c r="D473" s="400"/>
      <c r="E473" s="400"/>
      <c r="F473" s="400"/>
      <c r="G473" s="400"/>
      <c r="H473" s="400"/>
      <c r="I473" s="400"/>
      <c r="J473" s="400"/>
      <c r="K473" s="400"/>
      <c r="L473" s="400"/>
    </row>
    <row r="474" spans="1:12">
      <c r="A474" s="400"/>
      <c r="B474" s="400"/>
      <c r="C474" s="400"/>
      <c r="D474" s="400"/>
      <c r="E474" s="400"/>
      <c r="F474" s="400"/>
      <c r="G474" s="400"/>
      <c r="H474" s="400"/>
      <c r="I474" s="400"/>
      <c r="J474" s="400"/>
      <c r="K474" s="400"/>
      <c r="L474" s="400"/>
    </row>
    <row r="475" spans="1:12">
      <c r="A475" s="400"/>
      <c r="B475" s="400"/>
      <c r="C475" s="400"/>
      <c r="D475" s="400"/>
      <c r="E475" s="400"/>
      <c r="F475" s="400"/>
      <c r="G475" s="400"/>
      <c r="H475" s="400"/>
      <c r="I475" s="400"/>
      <c r="J475" s="400"/>
      <c r="K475" s="400"/>
      <c r="L475" s="400"/>
    </row>
    <row r="476" spans="1:12">
      <c r="A476" s="400"/>
      <c r="B476" s="400"/>
      <c r="C476" s="400"/>
      <c r="D476" s="400"/>
      <c r="E476" s="400"/>
      <c r="F476" s="400"/>
      <c r="G476" s="400"/>
      <c r="H476" s="400"/>
      <c r="I476" s="400"/>
      <c r="J476" s="400"/>
      <c r="K476" s="400"/>
      <c r="L476" s="400"/>
    </row>
    <row r="477" spans="1:12">
      <c r="A477" s="400"/>
      <c r="B477" s="400"/>
      <c r="C477" s="400"/>
      <c r="D477" s="400"/>
      <c r="E477" s="400"/>
      <c r="F477" s="400"/>
      <c r="G477" s="400"/>
      <c r="H477" s="400"/>
      <c r="I477" s="400"/>
      <c r="J477" s="400"/>
      <c r="K477" s="400"/>
      <c r="L477" s="400"/>
    </row>
    <row r="478" spans="1:12">
      <c r="A478" s="400"/>
      <c r="B478" s="400"/>
      <c r="C478" s="400"/>
      <c r="D478" s="400"/>
      <c r="E478" s="400"/>
      <c r="F478" s="400"/>
      <c r="G478" s="400"/>
      <c r="H478" s="400"/>
      <c r="I478" s="400"/>
      <c r="J478" s="400"/>
      <c r="K478" s="400"/>
      <c r="L478" s="400"/>
    </row>
    <row r="479" spans="1:12">
      <c r="A479" s="400"/>
      <c r="B479" s="400"/>
      <c r="C479" s="400"/>
      <c r="D479" s="400"/>
      <c r="E479" s="400"/>
      <c r="F479" s="400"/>
      <c r="G479" s="400"/>
      <c r="H479" s="400"/>
      <c r="I479" s="400"/>
      <c r="J479" s="400"/>
      <c r="K479" s="400"/>
      <c r="L479" s="400"/>
    </row>
    <row r="480" spans="1:12">
      <c r="A480" s="400"/>
      <c r="B480" s="400"/>
      <c r="C480" s="400"/>
      <c r="D480" s="400"/>
      <c r="E480" s="400"/>
      <c r="F480" s="400"/>
      <c r="G480" s="400"/>
      <c r="H480" s="400"/>
      <c r="I480" s="400"/>
      <c r="J480" s="400"/>
      <c r="K480" s="400"/>
      <c r="L480" s="400"/>
    </row>
    <row r="481" spans="1:12">
      <c r="A481" s="400"/>
      <c r="B481" s="400"/>
      <c r="C481" s="400"/>
      <c r="D481" s="400"/>
      <c r="E481" s="400"/>
      <c r="F481" s="400"/>
      <c r="G481" s="400"/>
      <c r="H481" s="400"/>
      <c r="I481" s="400"/>
      <c r="J481" s="400"/>
      <c r="K481" s="400"/>
      <c r="L481" s="400"/>
    </row>
    <row r="482" spans="1:12">
      <c r="A482" s="400"/>
      <c r="B482" s="400"/>
      <c r="C482" s="400"/>
      <c r="D482" s="400"/>
      <c r="E482" s="400"/>
      <c r="F482" s="400"/>
      <c r="G482" s="400"/>
      <c r="H482" s="400"/>
      <c r="I482" s="400"/>
      <c r="J482" s="400"/>
      <c r="K482" s="400"/>
      <c r="L482" s="400"/>
    </row>
    <row r="483" spans="1:12">
      <c r="A483" s="400"/>
      <c r="B483" s="400"/>
      <c r="C483" s="400"/>
      <c r="D483" s="400"/>
      <c r="E483" s="400"/>
      <c r="F483" s="400"/>
      <c r="G483" s="400"/>
      <c r="H483" s="400"/>
      <c r="I483" s="400"/>
      <c r="J483" s="400"/>
      <c r="K483" s="400"/>
      <c r="L483" s="400"/>
    </row>
    <row r="484" spans="1:12">
      <c r="A484" s="400"/>
      <c r="B484" s="400"/>
      <c r="C484" s="400"/>
      <c r="D484" s="400"/>
      <c r="E484" s="400"/>
      <c r="F484" s="400"/>
      <c r="G484" s="400"/>
      <c r="H484" s="400"/>
      <c r="I484" s="400"/>
      <c r="J484" s="400"/>
      <c r="K484" s="400"/>
      <c r="L484" s="400"/>
    </row>
    <row r="485" spans="1:12">
      <c r="A485" s="400"/>
      <c r="B485" s="400"/>
      <c r="C485" s="400"/>
      <c r="D485" s="400"/>
      <c r="E485" s="400"/>
      <c r="F485" s="400"/>
      <c r="G485" s="400"/>
      <c r="H485" s="400"/>
      <c r="I485" s="400"/>
      <c r="J485" s="400"/>
      <c r="K485" s="400"/>
      <c r="L485" s="400"/>
    </row>
    <row r="486" spans="1:12">
      <c r="A486" s="400"/>
      <c r="B486" s="400"/>
      <c r="C486" s="400"/>
      <c r="D486" s="400"/>
      <c r="E486" s="400"/>
      <c r="F486" s="400"/>
      <c r="G486" s="400"/>
      <c r="H486" s="400"/>
      <c r="I486" s="400"/>
      <c r="J486" s="400"/>
      <c r="K486" s="400"/>
      <c r="L486" s="400"/>
    </row>
    <row r="487" spans="1:12">
      <c r="A487" s="400"/>
      <c r="B487" s="400"/>
      <c r="C487" s="400"/>
      <c r="D487" s="400"/>
      <c r="E487" s="400"/>
      <c r="F487" s="400"/>
      <c r="G487" s="400"/>
      <c r="H487" s="400"/>
      <c r="I487" s="400"/>
      <c r="J487" s="400"/>
      <c r="K487" s="400"/>
      <c r="L487" s="400"/>
    </row>
    <row r="488" spans="1:12">
      <c r="A488" s="400"/>
      <c r="B488" s="400"/>
      <c r="C488" s="400"/>
      <c r="D488" s="400"/>
      <c r="E488" s="400"/>
      <c r="F488" s="400"/>
      <c r="G488" s="400"/>
      <c r="H488" s="400"/>
      <c r="I488" s="400"/>
      <c r="J488" s="400"/>
      <c r="K488" s="400"/>
      <c r="L488" s="400"/>
    </row>
    <row r="489" spans="1:12">
      <c r="A489" s="400"/>
      <c r="B489" s="400"/>
      <c r="C489" s="400"/>
      <c r="D489" s="400"/>
      <c r="E489" s="400"/>
      <c r="F489" s="400"/>
      <c r="G489" s="400"/>
      <c r="H489" s="400"/>
      <c r="I489" s="400"/>
      <c r="J489" s="400"/>
      <c r="K489" s="400"/>
      <c r="L489" s="400"/>
    </row>
    <row r="490" spans="1:12">
      <c r="A490" s="400"/>
      <c r="B490" s="400"/>
      <c r="C490" s="400"/>
      <c r="D490" s="400"/>
      <c r="E490" s="400"/>
      <c r="F490" s="400"/>
      <c r="G490" s="400"/>
      <c r="H490" s="400"/>
      <c r="I490" s="400"/>
      <c r="J490" s="400"/>
      <c r="K490" s="400"/>
      <c r="L490" s="400"/>
    </row>
    <row r="491" spans="1:12">
      <c r="A491" s="400"/>
      <c r="B491" s="400"/>
      <c r="C491" s="400"/>
      <c r="D491" s="400"/>
      <c r="E491" s="400"/>
      <c r="F491" s="400"/>
      <c r="G491" s="400"/>
      <c r="H491" s="400"/>
      <c r="I491" s="400"/>
      <c r="J491" s="400"/>
      <c r="K491" s="400"/>
      <c r="L491" s="400"/>
    </row>
    <row r="492" spans="1:12">
      <c r="A492" s="400"/>
      <c r="B492" s="400"/>
      <c r="C492" s="400"/>
      <c r="D492" s="400"/>
      <c r="E492" s="400"/>
      <c r="F492" s="400"/>
      <c r="G492" s="400"/>
      <c r="H492" s="400"/>
      <c r="I492" s="400"/>
      <c r="J492" s="400"/>
      <c r="K492" s="400"/>
      <c r="L492" s="400"/>
    </row>
    <row r="493" spans="1:12">
      <c r="A493" s="400"/>
      <c r="B493" s="400"/>
      <c r="C493" s="400"/>
      <c r="D493" s="400"/>
      <c r="E493" s="400"/>
      <c r="F493" s="400"/>
      <c r="G493" s="400"/>
      <c r="H493" s="400"/>
      <c r="I493" s="400"/>
      <c r="J493" s="400"/>
      <c r="K493" s="400"/>
      <c r="L493" s="400"/>
    </row>
    <row r="494" spans="1:12">
      <c r="A494" s="400"/>
      <c r="B494" s="400"/>
      <c r="C494" s="400"/>
      <c r="D494" s="400"/>
      <c r="E494" s="400"/>
      <c r="F494" s="400"/>
      <c r="G494" s="400"/>
      <c r="H494" s="400"/>
      <c r="I494" s="400"/>
      <c r="J494" s="400"/>
      <c r="K494" s="400"/>
      <c r="L494" s="400"/>
    </row>
    <row r="495" spans="1:12">
      <c r="A495" s="400"/>
      <c r="B495" s="400"/>
      <c r="C495" s="400"/>
      <c r="D495" s="400"/>
      <c r="E495" s="400"/>
      <c r="F495" s="400"/>
      <c r="G495" s="400"/>
      <c r="H495" s="400"/>
      <c r="I495" s="400"/>
      <c r="J495" s="400"/>
      <c r="K495" s="400"/>
      <c r="L495" s="400"/>
    </row>
    <row r="496" spans="1:12">
      <c r="A496" s="400"/>
      <c r="B496" s="400"/>
      <c r="C496" s="400"/>
      <c r="D496" s="400"/>
      <c r="E496" s="400"/>
      <c r="F496" s="400"/>
      <c r="G496" s="400"/>
      <c r="H496" s="400"/>
      <c r="I496" s="400"/>
      <c r="J496" s="400"/>
      <c r="K496" s="400"/>
      <c r="L496" s="400"/>
    </row>
    <row r="497" spans="1:12">
      <c r="A497" s="400"/>
      <c r="B497" s="400"/>
      <c r="C497" s="400"/>
      <c r="D497" s="400"/>
      <c r="E497" s="400"/>
      <c r="F497" s="400"/>
      <c r="G497" s="400"/>
      <c r="H497" s="400"/>
      <c r="I497" s="400"/>
      <c r="J497" s="400"/>
      <c r="K497" s="400"/>
      <c r="L497" s="400"/>
    </row>
    <row r="498" spans="1:12">
      <c r="A498" s="400"/>
      <c r="B498" s="400"/>
      <c r="C498" s="400"/>
      <c r="D498" s="400"/>
      <c r="E498" s="400"/>
      <c r="F498" s="400"/>
      <c r="G498" s="400"/>
      <c r="H498" s="400"/>
      <c r="I498" s="400"/>
      <c r="J498" s="400"/>
      <c r="K498" s="400"/>
      <c r="L498" s="400"/>
    </row>
    <row r="499" spans="1:12">
      <c r="A499" s="400"/>
      <c r="B499" s="400"/>
      <c r="C499" s="400"/>
      <c r="D499" s="400"/>
      <c r="E499" s="400"/>
      <c r="F499" s="400"/>
      <c r="G499" s="400"/>
      <c r="H499" s="400"/>
      <c r="I499" s="400"/>
      <c r="J499" s="400"/>
      <c r="K499" s="400"/>
      <c r="L499" s="400"/>
    </row>
  </sheetData>
  <mergeCells count="9">
    <mergeCell ref="A50:L50"/>
    <mergeCell ref="A51:L51"/>
    <mergeCell ref="A52:L52"/>
    <mergeCell ref="A8:A9"/>
    <mergeCell ref="B8:C8"/>
    <mergeCell ref="E8:F8"/>
    <mergeCell ref="H8:I8"/>
    <mergeCell ref="K8:L8"/>
    <mergeCell ref="A49:L49"/>
  </mergeCells>
  <pageMargins left="0.59055118110236227" right="0.59055118110236227" top="0.78740157480314965" bottom="0.78740157480314965" header="0" footer="0"/>
  <pageSetup paperSize="9" orientation="portrait" horizontalDpi="0"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4"/>
  <sheetViews>
    <sheetView zoomScale="110" zoomScaleNormal="110" workbookViewId="0"/>
  </sheetViews>
  <sheetFormatPr defaultColWidth="8.7109375" defaultRowHeight="15"/>
  <cols>
    <col min="1" max="1" width="8.7109375" style="386" customWidth="1"/>
    <col min="2" max="2" width="12.7109375" style="492" customWidth="1"/>
    <col min="3" max="3" width="12.7109375" style="386" customWidth="1"/>
    <col min="4" max="4" width="1.28515625" style="386" customWidth="1"/>
    <col min="5" max="5" width="12.7109375" style="386" customWidth="1"/>
    <col min="6" max="7" width="12.7109375" style="573" customWidth="1"/>
    <col min="8" max="8" width="5.5703125" style="573" customWidth="1"/>
    <col min="9" max="253" width="9.140625" style="386" customWidth="1"/>
    <col min="254" max="257" width="8.7109375" style="386"/>
    <col min="258" max="258" width="8.7109375" style="386" customWidth="1"/>
    <col min="259" max="263" width="12.7109375" style="386" customWidth="1"/>
    <col min="264" max="264" width="5.5703125" style="386" customWidth="1"/>
    <col min="265" max="509" width="9.140625" style="386" customWidth="1"/>
    <col min="510" max="513" width="8.7109375" style="386"/>
    <col min="514" max="514" width="8.7109375" style="386" customWidth="1"/>
    <col min="515" max="519" width="12.7109375" style="386" customWidth="1"/>
    <col min="520" max="520" width="5.5703125" style="386" customWidth="1"/>
    <col min="521" max="765" width="9.140625" style="386" customWidth="1"/>
    <col min="766" max="769" width="8.7109375" style="386"/>
    <col min="770" max="770" width="8.7109375" style="386" customWidth="1"/>
    <col min="771" max="775" width="12.7109375" style="386" customWidth="1"/>
    <col min="776" max="776" width="5.5703125" style="386" customWidth="1"/>
    <col min="777" max="1021" width="9.140625" style="386" customWidth="1"/>
    <col min="1022" max="1025" width="8.7109375" style="386"/>
    <col min="1026" max="1026" width="8.7109375" style="386" customWidth="1"/>
    <col min="1027" max="1031" width="12.7109375" style="386" customWidth="1"/>
    <col min="1032" max="1032" width="5.5703125" style="386" customWidth="1"/>
    <col min="1033" max="1277" width="9.140625" style="386" customWidth="1"/>
    <col min="1278" max="1281" width="8.7109375" style="386"/>
    <col min="1282" max="1282" width="8.7109375" style="386" customWidth="1"/>
    <col min="1283" max="1287" width="12.7109375" style="386" customWidth="1"/>
    <col min="1288" max="1288" width="5.5703125" style="386" customWidth="1"/>
    <col min="1289" max="1533" width="9.140625" style="386" customWidth="1"/>
    <col min="1534" max="1537" width="8.7109375" style="386"/>
    <col min="1538" max="1538" width="8.7109375" style="386" customWidth="1"/>
    <col min="1539" max="1543" width="12.7109375" style="386" customWidth="1"/>
    <col min="1544" max="1544" width="5.5703125" style="386" customWidth="1"/>
    <col min="1545" max="1789" width="9.140625" style="386" customWidth="1"/>
    <col min="1790" max="1793" width="8.7109375" style="386"/>
    <col min="1794" max="1794" width="8.7109375" style="386" customWidth="1"/>
    <col min="1795" max="1799" width="12.7109375" style="386" customWidth="1"/>
    <col min="1800" max="1800" width="5.5703125" style="386" customWidth="1"/>
    <col min="1801" max="2045" width="9.140625" style="386" customWidth="1"/>
    <col min="2046" max="2049" width="8.7109375" style="386"/>
    <col min="2050" max="2050" width="8.7109375" style="386" customWidth="1"/>
    <col min="2051" max="2055" width="12.7109375" style="386" customWidth="1"/>
    <col min="2056" max="2056" width="5.5703125" style="386" customWidth="1"/>
    <col min="2057" max="2301" width="9.140625" style="386" customWidth="1"/>
    <col min="2302" max="2305" width="8.7109375" style="386"/>
    <col min="2306" max="2306" width="8.7109375" style="386" customWidth="1"/>
    <col min="2307" max="2311" width="12.7109375" style="386" customWidth="1"/>
    <col min="2312" max="2312" width="5.5703125" style="386" customWidth="1"/>
    <col min="2313" max="2557" width="9.140625" style="386" customWidth="1"/>
    <col min="2558" max="2561" width="8.7109375" style="386"/>
    <col min="2562" max="2562" width="8.7109375" style="386" customWidth="1"/>
    <col min="2563" max="2567" width="12.7109375" style="386" customWidth="1"/>
    <col min="2568" max="2568" width="5.5703125" style="386" customWidth="1"/>
    <col min="2569" max="2813" width="9.140625" style="386" customWidth="1"/>
    <col min="2814" max="2817" width="8.7109375" style="386"/>
    <col min="2818" max="2818" width="8.7109375" style="386" customWidth="1"/>
    <col min="2819" max="2823" width="12.7109375" style="386" customWidth="1"/>
    <col min="2824" max="2824" width="5.5703125" style="386" customWidth="1"/>
    <col min="2825" max="3069" width="9.140625" style="386" customWidth="1"/>
    <col min="3070" max="3073" width="8.7109375" style="386"/>
    <col min="3074" max="3074" width="8.7109375" style="386" customWidth="1"/>
    <col min="3075" max="3079" width="12.7109375" style="386" customWidth="1"/>
    <col min="3080" max="3080" width="5.5703125" style="386" customWidth="1"/>
    <col min="3081" max="3325" width="9.140625" style="386" customWidth="1"/>
    <col min="3326" max="3329" width="8.7109375" style="386"/>
    <col min="3330" max="3330" width="8.7109375" style="386" customWidth="1"/>
    <col min="3331" max="3335" width="12.7109375" style="386" customWidth="1"/>
    <col min="3336" max="3336" width="5.5703125" style="386" customWidth="1"/>
    <col min="3337" max="3581" width="9.140625" style="386" customWidth="1"/>
    <col min="3582" max="3585" width="8.7109375" style="386"/>
    <col min="3586" max="3586" width="8.7109375" style="386" customWidth="1"/>
    <col min="3587" max="3591" width="12.7109375" style="386" customWidth="1"/>
    <col min="3592" max="3592" width="5.5703125" style="386" customWidth="1"/>
    <col min="3593" max="3837" width="9.140625" style="386" customWidth="1"/>
    <col min="3838" max="3841" width="8.7109375" style="386"/>
    <col min="3842" max="3842" width="8.7109375" style="386" customWidth="1"/>
    <col min="3843" max="3847" width="12.7109375" style="386" customWidth="1"/>
    <col min="3848" max="3848" width="5.5703125" style="386" customWidth="1"/>
    <col min="3849" max="4093" width="9.140625" style="386" customWidth="1"/>
    <col min="4094" max="4097" width="8.7109375" style="386"/>
    <col min="4098" max="4098" width="8.7109375" style="386" customWidth="1"/>
    <col min="4099" max="4103" width="12.7109375" style="386" customWidth="1"/>
    <col min="4104" max="4104" width="5.5703125" style="386" customWidth="1"/>
    <col min="4105" max="4349" width="9.140625" style="386" customWidth="1"/>
    <col min="4350" max="4353" width="8.7109375" style="386"/>
    <col min="4354" max="4354" width="8.7109375" style="386" customWidth="1"/>
    <col min="4355" max="4359" width="12.7109375" style="386" customWidth="1"/>
    <col min="4360" max="4360" width="5.5703125" style="386" customWidth="1"/>
    <col min="4361" max="4605" width="9.140625" style="386" customWidth="1"/>
    <col min="4606" max="4609" width="8.7109375" style="386"/>
    <col min="4610" max="4610" width="8.7109375" style="386" customWidth="1"/>
    <col min="4611" max="4615" width="12.7109375" style="386" customWidth="1"/>
    <col min="4616" max="4616" width="5.5703125" style="386" customWidth="1"/>
    <col min="4617" max="4861" width="9.140625" style="386" customWidth="1"/>
    <col min="4862" max="4865" width="8.7109375" style="386"/>
    <col min="4866" max="4866" width="8.7109375" style="386" customWidth="1"/>
    <col min="4867" max="4871" width="12.7109375" style="386" customWidth="1"/>
    <col min="4872" max="4872" width="5.5703125" style="386" customWidth="1"/>
    <col min="4873" max="5117" width="9.140625" style="386" customWidth="1"/>
    <col min="5118" max="5121" width="8.7109375" style="386"/>
    <col min="5122" max="5122" width="8.7109375" style="386" customWidth="1"/>
    <col min="5123" max="5127" width="12.7109375" style="386" customWidth="1"/>
    <col min="5128" max="5128" width="5.5703125" style="386" customWidth="1"/>
    <col min="5129" max="5373" width="9.140625" style="386" customWidth="1"/>
    <col min="5374" max="5377" width="8.7109375" style="386"/>
    <col min="5378" max="5378" width="8.7109375" style="386" customWidth="1"/>
    <col min="5379" max="5383" width="12.7109375" style="386" customWidth="1"/>
    <col min="5384" max="5384" width="5.5703125" style="386" customWidth="1"/>
    <col min="5385" max="5629" width="9.140625" style="386" customWidth="1"/>
    <col min="5630" max="5633" width="8.7109375" style="386"/>
    <col min="5634" max="5634" width="8.7109375" style="386" customWidth="1"/>
    <col min="5635" max="5639" width="12.7109375" style="386" customWidth="1"/>
    <col min="5640" max="5640" width="5.5703125" style="386" customWidth="1"/>
    <col min="5641" max="5885" width="9.140625" style="386" customWidth="1"/>
    <col min="5886" max="5889" width="8.7109375" style="386"/>
    <col min="5890" max="5890" width="8.7109375" style="386" customWidth="1"/>
    <col min="5891" max="5895" width="12.7109375" style="386" customWidth="1"/>
    <col min="5896" max="5896" width="5.5703125" style="386" customWidth="1"/>
    <col min="5897" max="6141" width="9.140625" style="386" customWidth="1"/>
    <col min="6142" max="6145" width="8.7109375" style="386"/>
    <col min="6146" max="6146" width="8.7109375" style="386" customWidth="1"/>
    <col min="6147" max="6151" width="12.7109375" style="386" customWidth="1"/>
    <col min="6152" max="6152" width="5.5703125" style="386" customWidth="1"/>
    <col min="6153" max="6397" width="9.140625" style="386" customWidth="1"/>
    <col min="6398" max="6401" width="8.7109375" style="386"/>
    <col min="6402" max="6402" width="8.7109375" style="386" customWidth="1"/>
    <col min="6403" max="6407" width="12.7109375" style="386" customWidth="1"/>
    <col min="6408" max="6408" width="5.5703125" style="386" customWidth="1"/>
    <col min="6409" max="6653" width="9.140625" style="386" customWidth="1"/>
    <col min="6654" max="6657" width="8.7109375" style="386"/>
    <col min="6658" max="6658" width="8.7109375" style="386" customWidth="1"/>
    <col min="6659" max="6663" width="12.7109375" style="386" customWidth="1"/>
    <col min="6664" max="6664" width="5.5703125" style="386" customWidth="1"/>
    <col min="6665" max="6909" width="9.140625" style="386" customWidth="1"/>
    <col min="6910" max="6913" width="8.7109375" style="386"/>
    <col min="6914" max="6914" width="8.7109375" style="386" customWidth="1"/>
    <col min="6915" max="6919" width="12.7109375" style="386" customWidth="1"/>
    <col min="6920" max="6920" width="5.5703125" style="386" customWidth="1"/>
    <col min="6921" max="7165" width="9.140625" style="386" customWidth="1"/>
    <col min="7166" max="7169" width="8.7109375" style="386"/>
    <col min="7170" max="7170" width="8.7109375" style="386" customWidth="1"/>
    <col min="7171" max="7175" width="12.7109375" style="386" customWidth="1"/>
    <col min="7176" max="7176" width="5.5703125" style="386" customWidth="1"/>
    <col min="7177" max="7421" width="9.140625" style="386" customWidth="1"/>
    <col min="7422" max="7425" width="8.7109375" style="386"/>
    <col min="7426" max="7426" width="8.7109375" style="386" customWidth="1"/>
    <col min="7427" max="7431" width="12.7109375" style="386" customWidth="1"/>
    <col min="7432" max="7432" width="5.5703125" style="386" customWidth="1"/>
    <col min="7433" max="7677" width="9.140625" style="386" customWidth="1"/>
    <col min="7678" max="7681" width="8.7109375" style="386"/>
    <col min="7682" max="7682" width="8.7109375" style="386" customWidth="1"/>
    <col min="7683" max="7687" width="12.7109375" style="386" customWidth="1"/>
    <col min="7688" max="7688" width="5.5703125" style="386" customWidth="1"/>
    <col min="7689" max="7933" width="9.140625" style="386" customWidth="1"/>
    <col min="7934" max="7937" width="8.7109375" style="386"/>
    <col min="7938" max="7938" width="8.7109375" style="386" customWidth="1"/>
    <col min="7939" max="7943" width="12.7109375" style="386" customWidth="1"/>
    <col min="7944" max="7944" width="5.5703125" style="386" customWidth="1"/>
    <col min="7945" max="8189" width="9.140625" style="386" customWidth="1"/>
    <col min="8190" max="8193" width="8.7109375" style="386"/>
    <col min="8194" max="8194" width="8.7109375" style="386" customWidth="1"/>
    <col min="8195" max="8199" width="12.7109375" style="386" customWidth="1"/>
    <col min="8200" max="8200" width="5.5703125" style="386" customWidth="1"/>
    <col min="8201" max="8445" width="9.140625" style="386" customWidth="1"/>
    <col min="8446" max="8449" width="8.7109375" style="386"/>
    <col min="8450" max="8450" width="8.7109375" style="386" customWidth="1"/>
    <col min="8451" max="8455" width="12.7109375" style="386" customWidth="1"/>
    <col min="8456" max="8456" width="5.5703125" style="386" customWidth="1"/>
    <col min="8457" max="8701" width="9.140625" style="386" customWidth="1"/>
    <col min="8702" max="8705" width="8.7109375" style="386"/>
    <col min="8706" max="8706" width="8.7109375" style="386" customWidth="1"/>
    <col min="8707" max="8711" width="12.7109375" style="386" customWidth="1"/>
    <col min="8712" max="8712" width="5.5703125" style="386" customWidth="1"/>
    <col min="8713" max="8957" width="9.140625" style="386" customWidth="1"/>
    <col min="8958" max="8961" width="8.7109375" style="386"/>
    <col min="8962" max="8962" width="8.7109375" style="386" customWidth="1"/>
    <col min="8963" max="8967" width="12.7109375" style="386" customWidth="1"/>
    <col min="8968" max="8968" width="5.5703125" style="386" customWidth="1"/>
    <col min="8969" max="9213" width="9.140625" style="386" customWidth="1"/>
    <col min="9214" max="9217" width="8.7109375" style="386"/>
    <col min="9218" max="9218" width="8.7109375" style="386" customWidth="1"/>
    <col min="9219" max="9223" width="12.7109375" style="386" customWidth="1"/>
    <col min="9224" max="9224" width="5.5703125" style="386" customWidth="1"/>
    <col min="9225" max="9469" width="9.140625" style="386" customWidth="1"/>
    <col min="9470" max="9473" width="8.7109375" style="386"/>
    <col min="9474" max="9474" width="8.7109375" style="386" customWidth="1"/>
    <col min="9475" max="9479" width="12.7109375" style="386" customWidth="1"/>
    <col min="9480" max="9480" width="5.5703125" style="386" customWidth="1"/>
    <col min="9481" max="9725" width="9.140625" style="386" customWidth="1"/>
    <col min="9726" max="9729" width="8.7109375" style="386"/>
    <col min="9730" max="9730" width="8.7109375" style="386" customWidth="1"/>
    <col min="9731" max="9735" width="12.7109375" style="386" customWidth="1"/>
    <col min="9736" max="9736" width="5.5703125" style="386" customWidth="1"/>
    <col min="9737" max="9981" width="9.140625" style="386" customWidth="1"/>
    <col min="9982" max="9985" width="8.7109375" style="386"/>
    <col min="9986" max="9986" width="8.7109375" style="386" customWidth="1"/>
    <col min="9987" max="9991" width="12.7109375" style="386" customWidth="1"/>
    <col min="9992" max="9992" width="5.5703125" style="386" customWidth="1"/>
    <col min="9993" max="10237" width="9.140625" style="386" customWidth="1"/>
    <col min="10238" max="10241" width="8.7109375" style="386"/>
    <col min="10242" max="10242" width="8.7109375" style="386" customWidth="1"/>
    <col min="10243" max="10247" width="12.7109375" style="386" customWidth="1"/>
    <col min="10248" max="10248" width="5.5703125" style="386" customWidth="1"/>
    <col min="10249" max="10493" width="9.140625" style="386" customWidth="1"/>
    <col min="10494" max="10497" width="8.7109375" style="386"/>
    <col min="10498" max="10498" width="8.7109375" style="386" customWidth="1"/>
    <col min="10499" max="10503" width="12.7109375" style="386" customWidth="1"/>
    <col min="10504" max="10504" width="5.5703125" style="386" customWidth="1"/>
    <col min="10505" max="10749" width="9.140625" style="386" customWidth="1"/>
    <col min="10750" max="10753" width="8.7109375" style="386"/>
    <col min="10754" max="10754" width="8.7109375" style="386" customWidth="1"/>
    <col min="10755" max="10759" width="12.7109375" style="386" customWidth="1"/>
    <col min="10760" max="10760" width="5.5703125" style="386" customWidth="1"/>
    <col min="10761" max="11005" width="9.140625" style="386" customWidth="1"/>
    <col min="11006" max="11009" width="8.7109375" style="386"/>
    <col min="11010" max="11010" width="8.7109375" style="386" customWidth="1"/>
    <col min="11011" max="11015" width="12.7109375" style="386" customWidth="1"/>
    <col min="11016" max="11016" width="5.5703125" style="386" customWidth="1"/>
    <col min="11017" max="11261" width="9.140625" style="386" customWidth="1"/>
    <col min="11262" max="11265" width="8.7109375" style="386"/>
    <col min="11266" max="11266" width="8.7109375" style="386" customWidth="1"/>
    <col min="11267" max="11271" width="12.7109375" style="386" customWidth="1"/>
    <col min="11272" max="11272" width="5.5703125" style="386" customWidth="1"/>
    <col min="11273" max="11517" width="9.140625" style="386" customWidth="1"/>
    <col min="11518" max="11521" width="8.7109375" style="386"/>
    <col min="11522" max="11522" width="8.7109375" style="386" customWidth="1"/>
    <col min="11523" max="11527" width="12.7109375" style="386" customWidth="1"/>
    <col min="11528" max="11528" width="5.5703125" style="386" customWidth="1"/>
    <col min="11529" max="11773" width="9.140625" style="386" customWidth="1"/>
    <col min="11774" max="11777" width="8.7109375" style="386"/>
    <col min="11778" max="11778" width="8.7109375" style="386" customWidth="1"/>
    <col min="11779" max="11783" width="12.7109375" style="386" customWidth="1"/>
    <col min="11784" max="11784" width="5.5703125" style="386" customWidth="1"/>
    <col min="11785" max="12029" width="9.140625" style="386" customWidth="1"/>
    <col min="12030" max="12033" width="8.7109375" style="386"/>
    <col min="12034" max="12034" width="8.7109375" style="386" customWidth="1"/>
    <col min="12035" max="12039" width="12.7109375" style="386" customWidth="1"/>
    <col min="12040" max="12040" width="5.5703125" style="386" customWidth="1"/>
    <col min="12041" max="12285" width="9.140625" style="386" customWidth="1"/>
    <col min="12286" max="12289" width="8.7109375" style="386"/>
    <col min="12290" max="12290" width="8.7109375" style="386" customWidth="1"/>
    <col min="12291" max="12295" width="12.7109375" style="386" customWidth="1"/>
    <col min="12296" max="12296" width="5.5703125" style="386" customWidth="1"/>
    <col min="12297" max="12541" width="9.140625" style="386" customWidth="1"/>
    <col min="12542" max="12545" width="8.7109375" style="386"/>
    <col min="12546" max="12546" width="8.7109375" style="386" customWidth="1"/>
    <col min="12547" max="12551" width="12.7109375" style="386" customWidth="1"/>
    <col min="12552" max="12552" width="5.5703125" style="386" customWidth="1"/>
    <col min="12553" max="12797" width="9.140625" style="386" customWidth="1"/>
    <col min="12798" max="12801" width="8.7109375" style="386"/>
    <col min="12802" max="12802" width="8.7109375" style="386" customWidth="1"/>
    <col min="12803" max="12807" width="12.7109375" style="386" customWidth="1"/>
    <col min="12808" max="12808" width="5.5703125" style="386" customWidth="1"/>
    <col min="12809" max="13053" width="9.140625" style="386" customWidth="1"/>
    <col min="13054" max="13057" width="8.7109375" style="386"/>
    <col min="13058" max="13058" width="8.7109375" style="386" customWidth="1"/>
    <col min="13059" max="13063" width="12.7109375" style="386" customWidth="1"/>
    <col min="13064" max="13064" width="5.5703125" style="386" customWidth="1"/>
    <col min="13065" max="13309" width="9.140625" style="386" customWidth="1"/>
    <col min="13310" max="13313" width="8.7109375" style="386"/>
    <col min="13314" max="13314" width="8.7109375" style="386" customWidth="1"/>
    <col min="13315" max="13319" width="12.7109375" style="386" customWidth="1"/>
    <col min="13320" max="13320" width="5.5703125" style="386" customWidth="1"/>
    <col min="13321" max="13565" width="9.140625" style="386" customWidth="1"/>
    <col min="13566" max="13569" width="8.7109375" style="386"/>
    <col min="13570" max="13570" width="8.7109375" style="386" customWidth="1"/>
    <col min="13571" max="13575" width="12.7109375" style="386" customWidth="1"/>
    <col min="13576" max="13576" width="5.5703125" style="386" customWidth="1"/>
    <col min="13577" max="13821" width="9.140625" style="386" customWidth="1"/>
    <col min="13822" max="13825" width="8.7109375" style="386"/>
    <col min="13826" max="13826" width="8.7109375" style="386" customWidth="1"/>
    <col min="13827" max="13831" width="12.7109375" style="386" customWidth="1"/>
    <col min="13832" max="13832" width="5.5703125" style="386" customWidth="1"/>
    <col min="13833" max="14077" width="9.140625" style="386" customWidth="1"/>
    <col min="14078" max="14081" width="8.7109375" style="386"/>
    <col min="14082" max="14082" width="8.7109375" style="386" customWidth="1"/>
    <col min="14083" max="14087" width="12.7109375" style="386" customWidth="1"/>
    <col min="14088" max="14088" width="5.5703125" style="386" customWidth="1"/>
    <col min="14089" max="14333" width="9.140625" style="386" customWidth="1"/>
    <col min="14334" max="14337" width="8.7109375" style="386"/>
    <col min="14338" max="14338" width="8.7109375" style="386" customWidth="1"/>
    <col min="14339" max="14343" width="12.7109375" style="386" customWidth="1"/>
    <col min="14344" max="14344" width="5.5703125" style="386" customWidth="1"/>
    <col min="14345" max="14589" width="9.140625" style="386" customWidth="1"/>
    <col min="14590" max="14593" width="8.7109375" style="386"/>
    <col min="14594" max="14594" width="8.7109375" style="386" customWidth="1"/>
    <col min="14595" max="14599" width="12.7109375" style="386" customWidth="1"/>
    <col min="14600" max="14600" width="5.5703125" style="386" customWidth="1"/>
    <col min="14601" max="14845" width="9.140625" style="386" customWidth="1"/>
    <col min="14846" max="14849" width="8.7109375" style="386"/>
    <col min="14850" max="14850" width="8.7109375" style="386" customWidth="1"/>
    <col min="14851" max="14855" width="12.7109375" style="386" customWidth="1"/>
    <col min="14856" max="14856" width="5.5703125" style="386" customWidth="1"/>
    <col min="14857" max="15101" width="9.140625" style="386" customWidth="1"/>
    <col min="15102" max="15105" width="8.7109375" style="386"/>
    <col min="15106" max="15106" width="8.7109375" style="386" customWidth="1"/>
    <col min="15107" max="15111" width="12.7109375" style="386" customWidth="1"/>
    <col min="15112" max="15112" width="5.5703125" style="386" customWidth="1"/>
    <col min="15113" max="15357" width="9.140625" style="386" customWidth="1"/>
    <col min="15358" max="15361" width="8.7109375" style="386"/>
    <col min="15362" max="15362" width="8.7109375" style="386" customWidth="1"/>
    <col min="15363" max="15367" width="12.7109375" style="386" customWidth="1"/>
    <col min="15368" max="15368" width="5.5703125" style="386" customWidth="1"/>
    <col min="15369" max="15613" width="9.140625" style="386" customWidth="1"/>
    <col min="15614" max="15617" width="8.7109375" style="386"/>
    <col min="15618" max="15618" width="8.7109375" style="386" customWidth="1"/>
    <col min="15619" max="15623" width="12.7109375" style="386" customWidth="1"/>
    <col min="15624" max="15624" width="5.5703125" style="386" customWidth="1"/>
    <col min="15625" max="15869" width="9.140625" style="386" customWidth="1"/>
    <col min="15870" max="15873" width="8.7109375" style="386"/>
    <col min="15874" max="15874" width="8.7109375" style="386" customWidth="1"/>
    <col min="15875" max="15879" width="12.7109375" style="386" customWidth="1"/>
    <col min="15880" max="15880" width="5.5703125" style="386" customWidth="1"/>
    <col min="15881" max="16125" width="9.140625" style="386" customWidth="1"/>
    <col min="16126" max="16129" width="8.7109375" style="386"/>
    <col min="16130" max="16130" width="8.7109375" style="386" customWidth="1"/>
    <col min="16131" max="16135" width="12.7109375" style="386" customWidth="1"/>
    <col min="16136" max="16136" width="5.5703125" style="386" customWidth="1"/>
    <col min="16137" max="16381" width="9.140625" style="386" customWidth="1"/>
    <col min="16382" max="16384" width="8.7109375" style="386"/>
  </cols>
  <sheetData>
    <row r="1" spans="1:10" ht="12" customHeight="1"/>
    <row r="2" spans="1:10" ht="12" customHeight="1"/>
    <row r="3" spans="1:10" s="474" customFormat="1" ht="24.95" customHeight="1">
      <c r="A3" s="574"/>
    </row>
    <row r="4" spans="1:10" s="365" customFormat="1" ht="12" customHeight="1">
      <c r="A4" s="475" t="s">
        <v>436</v>
      </c>
    </row>
    <row r="5" spans="1:10" s="365" customFormat="1" ht="12" customHeight="1">
      <c r="A5" s="575" t="s">
        <v>437</v>
      </c>
    </row>
    <row r="6" spans="1:10" s="365" customFormat="1" ht="12" customHeight="1">
      <c r="A6" s="365" t="s">
        <v>541</v>
      </c>
    </row>
    <row r="7" spans="1:10" s="370" customFormat="1" ht="6" customHeight="1">
      <c r="A7" s="399"/>
      <c r="C7" s="371"/>
      <c r="D7" s="371"/>
      <c r="H7" s="402"/>
      <c r="I7" s="576"/>
      <c r="J7" s="577"/>
    </row>
    <row r="8" spans="1:10" s="578" customFormat="1" ht="13.5" customHeight="1">
      <c r="A8" s="846" t="s">
        <v>157</v>
      </c>
      <c r="B8" s="803" t="s">
        <v>284</v>
      </c>
      <c r="C8" s="803"/>
      <c r="D8" s="684"/>
      <c r="E8" s="835" t="s">
        <v>285</v>
      </c>
      <c r="F8" s="835"/>
      <c r="G8" s="835"/>
      <c r="H8" s="683"/>
    </row>
    <row r="9" spans="1:10" s="579" customFormat="1" ht="28.5" customHeight="1">
      <c r="A9" s="847"/>
      <c r="B9" s="373" t="s">
        <v>438</v>
      </c>
      <c r="C9" s="373" t="s">
        <v>439</v>
      </c>
      <c r="D9" s="685"/>
      <c r="E9" s="373" t="s">
        <v>440</v>
      </c>
      <c r="F9" s="373" t="s">
        <v>441</v>
      </c>
      <c r="G9" s="373" t="s">
        <v>439</v>
      </c>
      <c r="H9" s="377"/>
    </row>
    <row r="10" spans="1:10" s="578" customFormat="1" ht="3" customHeight="1">
      <c r="A10" s="370"/>
      <c r="B10" s="580"/>
      <c r="C10" s="370"/>
      <c r="D10" s="370"/>
      <c r="E10" s="370"/>
      <c r="F10" s="384"/>
      <c r="G10" s="384"/>
      <c r="H10" s="384"/>
    </row>
    <row r="11" spans="1:10" s="578" customFormat="1" ht="13.5" customHeight="1">
      <c r="A11" s="370"/>
      <c r="B11" s="800" t="s">
        <v>442</v>
      </c>
      <c r="C11" s="800"/>
      <c r="D11" s="800"/>
      <c r="E11" s="800"/>
      <c r="F11" s="800"/>
      <c r="G11" s="800"/>
      <c r="H11" s="800"/>
    </row>
    <row r="12" spans="1:10" s="578" customFormat="1" ht="13.5" customHeight="1">
      <c r="A12" s="551"/>
      <c r="B12" s="581"/>
      <c r="C12" s="551"/>
      <c r="D12" s="686"/>
      <c r="E12" s="551"/>
      <c r="F12" s="582"/>
      <c r="G12" s="582"/>
      <c r="H12" s="582"/>
    </row>
    <row r="13" spans="1:10" s="578" customFormat="1" ht="13.5" customHeight="1">
      <c r="A13" s="380">
        <v>2013</v>
      </c>
      <c r="B13" s="583">
        <v>54902</v>
      </c>
      <c r="C13" s="583">
        <v>6359</v>
      </c>
      <c r="D13" s="583"/>
      <c r="E13" s="583">
        <v>9578</v>
      </c>
      <c r="F13" s="583">
        <v>1083</v>
      </c>
      <c r="G13" s="583">
        <v>2764</v>
      </c>
      <c r="H13" s="583"/>
    </row>
    <row r="14" spans="1:10" s="578" customFormat="1" ht="13.5" customHeight="1">
      <c r="A14" s="380">
        <v>2014</v>
      </c>
      <c r="B14" s="583">
        <v>63723</v>
      </c>
      <c r="C14" s="583">
        <v>5304</v>
      </c>
      <c r="D14" s="583"/>
      <c r="E14" s="583">
        <v>10758</v>
      </c>
      <c r="F14" s="583">
        <v>1039</v>
      </c>
      <c r="G14" s="583">
        <v>2056</v>
      </c>
      <c r="H14" s="583"/>
    </row>
    <row r="15" spans="1:10" s="578" customFormat="1" ht="13.5" customHeight="1">
      <c r="A15" s="380">
        <v>2015</v>
      </c>
      <c r="B15" s="583">
        <v>61723</v>
      </c>
      <c r="C15" s="583">
        <v>5204</v>
      </c>
      <c r="D15" s="583"/>
      <c r="E15" s="583">
        <v>10823</v>
      </c>
      <c r="F15" s="583">
        <v>1300</v>
      </c>
      <c r="G15" s="583">
        <v>1906</v>
      </c>
      <c r="H15" s="583"/>
    </row>
    <row r="16" spans="1:10" s="585" customFormat="1" ht="13.5" customHeight="1">
      <c r="A16" s="380">
        <v>2016</v>
      </c>
      <c r="B16" s="583">
        <v>54565</v>
      </c>
      <c r="C16" s="583">
        <v>6807</v>
      </c>
      <c r="D16" s="583"/>
      <c r="E16" s="583">
        <v>10100</v>
      </c>
      <c r="F16" s="583">
        <v>1297</v>
      </c>
      <c r="G16" s="583">
        <v>1754</v>
      </c>
      <c r="H16" s="583"/>
      <c r="I16" s="584"/>
      <c r="J16" s="583"/>
    </row>
    <row r="17" spans="1:15" s="589" customFormat="1" ht="13.5" customHeight="1">
      <c r="A17" s="586">
        <v>2017</v>
      </c>
      <c r="B17" s="583">
        <v>48555</v>
      </c>
      <c r="C17" s="583">
        <v>8878</v>
      </c>
      <c r="D17" s="583"/>
      <c r="E17" s="583">
        <v>9343</v>
      </c>
      <c r="F17" s="583">
        <v>1101</v>
      </c>
      <c r="G17" s="583">
        <v>1736</v>
      </c>
      <c r="H17" s="587"/>
      <c r="I17" s="588"/>
    </row>
    <row r="18" spans="1:15" s="589" customFormat="1" ht="13.5" customHeight="1">
      <c r="A18" s="586">
        <v>2018</v>
      </c>
      <c r="B18" s="583">
        <v>49968</v>
      </c>
      <c r="C18" s="583">
        <v>5785</v>
      </c>
      <c r="D18" s="583"/>
      <c r="E18" s="583">
        <v>10659</v>
      </c>
      <c r="F18" s="583">
        <v>998</v>
      </c>
      <c r="G18" s="583">
        <v>746</v>
      </c>
      <c r="H18" s="587"/>
      <c r="I18" s="588"/>
    </row>
    <row r="19" spans="1:15" s="578" customFormat="1" ht="13.5" customHeight="1">
      <c r="A19" s="551"/>
      <c r="B19" s="581"/>
      <c r="C19" s="551"/>
      <c r="D19" s="686"/>
      <c r="E19" s="555"/>
      <c r="F19" s="582"/>
      <c r="G19" s="582"/>
      <c r="H19" s="582"/>
      <c r="J19" s="583"/>
    </row>
    <row r="20" spans="1:15" s="578" customFormat="1" ht="13.5" customHeight="1">
      <c r="A20" s="370"/>
      <c r="B20" s="800" t="s">
        <v>443</v>
      </c>
      <c r="C20" s="800"/>
      <c r="D20" s="800"/>
      <c r="E20" s="800"/>
      <c r="F20" s="800"/>
      <c r="G20" s="800"/>
      <c r="H20" s="800"/>
    </row>
    <row r="21" spans="1:15" s="578" customFormat="1" ht="13.5" customHeight="1">
      <c r="A21" s="551"/>
      <c r="B21" s="581"/>
      <c r="C21" s="551"/>
      <c r="D21" s="686"/>
      <c r="E21" s="551"/>
      <c r="F21" s="582"/>
      <c r="G21" s="555"/>
      <c r="H21" s="555"/>
      <c r="O21" s="583"/>
    </row>
    <row r="22" spans="1:15" s="578" customFormat="1" ht="13.5" customHeight="1">
      <c r="A22" s="380">
        <v>2013</v>
      </c>
      <c r="B22" s="583">
        <v>107106</v>
      </c>
      <c r="C22" s="583">
        <v>14161</v>
      </c>
      <c r="D22" s="583"/>
      <c r="E22" s="583">
        <v>7852</v>
      </c>
      <c r="F22" s="583">
        <v>956</v>
      </c>
      <c r="G22" s="583">
        <v>3694</v>
      </c>
      <c r="H22" s="583"/>
    </row>
    <row r="23" spans="1:15" s="578" customFormat="1" ht="13.5" customHeight="1">
      <c r="A23" s="380">
        <v>2014</v>
      </c>
      <c r="B23" s="583">
        <v>99542</v>
      </c>
      <c r="C23" s="583">
        <v>10262</v>
      </c>
      <c r="D23" s="583"/>
      <c r="E23" s="583">
        <v>7413</v>
      </c>
      <c r="F23" s="583">
        <v>679</v>
      </c>
      <c r="G23" s="583">
        <v>3890</v>
      </c>
      <c r="H23" s="583"/>
    </row>
    <row r="24" spans="1:15" s="578" customFormat="1" ht="13.5" customHeight="1">
      <c r="A24" s="380">
        <v>2015</v>
      </c>
      <c r="B24" s="583">
        <v>87883</v>
      </c>
      <c r="C24" s="583">
        <v>12011</v>
      </c>
      <c r="D24" s="583"/>
      <c r="E24" s="583">
        <v>9604</v>
      </c>
      <c r="F24" s="583">
        <v>741</v>
      </c>
      <c r="G24" s="583">
        <v>3410</v>
      </c>
      <c r="H24" s="583"/>
    </row>
    <row r="25" spans="1:15" s="585" customFormat="1" ht="13.5" customHeight="1">
      <c r="A25" s="380">
        <v>2016</v>
      </c>
      <c r="B25" s="583">
        <v>83736</v>
      </c>
      <c r="C25" s="583">
        <v>6044</v>
      </c>
      <c r="D25" s="583"/>
      <c r="E25" s="583">
        <v>9858</v>
      </c>
      <c r="F25" s="583">
        <v>813</v>
      </c>
      <c r="G25" s="583">
        <v>3372</v>
      </c>
      <c r="H25" s="583"/>
      <c r="I25" s="584"/>
      <c r="J25" s="590"/>
    </row>
    <row r="26" spans="1:15" s="589" customFormat="1" ht="13.5" customHeight="1">
      <c r="A26" s="586">
        <v>2017</v>
      </c>
      <c r="B26" s="583">
        <v>75856</v>
      </c>
      <c r="C26" s="583">
        <v>5915</v>
      </c>
      <c r="D26" s="583"/>
      <c r="E26" s="583">
        <v>9990</v>
      </c>
      <c r="F26" s="583">
        <v>1287</v>
      </c>
      <c r="G26" s="583">
        <v>3261</v>
      </c>
      <c r="H26" s="587"/>
      <c r="I26" s="588"/>
    </row>
    <row r="27" spans="1:15" s="589" customFormat="1" ht="13.5" customHeight="1">
      <c r="A27" s="586">
        <v>2018</v>
      </c>
      <c r="B27" s="583">
        <v>68120</v>
      </c>
      <c r="C27" s="583">
        <v>8503</v>
      </c>
      <c r="D27" s="583"/>
      <c r="E27" s="583">
        <v>11056</v>
      </c>
      <c r="F27" s="583">
        <v>1591</v>
      </c>
      <c r="G27" s="583">
        <v>1210</v>
      </c>
      <c r="H27" s="587"/>
      <c r="I27" s="588"/>
    </row>
    <row r="28" spans="1:15" s="578" customFormat="1" ht="13.5" customHeight="1">
      <c r="A28" s="551"/>
      <c r="B28" s="591"/>
      <c r="C28" s="592"/>
      <c r="D28" s="592"/>
      <c r="E28" s="592"/>
      <c r="F28" s="593"/>
      <c r="G28" s="593"/>
      <c r="H28" s="593"/>
    </row>
    <row r="29" spans="1:15" s="578" customFormat="1" ht="13.5" customHeight="1">
      <c r="A29" s="370"/>
      <c r="B29" s="800" t="s">
        <v>444</v>
      </c>
      <c r="C29" s="800"/>
      <c r="D29" s="800"/>
      <c r="E29" s="800"/>
      <c r="F29" s="800"/>
      <c r="G29" s="800"/>
      <c r="H29" s="800"/>
    </row>
    <row r="30" spans="1:15" s="578" customFormat="1" ht="13.5" customHeight="1">
      <c r="A30" s="551"/>
      <c r="B30" s="551"/>
      <c r="C30" s="551"/>
      <c r="D30" s="686"/>
      <c r="E30" s="551"/>
      <c r="F30" s="551"/>
      <c r="G30" s="551"/>
      <c r="H30" s="551"/>
    </row>
    <row r="31" spans="1:15" s="578" customFormat="1" ht="13.5" customHeight="1">
      <c r="A31" s="380">
        <v>2013</v>
      </c>
      <c r="B31" s="583">
        <v>298221</v>
      </c>
      <c r="C31" s="583">
        <v>17645</v>
      </c>
      <c r="D31" s="583"/>
      <c r="E31" s="583">
        <v>24235</v>
      </c>
      <c r="F31" s="583">
        <v>4297</v>
      </c>
      <c r="G31" s="583">
        <v>9610</v>
      </c>
      <c r="H31" s="583"/>
      <c r="J31" s="594"/>
    </row>
    <row r="32" spans="1:15" s="578" customFormat="1" ht="13.5" customHeight="1">
      <c r="A32" s="380">
        <v>2014</v>
      </c>
      <c r="B32" s="583">
        <v>267247</v>
      </c>
      <c r="C32" s="583">
        <v>16317</v>
      </c>
      <c r="D32" s="583"/>
      <c r="E32" s="583">
        <v>25026</v>
      </c>
      <c r="F32" s="583">
        <v>4657</v>
      </c>
      <c r="G32" s="583">
        <v>8013</v>
      </c>
      <c r="H32" s="583"/>
      <c r="J32" s="594"/>
    </row>
    <row r="33" spans="1:10" s="578" customFormat="1" ht="13.5" customHeight="1">
      <c r="A33" s="380">
        <v>2015</v>
      </c>
      <c r="B33" s="583">
        <v>241865</v>
      </c>
      <c r="C33" s="583">
        <v>9640</v>
      </c>
      <c r="D33" s="583"/>
      <c r="E33" s="583">
        <v>26381</v>
      </c>
      <c r="F33" s="583">
        <v>5216</v>
      </c>
      <c r="G33" s="583">
        <v>8343</v>
      </c>
      <c r="H33" s="583"/>
      <c r="J33" s="594"/>
    </row>
    <row r="34" spans="1:10" s="585" customFormat="1" ht="13.5" customHeight="1">
      <c r="A34" s="380">
        <v>2016</v>
      </c>
      <c r="B34" s="583">
        <v>212095</v>
      </c>
      <c r="C34" s="583">
        <v>10547</v>
      </c>
      <c r="D34" s="583"/>
      <c r="E34" s="583">
        <v>26634</v>
      </c>
      <c r="F34" s="583">
        <v>5700</v>
      </c>
      <c r="G34" s="583">
        <v>5115</v>
      </c>
      <c r="H34" s="583"/>
    </row>
    <row r="35" spans="1:10" s="589" customFormat="1" ht="13.5" customHeight="1">
      <c r="A35" s="586">
        <v>2017</v>
      </c>
      <c r="B35" s="583">
        <v>184410</v>
      </c>
      <c r="C35" s="583">
        <v>13770</v>
      </c>
      <c r="D35" s="583"/>
      <c r="E35" s="583">
        <v>26015</v>
      </c>
      <c r="F35" s="583">
        <v>2918</v>
      </c>
      <c r="G35" s="583">
        <v>3509</v>
      </c>
      <c r="H35" s="587"/>
      <c r="I35" s="588"/>
    </row>
    <row r="36" spans="1:10" s="589" customFormat="1" ht="13.5" customHeight="1">
      <c r="A36" s="586">
        <v>2018</v>
      </c>
      <c r="B36" s="583">
        <v>165896</v>
      </c>
      <c r="C36" s="583">
        <v>11051</v>
      </c>
      <c r="D36" s="583"/>
      <c r="E36" s="583">
        <v>25513</v>
      </c>
      <c r="F36" s="583">
        <v>2450</v>
      </c>
      <c r="G36" s="583">
        <v>1574</v>
      </c>
      <c r="H36" s="587"/>
      <c r="I36" s="588"/>
    </row>
    <row r="37" spans="1:10" s="578" customFormat="1" ht="13.5" customHeight="1">
      <c r="A37" s="595"/>
      <c r="B37" s="596"/>
      <c r="C37" s="595"/>
      <c r="D37" s="595"/>
      <c r="E37" s="595"/>
      <c r="F37" s="595"/>
      <c r="G37" s="595"/>
      <c r="H37" s="595"/>
    </row>
    <row r="38" spans="1:10" s="578" customFormat="1" ht="17.25" customHeight="1">
      <c r="A38" s="551"/>
      <c r="B38" s="581"/>
      <c r="C38" s="551"/>
      <c r="D38" s="686"/>
      <c r="E38" s="551"/>
      <c r="F38" s="582"/>
      <c r="G38" s="582"/>
      <c r="H38" s="582"/>
    </row>
    <row r="39" spans="1:10" s="578" customFormat="1" ht="30" customHeight="1">
      <c r="A39" s="844" t="s">
        <v>610</v>
      </c>
      <c r="B39" s="844"/>
      <c r="C39" s="844"/>
      <c r="D39" s="844"/>
      <c r="E39" s="844"/>
      <c r="F39" s="844"/>
      <c r="G39" s="844"/>
      <c r="H39" s="844"/>
    </row>
    <row r="40" spans="1:10" s="578" customFormat="1" ht="30" customHeight="1">
      <c r="A40" s="845" t="s">
        <v>445</v>
      </c>
      <c r="B40" s="845"/>
      <c r="C40" s="845"/>
      <c r="D40" s="845"/>
      <c r="E40" s="845"/>
      <c r="F40" s="845"/>
      <c r="G40" s="845"/>
      <c r="H40" s="573"/>
    </row>
    <row r="41" spans="1:10" s="578" customFormat="1" ht="20.100000000000001" customHeight="1">
      <c r="A41" s="844" t="s">
        <v>446</v>
      </c>
      <c r="B41" s="844"/>
      <c r="C41" s="844"/>
      <c r="D41" s="844"/>
      <c r="E41" s="844"/>
      <c r="F41" s="844"/>
      <c r="G41" s="844"/>
      <c r="H41" s="844"/>
    </row>
    <row r="42" spans="1:10" s="578" customFormat="1" ht="12" customHeight="1">
      <c r="A42" s="844" t="s">
        <v>546</v>
      </c>
      <c r="B42" s="844"/>
      <c r="C42" s="844"/>
      <c r="D42" s="844"/>
      <c r="E42" s="844"/>
      <c r="F42" s="844"/>
      <c r="G42" s="844"/>
      <c r="H42" s="597"/>
      <c r="J42" s="590"/>
    </row>
    <row r="43" spans="1:10" s="578" customFormat="1">
      <c r="A43" s="370"/>
      <c r="B43" s="598"/>
      <c r="C43" s="598"/>
      <c r="D43" s="598"/>
      <c r="E43" s="598"/>
      <c r="F43" s="598"/>
      <c r="G43" s="598"/>
      <c r="H43" s="598"/>
      <c r="J43" s="590"/>
    </row>
    <row r="44" spans="1:10" s="578" customFormat="1">
      <c r="A44" s="370"/>
      <c r="B44" s="599"/>
      <c r="C44" s="599"/>
      <c r="D44" s="599"/>
      <c r="E44" s="599"/>
      <c r="F44" s="599"/>
      <c r="G44" s="599"/>
      <c r="H44" s="597"/>
    </row>
    <row r="45" spans="1:10" s="578" customFormat="1">
      <c r="A45" s="386" t="s">
        <v>447</v>
      </c>
      <c r="B45" s="599"/>
      <c r="C45" s="599"/>
      <c r="D45" s="599"/>
      <c r="E45" s="599"/>
      <c r="F45" s="599"/>
      <c r="G45" s="599"/>
      <c r="H45" s="573"/>
    </row>
    <row r="46" spans="1:10" s="578" customFormat="1">
      <c r="A46" s="600"/>
      <c r="B46" s="599"/>
      <c r="C46" s="599"/>
      <c r="D46" s="599"/>
      <c r="E46" s="599"/>
      <c r="F46" s="599"/>
      <c r="G46" s="599"/>
      <c r="H46" s="573"/>
    </row>
    <row r="47" spans="1:10" s="578" customFormat="1">
      <c r="A47" s="601"/>
      <c r="B47" s="599"/>
      <c r="C47" s="599"/>
      <c r="D47" s="599"/>
      <c r="E47" s="599"/>
      <c r="F47" s="599"/>
      <c r="G47" s="599"/>
      <c r="H47" s="573"/>
    </row>
    <row r="48" spans="1:10" s="578" customFormat="1">
      <c r="A48" s="601"/>
      <c r="B48" s="599"/>
      <c r="C48" s="599"/>
      <c r="D48" s="599"/>
      <c r="E48" s="599"/>
      <c r="F48" s="599"/>
      <c r="G48" s="599"/>
      <c r="H48" s="573"/>
    </row>
    <row r="49" spans="1:8" s="578" customFormat="1">
      <c r="A49" s="601"/>
      <c r="B49" s="599"/>
      <c r="C49" s="599"/>
      <c r="D49" s="599"/>
      <c r="E49" s="599"/>
      <c r="F49" s="599"/>
      <c r="G49" s="599"/>
      <c r="H49" s="573"/>
    </row>
    <row r="50" spans="1:8" s="578" customFormat="1">
      <c r="A50" s="601"/>
      <c r="B50" s="599"/>
      <c r="C50" s="599"/>
      <c r="D50" s="599"/>
      <c r="E50" s="599"/>
      <c r="F50" s="599"/>
      <c r="G50" s="599"/>
      <c r="H50" s="573"/>
    </row>
    <row r="51" spans="1:8" s="578" customFormat="1">
      <c r="A51" s="386"/>
      <c r="B51" s="599"/>
      <c r="C51" s="599"/>
      <c r="D51" s="599"/>
      <c r="E51" s="599"/>
      <c r="F51" s="599"/>
      <c r="G51" s="599"/>
      <c r="H51" s="386"/>
    </row>
    <row r="52" spans="1:8" s="578" customFormat="1">
      <c r="A52" s="602"/>
      <c r="B52" s="599"/>
      <c r="C52" s="599"/>
      <c r="D52" s="599"/>
      <c r="E52" s="599"/>
      <c r="F52" s="599"/>
      <c r="G52" s="599"/>
      <c r="H52" s="386"/>
    </row>
    <row r="53" spans="1:8" s="578" customFormat="1">
      <c r="A53" s="601"/>
      <c r="B53" s="599"/>
      <c r="C53" s="599"/>
      <c r="D53" s="599"/>
      <c r="E53" s="599"/>
      <c r="F53" s="599"/>
      <c r="G53" s="599"/>
      <c r="H53" s="386"/>
    </row>
    <row r="54" spans="1:8" s="578" customFormat="1">
      <c r="A54" s="601"/>
      <c r="B54" s="603"/>
      <c r="C54" s="603"/>
      <c r="D54" s="603"/>
      <c r="E54" s="603"/>
      <c r="F54" s="603"/>
      <c r="G54" s="603"/>
      <c r="H54" s="386"/>
    </row>
    <row r="55" spans="1:8" s="578" customFormat="1">
      <c r="A55" s="601"/>
      <c r="B55" s="603"/>
      <c r="C55" s="603"/>
      <c r="D55" s="603"/>
      <c r="E55" s="603"/>
      <c r="F55" s="603"/>
      <c r="G55" s="603"/>
      <c r="H55" s="386"/>
    </row>
    <row r="56" spans="1:8" s="578" customFormat="1">
      <c r="A56" s="601"/>
      <c r="B56" s="603"/>
      <c r="C56" s="603"/>
      <c r="D56" s="603"/>
      <c r="E56" s="603"/>
      <c r="F56" s="603"/>
      <c r="G56" s="603"/>
      <c r="H56" s="386"/>
    </row>
    <row r="57" spans="1:8" s="578" customFormat="1">
      <c r="A57" s="386"/>
      <c r="B57" s="386"/>
      <c r="C57" s="386"/>
      <c r="D57" s="386"/>
      <c r="E57" s="386"/>
      <c r="F57" s="386"/>
      <c r="G57" s="386"/>
      <c r="H57" s="386"/>
    </row>
    <row r="58" spans="1:8" s="578" customFormat="1">
      <c r="A58" s="386"/>
      <c r="B58" s="386"/>
      <c r="C58" s="386"/>
      <c r="D58" s="386"/>
      <c r="E58" s="386"/>
      <c r="F58" s="386"/>
      <c r="G58" s="386"/>
      <c r="H58" s="386"/>
    </row>
    <row r="59" spans="1:8" s="578" customFormat="1">
      <c r="A59" s="370"/>
      <c r="B59" s="386"/>
      <c r="C59" s="386"/>
      <c r="D59" s="386"/>
      <c r="E59" s="386"/>
      <c r="F59" s="386"/>
      <c r="G59" s="386"/>
      <c r="H59" s="386"/>
    </row>
    <row r="60" spans="1:8" s="578" customFormat="1">
      <c r="A60" s="370"/>
      <c r="B60" s="386"/>
      <c r="C60" s="386"/>
      <c r="D60" s="386"/>
      <c r="E60" s="386"/>
      <c r="F60" s="386"/>
      <c r="G60" s="386"/>
      <c r="H60" s="386"/>
    </row>
    <row r="61" spans="1:8" s="578" customFormat="1">
      <c r="A61" s="386"/>
      <c r="B61" s="386"/>
      <c r="C61" s="386"/>
      <c r="D61" s="386"/>
      <c r="E61" s="386"/>
      <c r="F61" s="386"/>
      <c r="G61" s="386"/>
      <c r="H61" s="386"/>
    </row>
    <row r="62" spans="1:8" s="578" customFormat="1">
      <c r="A62" s="386"/>
      <c r="B62" s="386"/>
      <c r="C62" s="386"/>
      <c r="D62" s="386"/>
      <c r="E62" s="386"/>
      <c r="F62" s="386"/>
      <c r="G62" s="386"/>
      <c r="H62" s="386"/>
    </row>
    <row r="63" spans="1:8" s="578" customFormat="1">
      <c r="A63" s="386"/>
      <c r="B63" s="386"/>
      <c r="C63" s="386"/>
      <c r="D63" s="386"/>
      <c r="E63" s="386"/>
      <c r="F63" s="386"/>
      <c r="G63" s="386"/>
      <c r="H63" s="386"/>
    </row>
    <row r="64" spans="1:8" s="578" customFormat="1">
      <c r="A64" s="386"/>
      <c r="B64" s="386"/>
      <c r="C64" s="386"/>
      <c r="D64" s="386"/>
      <c r="E64" s="386"/>
      <c r="F64" s="386"/>
      <c r="G64" s="386"/>
      <c r="H64" s="386"/>
    </row>
    <row r="65" spans="1:8" s="578" customFormat="1">
      <c r="A65" s="386"/>
      <c r="B65" s="386"/>
      <c r="C65" s="386"/>
      <c r="D65" s="386"/>
      <c r="E65" s="386"/>
      <c r="F65" s="386"/>
      <c r="G65" s="386"/>
      <c r="H65" s="386"/>
    </row>
    <row r="66" spans="1:8" s="578" customFormat="1">
      <c r="A66" s="386"/>
      <c r="B66" s="386"/>
      <c r="C66" s="386"/>
      <c r="D66" s="386"/>
      <c r="E66" s="386"/>
      <c r="F66" s="386"/>
      <c r="G66" s="386"/>
      <c r="H66" s="386"/>
    </row>
    <row r="67" spans="1:8" s="578" customFormat="1">
      <c r="A67" s="386"/>
      <c r="B67" s="386"/>
      <c r="C67" s="386"/>
      <c r="D67" s="386"/>
      <c r="E67" s="386"/>
      <c r="F67" s="386"/>
      <c r="G67" s="386"/>
      <c r="H67" s="386"/>
    </row>
    <row r="68" spans="1:8" s="578" customFormat="1">
      <c r="A68" s="386"/>
      <c r="B68" s="386"/>
      <c r="C68" s="386"/>
      <c r="D68" s="386"/>
      <c r="E68" s="386"/>
      <c r="F68" s="386"/>
      <c r="G68" s="386"/>
      <c r="H68" s="386"/>
    </row>
    <row r="69" spans="1:8" s="578" customFormat="1">
      <c r="A69" s="386"/>
      <c r="B69" s="386"/>
      <c r="C69" s="386"/>
      <c r="D69" s="386"/>
      <c r="E69" s="386"/>
      <c r="F69" s="386"/>
      <c r="G69" s="386"/>
      <c r="H69" s="386"/>
    </row>
    <row r="70" spans="1:8" s="578" customFormat="1">
      <c r="A70" s="386"/>
      <c r="B70" s="386"/>
      <c r="C70" s="386"/>
      <c r="D70" s="386"/>
      <c r="E70" s="386"/>
      <c r="F70" s="386"/>
      <c r="G70" s="386"/>
      <c r="H70" s="386"/>
    </row>
    <row r="71" spans="1:8" s="578" customFormat="1">
      <c r="A71" s="386"/>
      <c r="B71" s="386"/>
      <c r="C71" s="386"/>
      <c r="D71" s="386"/>
      <c r="E71" s="386"/>
      <c r="F71" s="386"/>
      <c r="G71" s="386"/>
      <c r="H71" s="386"/>
    </row>
    <row r="72" spans="1:8" s="578" customFormat="1">
      <c r="A72" s="386"/>
      <c r="B72" s="386"/>
      <c r="C72" s="386"/>
      <c r="D72" s="386"/>
      <c r="E72" s="386"/>
      <c r="F72" s="386"/>
      <c r="G72" s="386"/>
      <c r="H72" s="386"/>
    </row>
    <row r="73" spans="1:8" s="578" customFormat="1">
      <c r="A73" s="386"/>
      <c r="B73" s="386"/>
      <c r="C73" s="386"/>
      <c r="D73" s="386"/>
      <c r="E73" s="386"/>
      <c r="F73" s="386"/>
      <c r="G73" s="386"/>
      <c r="H73" s="386"/>
    </row>
    <row r="74" spans="1:8" s="578" customFormat="1">
      <c r="A74" s="386"/>
      <c r="B74" s="386"/>
      <c r="C74" s="386"/>
      <c r="D74" s="386"/>
      <c r="E74" s="386"/>
      <c r="F74" s="386"/>
      <c r="G74" s="386"/>
      <c r="H74" s="386"/>
    </row>
    <row r="75" spans="1:8" s="578" customFormat="1">
      <c r="A75" s="386"/>
      <c r="B75" s="386"/>
      <c r="C75" s="386"/>
      <c r="D75" s="386"/>
      <c r="E75" s="386"/>
      <c r="F75" s="386"/>
      <c r="G75" s="386"/>
      <c r="H75" s="386"/>
    </row>
    <row r="76" spans="1:8" s="578" customFormat="1">
      <c r="A76" s="386"/>
      <c r="B76" s="386"/>
      <c r="C76" s="386"/>
      <c r="D76" s="386"/>
      <c r="E76" s="386"/>
      <c r="F76" s="386"/>
      <c r="G76" s="386"/>
      <c r="H76" s="386"/>
    </row>
    <row r="77" spans="1:8" s="578" customFormat="1">
      <c r="A77" s="386"/>
      <c r="B77" s="386"/>
      <c r="C77" s="386"/>
      <c r="D77" s="386"/>
      <c r="E77" s="386"/>
      <c r="F77" s="386"/>
      <c r="G77" s="386"/>
      <c r="H77" s="386"/>
    </row>
    <row r="78" spans="1:8" s="578" customFormat="1">
      <c r="A78" s="386"/>
      <c r="B78" s="492"/>
      <c r="C78" s="386"/>
      <c r="D78" s="386"/>
      <c r="E78" s="386"/>
      <c r="F78" s="573"/>
      <c r="G78" s="573"/>
      <c r="H78" s="573"/>
    </row>
    <row r="79" spans="1:8" s="578" customFormat="1">
      <c r="A79" s="386"/>
      <c r="B79" s="492"/>
      <c r="C79" s="386"/>
      <c r="D79" s="386"/>
      <c r="E79" s="386"/>
      <c r="F79" s="573"/>
      <c r="G79" s="573"/>
      <c r="H79" s="573"/>
    </row>
    <row r="80" spans="1:8" s="578" customFormat="1">
      <c r="A80" s="386"/>
      <c r="B80" s="492"/>
      <c r="C80" s="386"/>
      <c r="D80" s="386"/>
      <c r="E80" s="386"/>
      <c r="F80" s="573"/>
      <c r="G80" s="573"/>
      <c r="H80" s="573"/>
    </row>
    <row r="81" spans="1:8" s="578" customFormat="1">
      <c r="A81" s="386"/>
      <c r="B81" s="492"/>
      <c r="C81" s="386"/>
      <c r="D81" s="386"/>
      <c r="E81" s="386"/>
      <c r="F81" s="573"/>
      <c r="G81" s="573"/>
      <c r="H81" s="573"/>
    </row>
    <row r="82" spans="1:8" s="578" customFormat="1">
      <c r="A82" s="386"/>
      <c r="B82" s="492"/>
      <c r="C82" s="386"/>
      <c r="D82" s="386"/>
      <c r="E82" s="386"/>
      <c r="F82" s="573"/>
      <c r="G82" s="573"/>
      <c r="H82" s="573"/>
    </row>
    <row r="83" spans="1:8" s="578" customFormat="1">
      <c r="A83" s="386"/>
      <c r="B83" s="492"/>
      <c r="C83" s="386"/>
      <c r="D83" s="386"/>
      <c r="E83" s="386"/>
      <c r="F83" s="573"/>
      <c r="G83" s="573"/>
      <c r="H83" s="573"/>
    </row>
    <row r="84" spans="1:8" s="578" customFormat="1">
      <c r="A84" s="386"/>
      <c r="B84" s="492"/>
      <c r="C84" s="386"/>
      <c r="D84" s="386"/>
      <c r="E84" s="386"/>
      <c r="F84" s="573"/>
      <c r="G84" s="573"/>
      <c r="H84" s="573"/>
    </row>
    <row r="85" spans="1:8" s="578" customFormat="1">
      <c r="A85" s="386"/>
      <c r="B85" s="492"/>
      <c r="C85" s="386"/>
      <c r="D85" s="386"/>
      <c r="E85" s="386"/>
      <c r="F85" s="573"/>
      <c r="G85" s="573"/>
      <c r="H85" s="573"/>
    </row>
    <row r="86" spans="1:8" s="578" customFormat="1">
      <c r="A86" s="386"/>
      <c r="B86" s="492"/>
      <c r="C86" s="386"/>
      <c r="D86" s="386"/>
      <c r="E86" s="386"/>
      <c r="F86" s="573"/>
      <c r="G86" s="573"/>
      <c r="H86" s="573"/>
    </row>
    <row r="87" spans="1:8" s="578" customFormat="1">
      <c r="A87" s="386"/>
      <c r="B87" s="492"/>
      <c r="C87" s="386"/>
      <c r="D87" s="386"/>
      <c r="E87" s="386"/>
      <c r="F87" s="573"/>
      <c r="G87" s="573"/>
      <c r="H87" s="573"/>
    </row>
    <row r="88" spans="1:8" s="578" customFormat="1">
      <c r="A88" s="386"/>
      <c r="B88" s="492"/>
      <c r="C88" s="386"/>
      <c r="D88" s="386"/>
      <c r="E88" s="386"/>
      <c r="F88" s="573"/>
      <c r="G88" s="573"/>
      <c r="H88" s="573"/>
    </row>
    <row r="89" spans="1:8" s="578" customFormat="1">
      <c r="A89" s="386"/>
      <c r="B89" s="492"/>
      <c r="C89" s="386"/>
      <c r="D89" s="386"/>
      <c r="E89" s="386"/>
      <c r="F89" s="573"/>
      <c r="G89" s="573"/>
      <c r="H89" s="573"/>
    </row>
    <row r="90" spans="1:8" s="578" customFormat="1">
      <c r="A90" s="386"/>
      <c r="B90" s="492"/>
      <c r="C90" s="386"/>
      <c r="D90" s="386"/>
      <c r="E90" s="386"/>
      <c r="F90" s="573"/>
      <c r="G90" s="573"/>
      <c r="H90" s="573"/>
    </row>
    <row r="91" spans="1:8" s="578" customFormat="1">
      <c r="A91" s="386"/>
      <c r="B91" s="492"/>
      <c r="C91" s="386"/>
      <c r="D91" s="386"/>
      <c r="E91" s="386"/>
      <c r="F91" s="573"/>
      <c r="G91" s="573"/>
      <c r="H91" s="573"/>
    </row>
    <row r="92" spans="1:8" s="578" customFormat="1">
      <c r="A92" s="386"/>
      <c r="B92" s="492"/>
      <c r="C92" s="386"/>
      <c r="D92" s="386"/>
      <c r="E92" s="386"/>
      <c r="F92" s="573"/>
      <c r="G92" s="573"/>
      <c r="H92" s="573"/>
    </row>
    <row r="93" spans="1:8" s="578" customFormat="1">
      <c r="A93" s="386"/>
      <c r="B93" s="492"/>
      <c r="C93" s="386"/>
      <c r="D93" s="386"/>
      <c r="E93" s="386"/>
      <c r="F93" s="573"/>
      <c r="G93" s="573"/>
      <c r="H93" s="573"/>
    </row>
    <row r="94" spans="1:8" s="578" customFormat="1">
      <c r="A94" s="386"/>
      <c r="B94" s="492"/>
      <c r="C94" s="386"/>
      <c r="D94" s="386"/>
      <c r="E94" s="386"/>
      <c r="F94" s="573"/>
      <c r="G94" s="573"/>
      <c r="H94" s="573"/>
    </row>
    <row r="95" spans="1:8" s="578" customFormat="1">
      <c r="A95" s="386"/>
      <c r="B95" s="492"/>
      <c r="C95" s="386"/>
      <c r="D95" s="386"/>
      <c r="E95" s="386"/>
      <c r="F95" s="573"/>
      <c r="G95" s="573"/>
      <c r="H95" s="573"/>
    </row>
    <row r="96" spans="1:8" s="578" customFormat="1">
      <c r="A96" s="386"/>
      <c r="B96" s="492"/>
      <c r="C96" s="386"/>
      <c r="D96" s="386"/>
      <c r="E96" s="386"/>
      <c r="F96" s="573"/>
      <c r="G96" s="573"/>
      <c r="H96" s="573"/>
    </row>
    <row r="97" spans="1:8" s="578" customFormat="1">
      <c r="A97" s="386"/>
      <c r="B97" s="492"/>
      <c r="C97" s="386"/>
      <c r="D97" s="386"/>
      <c r="E97" s="386"/>
      <c r="F97" s="573"/>
      <c r="G97" s="573"/>
      <c r="H97" s="573"/>
    </row>
    <row r="98" spans="1:8" s="578" customFormat="1">
      <c r="A98" s="386"/>
      <c r="B98" s="492"/>
      <c r="C98" s="386"/>
      <c r="D98" s="386"/>
      <c r="E98" s="386"/>
      <c r="F98" s="573"/>
      <c r="G98" s="573"/>
      <c r="H98" s="573"/>
    </row>
    <row r="99" spans="1:8" s="578" customFormat="1">
      <c r="A99" s="386"/>
      <c r="B99" s="492"/>
      <c r="C99" s="386"/>
      <c r="D99" s="386"/>
      <c r="E99" s="386"/>
      <c r="F99" s="573"/>
      <c r="G99" s="573"/>
      <c r="H99" s="573"/>
    </row>
    <row r="100" spans="1:8" s="578" customFormat="1">
      <c r="A100" s="386"/>
      <c r="B100" s="492"/>
      <c r="C100" s="386"/>
      <c r="D100" s="386"/>
      <c r="E100" s="386"/>
      <c r="F100" s="573"/>
      <c r="G100" s="573"/>
      <c r="H100" s="573"/>
    </row>
    <row r="101" spans="1:8" s="578" customFormat="1">
      <c r="A101" s="386"/>
      <c r="B101" s="492"/>
      <c r="C101" s="386"/>
      <c r="D101" s="386"/>
      <c r="E101" s="386"/>
      <c r="F101" s="573"/>
      <c r="G101" s="573"/>
      <c r="H101" s="573"/>
    </row>
    <row r="102" spans="1:8" s="578" customFormat="1">
      <c r="A102" s="386"/>
      <c r="B102" s="492"/>
      <c r="C102" s="386"/>
      <c r="D102" s="386"/>
      <c r="E102" s="386"/>
      <c r="F102" s="573"/>
      <c r="G102" s="573"/>
      <c r="H102" s="573"/>
    </row>
    <row r="103" spans="1:8" s="578" customFormat="1">
      <c r="A103" s="386"/>
      <c r="B103" s="492"/>
      <c r="C103" s="386"/>
      <c r="D103" s="386"/>
      <c r="E103" s="386"/>
      <c r="F103" s="573"/>
      <c r="G103" s="573"/>
      <c r="H103" s="573"/>
    </row>
    <row r="104" spans="1:8" s="578" customFormat="1">
      <c r="A104" s="386"/>
      <c r="B104" s="492"/>
      <c r="C104" s="386"/>
      <c r="D104" s="386"/>
      <c r="E104" s="386"/>
      <c r="F104" s="573"/>
      <c r="G104" s="573"/>
      <c r="H104" s="573"/>
    </row>
    <row r="105" spans="1:8" s="578" customFormat="1">
      <c r="A105" s="386"/>
      <c r="B105" s="492"/>
      <c r="C105" s="386"/>
      <c r="D105" s="386"/>
      <c r="E105" s="386"/>
      <c r="F105" s="573"/>
      <c r="G105" s="573"/>
      <c r="H105" s="573"/>
    </row>
    <row r="106" spans="1:8" s="578" customFormat="1">
      <c r="A106" s="386"/>
      <c r="B106" s="492"/>
      <c r="C106" s="386"/>
      <c r="D106" s="386"/>
      <c r="E106" s="386"/>
      <c r="F106" s="573"/>
      <c r="G106" s="573"/>
      <c r="H106" s="573"/>
    </row>
    <row r="107" spans="1:8" s="578" customFormat="1">
      <c r="A107" s="386"/>
      <c r="B107" s="492"/>
      <c r="C107" s="386"/>
      <c r="D107" s="386"/>
      <c r="E107" s="386"/>
      <c r="F107" s="573"/>
      <c r="G107" s="573"/>
      <c r="H107" s="573"/>
    </row>
    <row r="108" spans="1:8" s="578" customFormat="1">
      <c r="A108" s="386"/>
      <c r="B108" s="492"/>
      <c r="C108" s="386"/>
      <c r="D108" s="386"/>
      <c r="E108" s="386"/>
      <c r="F108" s="573"/>
      <c r="G108" s="573"/>
      <c r="H108" s="573"/>
    </row>
    <row r="109" spans="1:8" s="578" customFormat="1">
      <c r="A109" s="386"/>
      <c r="B109" s="492"/>
      <c r="C109" s="386"/>
      <c r="D109" s="386"/>
      <c r="E109" s="386"/>
      <c r="F109" s="573"/>
      <c r="G109" s="573"/>
      <c r="H109" s="573"/>
    </row>
    <row r="110" spans="1:8" s="578" customFormat="1">
      <c r="A110" s="386"/>
      <c r="B110" s="492"/>
      <c r="C110" s="386"/>
      <c r="D110" s="386"/>
      <c r="E110" s="386"/>
      <c r="F110" s="573"/>
      <c r="G110" s="573"/>
      <c r="H110" s="573"/>
    </row>
    <row r="111" spans="1:8" s="578" customFormat="1">
      <c r="A111" s="386"/>
      <c r="B111" s="492"/>
      <c r="C111" s="386"/>
      <c r="D111" s="386"/>
      <c r="E111" s="386"/>
      <c r="F111" s="573"/>
      <c r="G111" s="573"/>
      <c r="H111" s="573"/>
    </row>
    <row r="112" spans="1:8" s="578" customFormat="1">
      <c r="A112" s="386"/>
      <c r="B112" s="492"/>
      <c r="C112" s="386"/>
      <c r="D112" s="386"/>
      <c r="E112" s="386"/>
      <c r="F112" s="573"/>
      <c r="G112" s="573"/>
      <c r="H112" s="573"/>
    </row>
    <row r="113" spans="1:8" s="578" customFormat="1">
      <c r="A113" s="386"/>
      <c r="B113" s="492"/>
      <c r="C113" s="386"/>
      <c r="D113" s="386"/>
      <c r="E113" s="386"/>
      <c r="F113" s="573"/>
      <c r="G113" s="573"/>
      <c r="H113" s="573"/>
    </row>
    <row r="114" spans="1:8" s="578" customFormat="1">
      <c r="A114" s="386"/>
      <c r="B114" s="492"/>
      <c r="C114" s="386"/>
      <c r="D114" s="386"/>
      <c r="E114" s="386"/>
      <c r="F114" s="573"/>
      <c r="G114" s="573"/>
      <c r="H114" s="573"/>
    </row>
    <row r="115" spans="1:8" s="578" customFormat="1">
      <c r="A115" s="386"/>
      <c r="B115" s="492"/>
      <c r="C115" s="386"/>
      <c r="D115" s="386"/>
      <c r="E115" s="386"/>
      <c r="F115" s="573"/>
      <c r="G115" s="573"/>
      <c r="H115" s="573"/>
    </row>
    <row r="116" spans="1:8" s="578" customFormat="1">
      <c r="A116" s="386"/>
      <c r="B116" s="492"/>
      <c r="C116" s="386"/>
      <c r="D116" s="386"/>
      <c r="E116" s="386"/>
      <c r="F116" s="573"/>
      <c r="G116" s="573"/>
      <c r="H116" s="573"/>
    </row>
    <row r="117" spans="1:8" s="578" customFormat="1">
      <c r="A117" s="386"/>
      <c r="B117" s="492"/>
      <c r="C117" s="386"/>
      <c r="D117" s="386"/>
      <c r="E117" s="386"/>
      <c r="F117" s="573"/>
      <c r="G117" s="573"/>
      <c r="H117" s="573"/>
    </row>
    <row r="118" spans="1:8" s="578" customFormat="1">
      <c r="A118" s="386"/>
      <c r="B118" s="492"/>
      <c r="C118" s="386"/>
      <c r="D118" s="386"/>
      <c r="E118" s="386"/>
      <c r="F118" s="573"/>
      <c r="G118" s="573"/>
      <c r="H118" s="573"/>
    </row>
    <row r="119" spans="1:8" s="578" customFormat="1">
      <c r="A119" s="386"/>
      <c r="B119" s="492"/>
      <c r="C119" s="386"/>
      <c r="D119" s="386"/>
      <c r="E119" s="386"/>
      <c r="F119" s="573"/>
      <c r="G119" s="573"/>
      <c r="H119" s="573"/>
    </row>
    <row r="120" spans="1:8" s="578" customFormat="1">
      <c r="A120" s="386"/>
      <c r="B120" s="492"/>
      <c r="C120" s="386"/>
      <c r="D120" s="386"/>
      <c r="E120" s="386"/>
      <c r="F120" s="573"/>
      <c r="G120" s="573"/>
      <c r="H120" s="573"/>
    </row>
    <row r="121" spans="1:8" s="578" customFormat="1">
      <c r="A121" s="386"/>
      <c r="B121" s="492"/>
      <c r="C121" s="386"/>
      <c r="D121" s="386"/>
      <c r="E121" s="386"/>
      <c r="F121" s="573"/>
      <c r="G121" s="573"/>
      <c r="H121" s="573"/>
    </row>
    <row r="122" spans="1:8" s="578" customFormat="1">
      <c r="A122" s="386"/>
      <c r="B122" s="492"/>
      <c r="C122" s="386"/>
      <c r="D122" s="386"/>
      <c r="E122" s="386"/>
      <c r="F122" s="573"/>
      <c r="G122" s="573"/>
      <c r="H122" s="573"/>
    </row>
    <row r="123" spans="1:8" s="578" customFormat="1">
      <c r="A123" s="386"/>
      <c r="B123" s="492"/>
      <c r="C123" s="386"/>
      <c r="D123" s="386"/>
      <c r="E123" s="386"/>
      <c r="F123" s="573"/>
      <c r="G123" s="573"/>
      <c r="H123" s="573"/>
    </row>
    <row r="124" spans="1:8" s="578" customFormat="1">
      <c r="A124" s="386"/>
      <c r="B124" s="492"/>
      <c r="C124" s="386"/>
      <c r="D124" s="386"/>
      <c r="E124" s="386"/>
      <c r="F124" s="573"/>
      <c r="G124" s="573"/>
      <c r="H124" s="573"/>
    </row>
    <row r="125" spans="1:8" s="578" customFormat="1">
      <c r="A125" s="386"/>
      <c r="B125" s="492"/>
      <c r="C125" s="386"/>
      <c r="D125" s="386"/>
      <c r="E125" s="386"/>
      <c r="F125" s="573"/>
      <c r="G125" s="573"/>
      <c r="H125" s="573"/>
    </row>
    <row r="126" spans="1:8" s="578" customFormat="1">
      <c r="A126" s="386"/>
      <c r="B126" s="492"/>
      <c r="C126" s="386"/>
      <c r="D126" s="386"/>
      <c r="E126" s="386"/>
      <c r="F126" s="573"/>
      <c r="G126" s="573"/>
      <c r="H126" s="573"/>
    </row>
    <row r="127" spans="1:8" s="578" customFormat="1">
      <c r="A127" s="386"/>
      <c r="B127" s="492"/>
      <c r="C127" s="386"/>
      <c r="D127" s="386"/>
      <c r="E127" s="386"/>
      <c r="F127" s="573"/>
      <c r="G127" s="573"/>
      <c r="H127" s="573"/>
    </row>
    <row r="128" spans="1:8" s="578" customFormat="1">
      <c r="A128" s="386"/>
      <c r="B128" s="492"/>
      <c r="C128" s="386"/>
      <c r="D128" s="386"/>
      <c r="E128" s="386"/>
      <c r="F128" s="573"/>
      <c r="G128" s="573"/>
      <c r="H128" s="573"/>
    </row>
    <row r="129" spans="1:8" s="578" customFormat="1">
      <c r="A129" s="386"/>
      <c r="B129" s="492"/>
      <c r="C129" s="386"/>
      <c r="D129" s="386"/>
      <c r="E129" s="386"/>
      <c r="F129" s="573"/>
      <c r="G129" s="573"/>
      <c r="H129" s="573"/>
    </row>
    <row r="130" spans="1:8" s="578" customFormat="1">
      <c r="A130" s="386"/>
      <c r="B130" s="492"/>
      <c r="C130" s="386"/>
      <c r="D130" s="386"/>
      <c r="E130" s="386"/>
      <c r="F130" s="573"/>
      <c r="G130" s="573"/>
      <c r="H130" s="573"/>
    </row>
    <row r="131" spans="1:8" s="578" customFormat="1">
      <c r="A131" s="386"/>
      <c r="B131" s="492"/>
      <c r="C131" s="386"/>
      <c r="D131" s="386"/>
      <c r="E131" s="386"/>
      <c r="F131" s="573"/>
      <c r="G131" s="573"/>
      <c r="H131" s="573"/>
    </row>
    <row r="132" spans="1:8" s="578" customFormat="1">
      <c r="A132" s="386"/>
      <c r="B132" s="492"/>
      <c r="C132" s="386"/>
      <c r="D132" s="386"/>
      <c r="E132" s="386"/>
      <c r="F132" s="573"/>
      <c r="G132" s="573"/>
      <c r="H132" s="573"/>
    </row>
    <row r="133" spans="1:8" s="578" customFormat="1">
      <c r="A133" s="386"/>
      <c r="B133" s="492"/>
      <c r="C133" s="386"/>
      <c r="D133" s="386"/>
      <c r="E133" s="386"/>
      <c r="F133" s="573"/>
      <c r="G133" s="573"/>
      <c r="H133" s="573"/>
    </row>
    <row r="134" spans="1:8" s="578" customFormat="1">
      <c r="A134" s="386"/>
      <c r="B134" s="492"/>
      <c r="C134" s="386"/>
      <c r="D134" s="386"/>
      <c r="E134" s="386"/>
      <c r="F134" s="573"/>
      <c r="G134" s="573"/>
      <c r="H134" s="573"/>
    </row>
    <row r="135" spans="1:8" s="578" customFormat="1">
      <c r="A135" s="386"/>
      <c r="B135" s="492"/>
      <c r="C135" s="386"/>
      <c r="D135" s="386"/>
      <c r="E135" s="386"/>
      <c r="F135" s="573"/>
      <c r="G135" s="573"/>
      <c r="H135" s="573"/>
    </row>
    <row r="136" spans="1:8" s="578" customFormat="1">
      <c r="A136" s="386"/>
      <c r="B136" s="492"/>
      <c r="C136" s="386"/>
      <c r="D136" s="386"/>
      <c r="E136" s="386"/>
      <c r="F136" s="573"/>
      <c r="G136" s="573"/>
      <c r="H136" s="573"/>
    </row>
    <row r="137" spans="1:8" s="578" customFormat="1">
      <c r="A137" s="386"/>
      <c r="B137" s="492"/>
      <c r="C137" s="386"/>
      <c r="D137" s="386"/>
      <c r="E137" s="386"/>
      <c r="F137" s="573"/>
      <c r="G137" s="573"/>
      <c r="H137" s="573"/>
    </row>
    <row r="138" spans="1:8" s="578" customFormat="1">
      <c r="A138" s="386"/>
      <c r="B138" s="492"/>
      <c r="C138" s="386"/>
      <c r="D138" s="386"/>
      <c r="E138" s="386"/>
      <c r="F138" s="573"/>
      <c r="G138" s="573"/>
      <c r="H138" s="573"/>
    </row>
    <row r="139" spans="1:8" s="578" customFormat="1">
      <c r="A139" s="386"/>
      <c r="B139" s="492"/>
      <c r="C139" s="386"/>
      <c r="D139" s="386"/>
      <c r="E139" s="386"/>
      <c r="F139" s="573"/>
      <c r="G139" s="573"/>
      <c r="H139" s="573"/>
    </row>
    <row r="140" spans="1:8" s="578" customFormat="1">
      <c r="A140" s="386"/>
      <c r="B140" s="492"/>
      <c r="C140" s="386"/>
      <c r="D140" s="386"/>
      <c r="E140" s="386"/>
      <c r="F140" s="573"/>
      <c r="G140" s="573"/>
      <c r="H140" s="573"/>
    </row>
    <row r="141" spans="1:8" s="578" customFormat="1">
      <c r="A141" s="386"/>
      <c r="B141" s="492"/>
      <c r="C141" s="386"/>
      <c r="D141" s="386"/>
      <c r="E141" s="386"/>
      <c r="F141" s="573"/>
      <c r="G141" s="573"/>
      <c r="H141" s="573"/>
    </row>
    <row r="142" spans="1:8" s="578" customFormat="1">
      <c r="A142" s="386"/>
      <c r="B142" s="492"/>
      <c r="C142" s="386"/>
      <c r="D142" s="386"/>
      <c r="E142" s="386"/>
      <c r="F142" s="573"/>
      <c r="G142" s="573"/>
      <c r="H142" s="573"/>
    </row>
    <row r="143" spans="1:8" s="578" customFormat="1">
      <c r="A143" s="386"/>
      <c r="B143" s="492"/>
      <c r="C143" s="386"/>
      <c r="D143" s="386"/>
      <c r="E143" s="386"/>
      <c r="F143" s="573"/>
      <c r="G143" s="573"/>
      <c r="H143" s="573"/>
    </row>
    <row r="144" spans="1:8" s="578" customFormat="1">
      <c r="A144" s="386"/>
      <c r="B144" s="492"/>
      <c r="C144" s="386"/>
      <c r="D144" s="386"/>
      <c r="E144" s="386"/>
      <c r="F144" s="573"/>
      <c r="G144" s="573"/>
      <c r="H144" s="573"/>
    </row>
    <row r="145" spans="1:8" s="578" customFormat="1">
      <c r="A145" s="386"/>
      <c r="B145" s="492"/>
      <c r="C145" s="386"/>
      <c r="D145" s="386"/>
      <c r="E145" s="386"/>
      <c r="F145" s="573"/>
      <c r="G145" s="573"/>
      <c r="H145" s="573"/>
    </row>
    <row r="146" spans="1:8" s="578" customFormat="1">
      <c r="A146" s="386"/>
      <c r="B146" s="492"/>
      <c r="C146" s="386"/>
      <c r="D146" s="386"/>
      <c r="E146" s="386"/>
      <c r="F146" s="573"/>
      <c r="G146" s="573"/>
      <c r="H146" s="573"/>
    </row>
    <row r="147" spans="1:8" s="578" customFormat="1">
      <c r="A147" s="386"/>
      <c r="B147" s="492"/>
      <c r="C147" s="386"/>
      <c r="D147" s="386"/>
      <c r="E147" s="386"/>
      <c r="F147" s="573"/>
      <c r="G147" s="573"/>
      <c r="H147" s="573"/>
    </row>
    <row r="148" spans="1:8" s="578" customFormat="1">
      <c r="A148" s="386"/>
      <c r="B148" s="492"/>
      <c r="C148" s="386"/>
      <c r="D148" s="386"/>
      <c r="E148" s="386"/>
      <c r="F148" s="573"/>
      <c r="G148" s="573"/>
      <c r="H148" s="573"/>
    </row>
    <row r="149" spans="1:8" s="578" customFormat="1">
      <c r="A149" s="386"/>
      <c r="B149" s="492"/>
      <c r="C149" s="386"/>
      <c r="D149" s="386"/>
      <c r="E149" s="386"/>
      <c r="F149" s="573"/>
      <c r="G149" s="573"/>
      <c r="H149" s="573"/>
    </row>
    <row r="150" spans="1:8" s="578" customFormat="1">
      <c r="A150" s="386"/>
      <c r="B150" s="492"/>
      <c r="C150" s="386"/>
      <c r="D150" s="386"/>
      <c r="E150" s="386"/>
      <c r="F150" s="573"/>
      <c r="G150" s="573"/>
      <c r="H150" s="573"/>
    </row>
    <row r="151" spans="1:8" s="578" customFormat="1">
      <c r="A151" s="386"/>
      <c r="B151" s="492"/>
      <c r="C151" s="386"/>
      <c r="D151" s="386"/>
      <c r="E151" s="386"/>
      <c r="F151" s="573"/>
      <c r="G151" s="573"/>
      <c r="H151" s="573"/>
    </row>
    <row r="152" spans="1:8" s="578" customFormat="1">
      <c r="A152" s="386"/>
      <c r="B152" s="492"/>
      <c r="C152" s="386"/>
      <c r="D152" s="386"/>
      <c r="E152" s="386"/>
      <c r="F152" s="573"/>
      <c r="G152" s="573"/>
      <c r="H152" s="573"/>
    </row>
    <row r="153" spans="1:8" s="578" customFormat="1">
      <c r="A153" s="386"/>
      <c r="B153" s="492"/>
      <c r="C153" s="386"/>
      <c r="D153" s="386"/>
      <c r="E153" s="386"/>
      <c r="F153" s="573"/>
      <c r="G153" s="573"/>
      <c r="H153" s="573"/>
    </row>
    <row r="154" spans="1:8" s="578" customFormat="1">
      <c r="A154" s="386"/>
      <c r="B154" s="492"/>
      <c r="C154" s="386"/>
      <c r="D154" s="386"/>
      <c r="E154" s="386"/>
      <c r="F154" s="573"/>
      <c r="G154" s="573"/>
      <c r="H154" s="573"/>
    </row>
    <row r="155" spans="1:8" s="578" customFormat="1">
      <c r="A155" s="386"/>
      <c r="B155" s="492"/>
      <c r="C155" s="386"/>
      <c r="D155" s="386"/>
      <c r="E155" s="386"/>
      <c r="F155" s="573"/>
      <c r="G155" s="573"/>
      <c r="H155" s="573"/>
    </row>
    <row r="156" spans="1:8" s="578" customFormat="1">
      <c r="A156" s="386"/>
      <c r="B156" s="492"/>
      <c r="C156" s="386"/>
      <c r="D156" s="386"/>
      <c r="E156" s="386"/>
      <c r="F156" s="573"/>
      <c r="G156" s="573"/>
      <c r="H156" s="573"/>
    </row>
    <row r="157" spans="1:8" s="578" customFormat="1">
      <c r="A157" s="386"/>
      <c r="B157" s="492"/>
      <c r="C157" s="386"/>
      <c r="D157" s="386"/>
      <c r="E157" s="386"/>
      <c r="F157" s="573"/>
      <c r="G157" s="573"/>
      <c r="H157" s="573"/>
    </row>
    <row r="158" spans="1:8" s="578" customFormat="1">
      <c r="A158" s="386"/>
      <c r="B158" s="492"/>
      <c r="C158" s="386"/>
      <c r="D158" s="386"/>
      <c r="E158" s="386"/>
      <c r="F158" s="573"/>
      <c r="G158" s="573"/>
      <c r="H158" s="573"/>
    </row>
    <row r="159" spans="1:8" s="578" customFormat="1">
      <c r="A159" s="386"/>
      <c r="B159" s="492"/>
      <c r="C159" s="386"/>
      <c r="D159" s="386"/>
      <c r="E159" s="386"/>
      <c r="F159" s="573"/>
      <c r="G159" s="573"/>
      <c r="H159" s="573"/>
    </row>
    <row r="160" spans="1:8" s="578" customFormat="1">
      <c r="A160" s="386"/>
      <c r="B160" s="492"/>
      <c r="C160" s="386"/>
      <c r="D160" s="386"/>
      <c r="E160" s="386"/>
      <c r="F160" s="573"/>
      <c r="G160" s="573"/>
      <c r="H160" s="573"/>
    </row>
    <row r="161" spans="1:8" s="578" customFormat="1">
      <c r="A161" s="386"/>
      <c r="B161" s="492"/>
      <c r="C161" s="386"/>
      <c r="D161" s="386"/>
      <c r="E161" s="386"/>
      <c r="F161" s="573"/>
      <c r="G161" s="573"/>
      <c r="H161" s="573"/>
    </row>
    <row r="162" spans="1:8" s="578" customFormat="1">
      <c r="A162" s="386"/>
      <c r="B162" s="492"/>
      <c r="C162" s="386"/>
      <c r="D162" s="386"/>
      <c r="E162" s="386"/>
      <c r="F162" s="573"/>
      <c r="G162" s="573"/>
      <c r="H162" s="573"/>
    </row>
    <row r="163" spans="1:8" s="578" customFormat="1">
      <c r="A163" s="386"/>
      <c r="B163" s="492"/>
      <c r="C163" s="386"/>
      <c r="D163" s="386"/>
      <c r="E163" s="386"/>
      <c r="F163" s="573"/>
      <c r="G163" s="573"/>
      <c r="H163" s="573"/>
    </row>
    <row r="164" spans="1:8" s="578" customFormat="1">
      <c r="A164" s="386"/>
      <c r="B164" s="492"/>
      <c r="C164" s="386"/>
      <c r="D164" s="386"/>
      <c r="E164" s="386"/>
      <c r="F164" s="573"/>
      <c r="G164" s="573"/>
      <c r="H164" s="573"/>
    </row>
    <row r="165" spans="1:8" s="578" customFormat="1">
      <c r="A165" s="386"/>
      <c r="B165" s="492"/>
      <c r="C165" s="386"/>
      <c r="D165" s="386"/>
      <c r="E165" s="386"/>
      <c r="F165" s="573"/>
      <c r="G165" s="573"/>
      <c r="H165" s="573"/>
    </row>
    <row r="166" spans="1:8" s="578" customFormat="1">
      <c r="A166" s="386"/>
      <c r="B166" s="492"/>
      <c r="C166" s="386"/>
      <c r="D166" s="386"/>
      <c r="E166" s="386"/>
      <c r="F166" s="573"/>
      <c r="G166" s="573"/>
      <c r="H166" s="573"/>
    </row>
    <row r="167" spans="1:8" s="578" customFormat="1">
      <c r="A167" s="386"/>
      <c r="B167" s="492"/>
      <c r="C167" s="386"/>
      <c r="D167" s="386"/>
      <c r="E167" s="386"/>
      <c r="F167" s="573"/>
      <c r="G167" s="573"/>
      <c r="H167" s="573"/>
    </row>
    <row r="168" spans="1:8" s="578" customFormat="1">
      <c r="A168" s="386"/>
      <c r="B168" s="492"/>
      <c r="C168" s="386"/>
      <c r="D168" s="386"/>
      <c r="E168" s="386"/>
      <c r="F168" s="573"/>
      <c r="G168" s="573"/>
      <c r="H168" s="573"/>
    </row>
    <row r="169" spans="1:8" s="578" customFormat="1">
      <c r="A169" s="386"/>
      <c r="B169" s="492"/>
      <c r="C169" s="386"/>
      <c r="D169" s="386"/>
      <c r="E169" s="386"/>
      <c r="F169" s="573"/>
      <c r="G169" s="573"/>
      <c r="H169" s="573"/>
    </row>
    <row r="170" spans="1:8" s="578" customFormat="1">
      <c r="A170" s="386"/>
      <c r="B170" s="492"/>
      <c r="C170" s="386"/>
      <c r="D170" s="386"/>
      <c r="E170" s="386"/>
      <c r="F170" s="573"/>
      <c r="G170" s="573"/>
      <c r="H170" s="573"/>
    </row>
    <row r="171" spans="1:8" s="578" customFormat="1">
      <c r="A171" s="386"/>
      <c r="B171" s="492"/>
      <c r="C171" s="386"/>
      <c r="D171" s="386"/>
      <c r="E171" s="386"/>
      <c r="F171" s="573"/>
      <c r="G171" s="573"/>
      <c r="H171" s="573"/>
    </row>
    <row r="172" spans="1:8" s="578" customFormat="1">
      <c r="A172" s="386"/>
      <c r="B172" s="492"/>
      <c r="C172" s="386"/>
      <c r="D172" s="386"/>
      <c r="E172" s="386"/>
      <c r="F172" s="573"/>
      <c r="G172" s="573"/>
      <c r="H172" s="573"/>
    </row>
    <row r="173" spans="1:8" s="578" customFormat="1">
      <c r="A173" s="386"/>
      <c r="B173" s="492"/>
      <c r="C173" s="386"/>
      <c r="D173" s="386"/>
      <c r="E173" s="386"/>
      <c r="F173" s="573"/>
      <c r="G173" s="573"/>
      <c r="H173" s="573"/>
    </row>
    <row r="174" spans="1:8" s="578" customFormat="1">
      <c r="A174" s="386"/>
      <c r="B174" s="492"/>
      <c r="C174" s="386"/>
      <c r="D174" s="386"/>
      <c r="E174" s="386"/>
      <c r="F174" s="573"/>
      <c r="G174" s="573"/>
      <c r="H174" s="573"/>
    </row>
    <row r="175" spans="1:8" s="578" customFormat="1">
      <c r="A175" s="386"/>
      <c r="B175" s="492"/>
      <c r="C175" s="386"/>
      <c r="D175" s="386"/>
      <c r="E175" s="386"/>
      <c r="F175" s="573"/>
      <c r="G175" s="573"/>
      <c r="H175" s="573"/>
    </row>
    <row r="176" spans="1:8" s="578" customFormat="1">
      <c r="A176" s="386"/>
      <c r="B176" s="492"/>
      <c r="C176" s="386"/>
      <c r="D176" s="386"/>
      <c r="E176" s="386"/>
      <c r="F176" s="573"/>
      <c r="G176" s="573"/>
      <c r="H176" s="573"/>
    </row>
    <row r="177" spans="1:8" s="578" customFormat="1">
      <c r="A177" s="386"/>
      <c r="B177" s="492"/>
      <c r="C177" s="386"/>
      <c r="D177" s="386"/>
      <c r="E177" s="386"/>
      <c r="F177" s="573"/>
      <c r="G177" s="573"/>
      <c r="H177" s="573"/>
    </row>
    <row r="178" spans="1:8" s="578" customFormat="1">
      <c r="A178" s="386"/>
      <c r="B178" s="492"/>
      <c r="C178" s="386"/>
      <c r="D178" s="386"/>
      <c r="E178" s="386"/>
      <c r="F178" s="573"/>
      <c r="G178" s="573"/>
      <c r="H178" s="573"/>
    </row>
    <row r="179" spans="1:8" s="578" customFormat="1">
      <c r="A179" s="386"/>
      <c r="B179" s="492"/>
      <c r="C179" s="386"/>
      <c r="D179" s="386"/>
      <c r="E179" s="386"/>
      <c r="F179" s="573"/>
      <c r="G179" s="573"/>
      <c r="H179" s="573"/>
    </row>
    <row r="180" spans="1:8" s="578" customFormat="1">
      <c r="A180" s="386"/>
      <c r="B180" s="492"/>
      <c r="C180" s="386"/>
      <c r="D180" s="386"/>
      <c r="E180" s="386"/>
      <c r="F180" s="573"/>
      <c r="G180" s="573"/>
      <c r="H180" s="573"/>
    </row>
    <row r="181" spans="1:8" s="578" customFormat="1">
      <c r="A181" s="386"/>
      <c r="B181" s="492"/>
      <c r="C181" s="386"/>
      <c r="D181" s="386"/>
      <c r="E181" s="386"/>
      <c r="F181" s="573"/>
      <c r="G181" s="573"/>
      <c r="H181" s="573"/>
    </row>
    <row r="182" spans="1:8" s="578" customFormat="1">
      <c r="A182" s="386"/>
      <c r="B182" s="492"/>
      <c r="C182" s="386"/>
      <c r="D182" s="386"/>
      <c r="E182" s="386"/>
      <c r="F182" s="573"/>
      <c r="G182" s="573"/>
      <c r="H182" s="573"/>
    </row>
    <row r="183" spans="1:8" s="578" customFormat="1">
      <c r="A183" s="386"/>
      <c r="B183" s="492"/>
      <c r="C183" s="386"/>
      <c r="D183" s="386"/>
      <c r="E183" s="386"/>
      <c r="F183" s="573"/>
      <c r="G183" s="573"/>
      <c r="H183" s="573"/>
    </row>
    <row r="184" spans="1:8" s="578" customFormat="1">
      <c r="A184" s="386"/>
      <c r="B184" s="492"/>
      <c r="C184" s="386"/>
      <c r="D184" s="386"/>
      <c r="E184" s="386"/>
      <c r="F184" s="573"/>
      <c r="G184" s="573"/>
      <c r="H184" s="573"/>
    </row>
    <row r="185" spans="1:8" s="578" customFormat="1">
      <c r="A185" s="386"/>
      <c r="B185" s="492"/>
      <c r="C185" s="386"/>
      <c r="D185" s="386"/>
      <c r="E185" s="386"/>
      <c r="F185" s="573"/>
      <c r="G185" s="573"/>
      <c r="H185" s="573"/>
    </row>
    <row r="186" spans="1:8" s="578" customFormat="1">
      <c r="A186" s="386"/>
      <c r="B186" s="492"/>
      <c r="C186" s="386"/>
      <c r="D186" s="386"/>
      <c r="E186" s="386"/>
      <c r="F186" s="573"/>
      <c r="G186" s="573"/>
      <c r="H186" s="573"/>
    </row>
    <row r="187" spans="1:8" s="578" customFormat="1">
      <c r="A187" s="386"/>
      <c r="B187" s="492"/>
      <c r="C187" s="386"/>
      <c r="D187" s="386"/>
      <c r="E187" s="386"/>
      <c r="F187" s="573"/>
      <c r="G187" s="573"/>
      <c r="H187" s="573"/>
    </row>
    <row r="188" spans="1:8" s="578" customFormat="1">
      <c r="A188" s="386"/>
      <c r="B188" s="492"/>
      <c r="C188" s="386"/>
      <c r="D188" s="386"/>
      <c r="E188" s="386"/>
      <c r="F188" s="573"/>
      <c r="G188" s="573"/>
      <c r="H188" s="573"/>
    </row>
    <row r="189" spans="1:8" s="578" customFormat="1">
      <c r="A189" s="386"/>
      <c r="B189" s="492"/>
      <c r="C189" s="386"/>
      <c r="D189" s="386"/>
      <c r="E189" s="386"/>
      <c r="F189" s="573"/>
      <c r="G189" s="573"/>
      <c r="H189" s="573"/>
    </row>
    <row r="190" spans="1:8" s="578" customFormat="1">
      <c r="A190" s="386"/>
      <c r="B190" s="492"/>
      <c r="C190" s="386"/>
      <c r="D190" s="386"/>
      <c r="E190" s="386"/>
      <c r="F190" s="573"/>
      <c r="G190" s="573"/>
      <c r="H190" s="573"/>
    </row>
    <row r="191" spans="1:8" s="578" customFormat="1">
      <c r="A191" s="386"/>
      <c r="B191" s="492"/>
      <c r="C191" s="386"/>
      <c r="D191" s="386"/>
      <c r="E191" s="386"/>
      <c r="F191" s="573"/>
      <c r="G191" s="573"/>
      <c r="H191" s="573"/>
    </row>
    <row r="192" spans="1:8" s="578" customFormat="1">
      <c r="A192" s="386"/>
      <c r="B192" s="492"/>
      <c r="C192" s="386"/>
      <c r="D192" s="386"/>
      <c r="E192" s="386"/>
      <c r="F192" s="573"/>
      <c r="G192" s="573"/>
      <c r="H192" s="573"/>
    </row>
    <row r="193" spans="1:8" s="578" customFormat="1">
      <c r="A193" s="386"/>
      <c r="B193" s="492"/>
      <c r="C193" s="386"/>
      <c r="D193" s="386"/>
      <c r="E193" s="386"/>
      <c r="F193" s="573"/>
      <c r="G193" s="573"/>
      <c r="H193" s="573"/>
    </row>
    <row r="194" spans="1:8" s="578" customFormat="1">
      <c r="A194" s="386"/>
      <c r="B194" s="492"/>
      <c r="C194" s="386"/>
      <c r="D194" s="386"/>
      <c r="E194" s="386"/>
      <c r="F194" s="573"/>
      <c r="G194" s="573"/>
      <c r="H194" s="573"/>
    </row>
    <row r="195" spans="1:8" s="578" customFormat="1">
      <c r="A195" s="386"/>
      <c r="B195" s="492"/>
      <c r="C195" s="386"/>
      <c r="D195" s="386"/>
      <c r="E195" s="386"/>
      <c r="F195" s="573"/>
      <c r="G195" s="573"/>
      <c r="H195" s="573"/>
    </row>
    <row r="196" spans="1:8" s="578" customFormat="1">
      <c r="A196" s="386"/>
      <c r="B196" s="492"/>
      <c r="C196" s="386"/>
      <c r="D196" s="386"/>
      <c r="E196" s="386"/>
      <c r="F196" s="573"/>
      <c r="G196" s="573"/>
      <c r="H196" s="573"/>
    </row>
    <row r="197" spans="1:8" s="578" customFormat="1">
      <c r="A197" s="386"/>
      <c r="B197" s="492"/>
      <c r="C197" s="386"/>
      <c r="D197" s="386"/>
      <c r="E197" s="386"/>
      <c r="F197" s="573"/>
      <c r="G197" s="573"/>
      <c r="H197" s="573"/>
    </row>
    <row r="198" spans="1:8" s="578" customFormat="1">
      <c r="A198" s="386"/>
      <c r="B198" s="492"/>
      <c r="C198" s="386"/>
      <c r="D198" s="386"/>
      <c r="E198" s="386"/>
      <c r="F198" s="573"/>
      <c r="G198" s="573"/>
      <c r="H198" s="573"/>
    </row>
    <row r="199" spans="1:8" s="578" customFormat="1">
      <c r="A199" s="386"/>
      <c r="B199" s="492"/>
      <c r="C199" s="386"/>
      <c r="D199" s="386"/>
      <c r="E199" s="386"/>
      <c r="F199" s="573"/>
      <c r="G199" s="573"/>
      <c r="H199" s="573"/>
    </row>
    <row r="200" spans="1:8" s="578" customFormat="1">
      <c r="A200" s="386"/>
      <c r="B200" s="492"/>
      <c r="C200" s="386"/>
      <c r="D200" s="386"/>
      <c r="E200" s="386"/>
      <c r="F200" s="573"/>
      <c r="G200" s="573"/>
      <c r="H200" s="573"/>
    </row>
    <row r="201" spans="1:8" s="578" customFormat="1">
      <c r="A201" s="386"/>
      <c r="B201" s="492"/>
      <c r="C201" s="386"/>
      <c r="D201" s="386"/>
      <c r="E201" s="386"/>
      <c r="F201" s="573"/>
      <c r="G201" s="573"/>
      <c r="H201" s="573"/>
    </row>
    <row r="202" spans="1:8" s="578" customFormat="1">
      <c r="A202" s="386"/>
      <c r="B202" s="492"/>
      <c r="C202" s="386"/>
      <c r="D202" s="386"/>
      <c r="E202" s="386"/>
      <c r="F202" s="573"/>
      <c r="G202" s="573"/>
      <c r="H202" s="573"/>
    </row>
    <row r="203" spans="1:8" s="578" customFormat="1">
      <c r="A203" s="386"/>
      <c r="B203" s="492"/>
      <c r="C203" s="386"/>
      <c r="D203" s="386"/>
      <c r="E203" s="386"/>
      <c r="F203" s="573"/>
      <c r="G203" s="573"/>
      <c r="H203" s="573"/>
    </row>
    <row r="204" spans="1:8" s="578" customFormat="1">
      <c r="A204" s="386"/>
      <c r="B204" s="492"/>
      <c r="C204" s="386"/>
      <c r="D204" s="386"/>
      <c r="E204" s="386"/>
      <c r="F204" s="573"/>
      <c r="G204" s="573"/>
      <c r="H204" s="573"/>
    </row>
    <row r="205" spans="1:8" s="578" customFormat="1">
      <c r="A205" s="386"/>
      <c r="B205" s="492"/>
      <c r="C205" s="386"/>
      <c r="D205" s="386"/>
      <c r="E205" s="386"/>
      <c r="F205" s="573"/>
      <c r="G205" s="573"/>
      <c r="H205" s="573"/>
    </row>
    <row r="206" spans="1:8" s="578" customFormat="1">
      <c r="A206" s="386"/>
      <c r="B206" s="492"/>
      <c r="C206" s="386"/>
      <c r="D206" s="386"/>
      <c r="E206" s="386"/>
      <c r="F206" s="573"/>
      <c r="G206" s="573"/>
      <c r="H206" s="573"/>
    </row>
    <row r="207" spans="1:8" s="578" customFormat="1">
      <c r="A207" s="386"/>
      <c r="B207" s="492"/>
      <c r="C207" s="386"/>
      <c r="D207" s="386"/>
      <c r="E207" s="386"/>
      <c r="F207" s="573"/>
      <c r="G207" s="573"/>
      <c r="H207" s="573"/>
    </row>
    <row r="208" spans="1:8" s="578" customFormat="1">
      <c r="A208" s="386"/>
      <c r="B208" s="492"/>
      <c r="C208" s="386"/>
      <c r="D208" s="386"/>
      <c r="E208" s="386"/>
      <c r="F208" s="573"/>
      <c r="G208" s="573"/>
      <c r="H208" s="573"/>
    </row>
    <row r="209" spans="1:8" s="578" customFormat="1">
      <c r="A209" s="386"/>
      <c r="B209" s="492"/>
      <c r="C209" s="386"/>
      <c r="D209" s="386"/>
      <c r="E209" s="386"/>
      <c r="F209" s="573"/>
      <c r="G209" s="573"/>
      <c r="H209" s="573"/>
    </row>
    <row r="210" spans="1:8" s="578" customFormat="1">
      <c r="A210" s="386"/>
      <c r="B210" s="492"/>
      <c r="C210" s="386"/>
      <c r="D210" s="386"/>
      <c r="E210" s="386"/>
      <c r="F210" s="573"/>
      <c r="G210" s="573"/>
      <c r="H210" s="573"/>
    </row>
    <row r="211" spans="1:8" s="578" customFormat="1">
      <c r="A211" s="386"/>
      <c r="B211" s="492"/>
      <c r="C211" s="386"/>
      <c r="D211" s="386"/>
      <c r="E211" s="386"/>
      <c r="F211" s="573"/>
      <c r="G211" s="573"/>
      <c r="H211" s="573"/>
    </row>
    <row r="212" spans="1:8" s="578" customFormat="1">
      <c r="A212" s="386"/>
      <c r="B212" s="492"/>
      <c r="C212" s="386"/>
      <c r="D212" s="386"/>
      <c r="E212" s="386"/>
      <c r="F212" s="573"/>
      <c r="G212" s="573"/>
      <c r="H212" s="573"/>
    </row>
    <row r="213" spans="1:8" s="578" customFormat="1">
      <c r="A213" s="386"/>
      <c r="B213" s="492"/>
      <c r="C213" s="386"/>
      <c r="D213" s="386"/>
      <c r="E213" s="386"/>
      <c r="F213" s="573"/>
      <c r="G213" s="573"/>
      <c r="H213" s="573"/>
    </row>
    <row r="214" spans="1:8" s="578" customFormat="1">
      <c r="A214" s="386"/>
      <c r="B214" s="492"/>
      <c r="C214" s="386"/>
      <c r="D214" s="386"/>
      <c r="E214" s="386"/>
      <c r="F214" s="573"/>
      <c r="G214" s="573"/>
      <c r="H214" s="573"/>
    </row>
    <row r="215" spans="1:8" s="578" customFormat="1">
      <c r="A215" s="386"/>
      <c r="B215" s="492"/>
      <c r="C215" s="386"/>
      <c r="D215" s="386"/>
      <c r="E215" s="386"/>
      <c r="F215" s="573"/>
      <c r="G215" s="573"/>
      <c r="H215" s="573"/>
    </row>
    <row r="216" spans="1:8" s="578" customFormat="1">
      <c r="A216" s="386"/>
      <c r="B216" s="492"/>
      <c r="C216" s="386"/>
      <c r="D216" s="386"/>
      <c r="E216" s="386"/>
      <c r="F216" s="573"/>
      <c r="G216" s="573"/>
      <c r="H216" s="573"/>
    </row>
    <row r="217" spans="1:8" s="578" customFormat="1">
      <c r="A217" s="386"/>
      <c r="B217" s="492"/>
      <c r="C217" s="386"/>
      <c r="D217" s="386"/>
      <c r="E217" s="386"/>
      <c r="F217" s="573"/>
      <c r="G217" s="573"/>
      <c r="H217" s="573"/>
    </row>
    <row r="218" spans="1:8" s="578" customFormat="1">
      <c r="A218" s="386"/>
      <c r="B218" s="492"/>
      <c r="C218" s="386"/>
      <c r="D218" s="386"/>
      <c r="E218" s="386"/>
      <c r="F218" s="573"/>
      <c r="G218" s="573"/>
      <c r="H218" s="573"/>
    </row>
    <row r="219" spans="1:8" s="578" customFormat="1">
      <c r="A219" s="386"/>
      <c r="B219" s="492"/>
      <c r="C219" s="386"/>
      <c r="D219" s="386"/>
      <c r="E219" s="386"/>
      <c r="F219" s="573"/>
      <c r="G219" s="573"/>
      <c r="H219" s="573"/>
    </row>
    <row r="220" spans="1:8" s="578" customFormat="1">
      <c r="A220" s="386"/>
      <c r="B220" s="492"/>
      <c r="C220" s="386"/>
      <c r="D220" s="386"/>
      <c r="E220" s="386"/>
      <c r="F220" s="573"/>
      <c r="G220" s="573"/>
      <c r="H220" s="573"/>
    </row>
    <row r="221" spans="1:8" s="578" customFormat="1">
      <c r="A221" s="386"/>
      <c r="B221" s="492"/>
      <c r="C221" s="386"/>
      <c r="D221" s="386"/>
      <c r="E221" s="386"/>
      <c r="F221" s="573"/>
      <c r="G221" s="573"/>
      <c r="H221" s="573"/>
    </row>
    <row r="222" spans="1:8" s="578" customFormat="1">
      <c r="A222" s="386"/>
      <c r="B222" s="492"/>
      <c r="C222" s="386"/>
      <c r="D222" s="386"/>
      <c r="E222" s="386"/>
      <c r="F222" s="573"/>
      <c r="G222" s="573"/>
      <c r="H222" s="573"/>
    </row>
    <row r="223" spans="1:8" s="578" customFormat="1">
      <c r="A223" s="386"/>
      <c r="B223" s="492"/>
      <c r="C223" s="386"/>
      <c r="D223" s="386"/>
      <c r="E223" s="386"/>
      <c r="F223" s="573"/>
      <c r="G223" s="573"/>
      <c r="H223" s="573"/>
    </row>
    <row r="224" spans="1:8" s="578" customFormat="1">
      <c r="A224" s="386"/>
      <c r="B224" s="492"/>
      <c r="C224" s="386"/>
      <c r="D224" s="386"/>
      <c r="E224" s="386"/>
      <c r="F224" s="573"/>
      <c r="G224" s="573"/>
      <c r="H224" s="573"/>
    </row>
    <row r="225" spans="1:8" s="578" customFormat="1">
      <c r="A225" s="386"/>
      <c r="B225" s="492"/>
      <c r="C225" s="386"/>
      <c r="D225" s="386"/>
      <c r="E225" s="386"/>
      <c r="F225" s="573"/>
      <c r="G225" s="573"/>
      <c r="H225" s="573"/>
    </row>
    <row r="226" spans="1:8" s="578" customFormat="1">
      <c r="A226" s="386"/>
      <c r="B226" s="492"/>
      <c r="C226" s="386"/>
      <c r="D226" s="386"/>
      <c r="E226" s="386"/>
      <c r="F226" s="573"/>
      <c r="G226" s="573"/>
      <c r="H226" s="573"/>
    </row>
    <row r="227" spans="1:8" s="578" customFormat="1">
      <c r="A227" s="386"/>
      <c r="B227" s="492"/>
      <c r="C227" s="386"/>
      <c r="D227" s="386"/>
      <c r="E227" s="386"/>
      <c r="F227" s="573"/>
      <c r="G227" s="573"/>
      <c r="H227" s="573"/>
    </row>
    <row r="228" spans="1:8" s="578" customFormat="1">
      <c r="A228" s="386"/>
      <c r="B228" s="492"/>
      <c r="C228" s="386"/>
      <c r="D228" s="386"/>
      <c r="E228" s="386"/>
      <c r="F228" s="573"/>
      <c r="G228" s="573"/>
      <c r="H228" s="573"/>
    </row>
    <row r="229" spans="1:8" s="578" customFormat="1">
      <c r="A229" s="386"/>
      <c r="B229" s="492"/>
      <c r="C229" s="386"/>
      <c r="D229" s="386"/>
      <c r="E229" s="386"/>
      <c r="F229" s="573"/>
      <c r="G229" s="573"/>
      <c r="H229" s="573"/>
    </row>
    <row r="230" spans="1:8" s="578" customFormat="1">
      <c r="A230" s="386"/>
      <c r="B230" s="492"/>
      <c r="C230" s="386"/>
      <c r="D230" s="386"/>
      <c r="E230" s="386"/>
      <c r="F230" s="573"/>
      <c r="G230" s="573"/>
      <c r="H230" s="573"/>
    </row>
    <row r="231" spans="1:8" s="578" customFormat="1">
      <c r="A231" s="386"/>
      <c r="B231" s="492"/>
      <c r="C231" s="386"/>
      <c r="D231" s="386"/>
      <c r="E231" s="386"/>
      <c r="F231" s="573"/>
      <c r="G231" s="573"/>
      <c r="H231" s="573"/>
    </row>
    <row r="232" spans="1:8" s="578" customFormat="1">
      <c r="A232" s="386"/>
      <c r="B232" s="492"/>
      <c r="C232" s="386"/>
      <c r="D232" s="386"/>
      <c r="E232" s="386"/>
      <c r="F232" s="573"/>
      <c r="G232" s="573"/>
      <c r="H232" s="573"/>
    </row>
    <row r="233" spans="1:8" s="578" customFormat="1">
      <c r="A233" s="386"/>
      <c r="B233" s="492"/>
      <c r="C233" s="386"/>
      <c r="D233" s="386"/>
      <c r="E233" s="386"/>
      <c r="F233" s="573"/>
      <c r="G233" s="573"/>
      <c r="H233" s="573"/>
    </row>
    <row r="234" spans="1:8" s="578" customFormat="1">
      <c r="A234" s="386"/>
      <c r="B234" s="492"/>
      <c r="C234" s="386"/>
      <c r="D234" s="386"/>
      <c r="E234" s="386"/>
      <c r="F234" s="573"/>
      <c r="G234" s="573"/>
      <c r="H234" s="573"/>
    </row>
    <row r="235" spans="1:8" s="578" customFormat="1">
      <c r="A235" s="386"/>
      <c r="B235" s="492"/>
      <c r="C235" s="386"/>
      <c r="D235" s="386"/>
      <c r="E235" s="386"/>
      <c r="F235" s="573"/>
      <c r="G235" s="573"/>
      <c r="H235" s="573"/>
    </row>
    <row r="236" spans="1:8" s="578" customFormat="1">
      <c r="A236" s="386"/>
      <c r="B236" s="492"/>
      <c r="C236" s="386"/>
      <c r="D236" s="386"/>
      <c r="E236" s="386"/>
      <c r="F236" s="573"/>
      <c r="G236" s="573"/>
      <c r="H236" s="573"/>
    </row>
    <row r="237" spans="1:8" s="578" customFormat="1">
      <c r="A237" s="386"/>
      <c r="B237" s="492"/>
      <c r="C237" s="386"/>
      <c r="D237" s="386"/>
      <c r="E237" s="386"/>
      <c r="F237" s="573"/>
      <c r="G237" s="573"/>
      <c r="H237" s="573"/>
    </row>
    <row r="238" spans="1:8" s="578" customFormat="1">
      <c r="A238" s="386"/>
      <c r="B238" s="492"/>
      <c r="C238" s="386"/>
      <c r="D238" s="386"/>
      <c r="E238" s="386"/>
      <c r="F238" s="573"/>
      <c r="G238" s="573"/>
      <c r="H238" s="573"/>
    </row>
    <row r="239" spans="1:8" s="578" customFormat="1">
      <c r="A239" s="386"/>
      <c r="B239" s="492"/>
      <c r="C239" s="386"/>
      <c r="D239" s="386"/>
      <c r="E239" s="386"/>
      <c r="F239" s="573"/>
      <c r="G239" s="573"/>
      <c r="H239" s="573"/>
    </row>
    <row r="240" spans="1:8" s="578" customFormat="1">
      <c r="A240" s="386"/>
      <c r="B240" s="492"/>
      <c r="C240" s="386"/>
      <c r="D240" s="386"/>
      <c r="E240" s="386"/>
      <c r="F240" s="573"/>
      <c r="G240" s="573"/>
      <c r="H240" s="573"/>
    </row>
    <row r="241" spans="1:8" s="578" customFormat="1">
      <c r="A241" s="386"/>
      <c r="B241" s="492"/>
      <c r="C241" s="386"/>
      <c r="D241" s="386"/>
      <c r="E241" s="386"/>
      <c r="F241" s="573"/>
      <c r="G241" s="573"/>
      <c r="H241" s="573"/>
    </row>
    <row r="242" spans="1:8" s="578" customFormat="1">
      <c r="A242" s="386"/>
      <c r="B242" s="492"/>
      <c r="C242" s="386"/>
      <c r="D242" s="386"/>
      <c r="E242" s="386"/>
      <c r="F242" s="573"/>
      <c r="G242" s="573"/>
      <c r="H242" s="573"/>
    </row>
    <row r="243" spans="1:8" s="578" customFormat="1">
      <c r="A243" s="386"/>
      <c r="B243" s="492"/>
      <c r="C243" s="386"/>
      <c r="D243" s="386"/>
      <c r="E243" s="386"/>
      <c r="F243" s="573"/>
      <c r="G243" s="573"/>
      <c r="H243" s="573"/>
    </row>
    <row r="244" spans="1:8" s="578" customFormat="1">
      <c r="A244" s="386"/>
      <c r="B244" s="492"/>
      <c r="C244" s="386"/>
      <c r="D244" s="386"/>
      <c r="E244" s="386"/>
      <c r="F244" s="573"/>
      <c r="G244" s="573"/>
      <c r="H244" s="573"/>
    </row>
    <row r="245" spans="1:8" s="578" customFormat="1">
      <c r="A245" s="386"/>
      <c r="B245" s="492"/>
      <c r="C245" s="386"/>
      <c r="D245" s="386"/>
      <c r="E245" s="386"/>
      <c r="F245" s="573"/>
      <c r="G245" s="573"/>
      <c r="H245" s="573"/>
    </row>
    <row r="246" spans="1:8" s="578" customFormat="1">
      <c r="A246" s="386"/>
      <c r="B246" s="492"/>
      <c r="C246" s="386"/>
      <c r="D246" s="386"/>
      <c r="E246" s="386"/>
      <c r="F246" s="573"/>
      <c r="G246" s="573"/>
      <c r="H246" s="573"/>
    </row>
    <row r="247" spans="1:8" s="578" customFormat="1">
      <c r="A247" s="386"/>
      <c r="B247" s="492"/>
      <c r="C247" s="386"/>
      <c r="D247" s="386"/>
      <c r="E247" s="386"/>
      <c r="F247" s="573"/>
      <c r="G247" s="573"/>
      <c r="H247" s="573"/>
    </row>
    <row r="248" spans="1:8" s="578" customFormat="1">
      <c r="A248" s="386"/>
      <c r="B248" s="492"/>
      <c r="C248" s="386"/>
      <c r="D248" s="386"/>
      <c r="E248" s="386"/>
      <c r="F248" s="573"/>
      <c r="G248" s="573"/>
      <c r="H248" s="573"/>
    </row>
    <row r="249" spans="1:8" s="578" customFormat="1">
      <c r="A249" s="386"/>
      <c r="B249" s="492"/>
      <c r="C249" s="386"/>
      <c r="D249" s="386"/>
      <c r="E249" s="386"/>
      <c r="F249" s="573"/>
      <c r="G249" s="573"/>
      <c r="H249" s="573"/>
    </row>
    <row r="250" spans="1:8" s="578" customFormat="1">
      <c r="A250" s="386"/>
      <c r="B250" s="492"/>
      <c r="C250" s="386"/>
      <c r="D250" s="386"/>
      <c r="E250" s="386"/>
      <c r="F250" s="573"/>
      <c r="G250" s="573"/>
      <c r="H250" s="573"/>
    </row>
    <row r="251" spans="1:8" s="578" customFormat="1">
      <c r="A251" s="386"/>
      <c r="B251" s="492"/>
      <c r="C251" s="386"/>
      <c r="D251" s="386"/>
      <c r="E251" s="386"/>
      <c r="F251" s="573"/>
      <c r="G251" s="573"/>
      <c r="H251" s="573"/>
    </row>
    <row r="252" spans="1:8" s="578" customFormat="1">
      <c r="A252" s="386"/>
      <c r="B252" s="492"/>
      <c r="C252" s="386"/>
      <c r="D252" s="386"/>
      <c r="E252" s="386"/>
      <c r="F252" s="573"/>
      <c r="G252" s="573"/>
      <c r="H252" s="573"/>
    </row>
    <row r="253" spans="1:8" s="578" customFormat="1">
      <c r="A253" s="386"/>
      <c r="B253" s="492"/>
      <c r="C253" s="386"/>
      <c r="D253" s="386"/>
      <c r="E253" s="386"/>
      <c r="F253" s="573"/>
      <c r="G253" s="573"/>
      <c r="H253" s="573"/>
    </row>
    <row r="254" spans="1:8" s="578" customFormat="1">
      <c r="A254" s="386"/>
      <c r="B254" s="492"/>
      <c r="C254" s="386"/>
      <c r="D254" s="386"/>
      <c r="E254" s="386"/>
      <c r="F254" s="573"/>
      <c r="G254" s="573"/>
      <c r="H254" s="573"/>
    </row>
    <row r="255" spans="1:8" s="578" customFormat="1">
      <c r="A255" s="386"/>
      <c r="B255" s="492"/>
      <c r="C255" s="386"/>
      <c r="D255" s="386"/>
      <c r="E255" s="386"/>
      <c r="F255" s="573"/>
      <c r="G255" s="573"/>
      <c r="H255" s="573"/>
    </row>
    <row r="256" spans="1:8" s="578" customFormat="1">
      <c r="A256" s="386"/>
      <c r="B256" s="492"/>
      <c r="C256" s="386"/>
      <c r="D256" s="386"/>
      <c r="E256" s="386"/>
      <c r="F256" s="573"/>
      <c r="G256" s="573"/>
      <c r="H256" s="573"/>
    </row>
    <row r="257" spans="1:8" s="578" customFormat="1">
      <c r="A257" s="386"/>
      <c r="B257" s="492"/>
      <c r="C257" s="386"/>
      <c r="D257" s="386"/>
      <c r="E257" s="386"/>
      <c r="F257" s="573"/>
      <c r="G257" s="573"/>
      <c r="H257" s="573"/>
    </row>
    <row r="258" spans="1:8" s="578" customFormat="1">
      <c r="A258" s="386"/>
      <c r="B258" s="492"/>
      <c r="C258" s="386"/>
      <c r="D258" s="386"/>
      <c r="E258" s="386"/>
      <c r="F258" s="573"/>
      <c r="G258" s="573"/>
      <c r="H258" s="573"/>
    </row>
    <row r="259" spans="1:8" s="578" customFormat="1">
      <c r="A259" s="386"/>
      <c r="B259" s="492"/>
      <c r="C259" s="386"/>
      <c r="D259" s="386"/>
      <c r="E259" s="386"/>
      <c r="F259" s="573"/>
      <c r="G259" s="573"/>
      <c r="H259" s="573"/>
    </row>
    <row r="260" spans="1:8" s="578" customFormat="1">
      <c r="A260" s="386"/>
      <c r="B260" s="492"/>
      <c r="C260" s="386"/>
      <c r="D260" s="386"/>
      <c r="E260" s="386"/>
      <c r="F260" s="573"/>
      <c r="G260" s="573"/>
      <c r="H260" s="573"/>
    </row>
    <row r="261" spans="1:8" s="578" customFormat="1">
      <c r="A261" s="386"/>
      <c r="B261" s="492"/>
      <c r="C261" s="386"/>
      <c r="D261" s="386"/>
      <c r="E261" s="386"/>
      <c r="F261" s="573"/>
      <c r="G261" s="573"/>
      <c r="H261" s="573"/>
    </row>
    <row r="262" spans="1:8" s="578" customFormat="1">
      <c r="A262" s="386"/>
      <c r="B262" s="492"/>
      <c r="C262" s="386"/>
      <c r="D262" s="386"/>
      <c r="E262" s="386"/>
      <c r="F262" s="573"/>
      <c r="G262" s="573"/>
      <c r="H262" s="573"/>
    </row>
    <row r="263" spans="1:8" s="578" customFormat="1">
      <c r="A263" s="386"/>
      <c r="B263" s="492"/>
      <c r="C263" s="386"/>
      <c r="D263" s="386"/>
      <c r="E263" s="386"/>
      <c r="F263" s="573"/>
      <c r="G263" s="573"/>
      <c r="H263" s="573"/>
    </row>
    <row r="264" spans="1:8" s="578" customFormat="1">
      <c r="A264" s="386"/>
      <c r="B264" s="492"/>
      <c r="C264" s="386"/>
      <c r="D264" s="386"/>
      <c r="E264" s="386"/>
      <c r="F264" s="573"/>
      <c r="G264" s="573"/>
      <c r="H264" s="573"/>
    </row>
    <row r="265" spans="1:8" s="578" customFormat="1">
      <c r="A265" s="386"/>
      <c r="B265" s="492"/>
      <c r="C265" s="386"/>
      <c r="D265" s="386"/>
      <c r="E265" s="386"/>
      <c r="F265" s="573"/>
      <c r="G265" s="573"/>
      <c r="H265" s="573"/>
    </row>
    <row r="266" spans="1:8" s="578" customFormat="1">
      <c r="A266" s="386"/>
      <c r="B266" s="492"/>
      <c r="C266" s="386"/>
      <c r="D266" s="386"/>
      <c r="E266" s="386"/>
      <c r="F266" s="573"/>
      <c r="G266" s="573"/>
      <c r="H266" s="573"/>
    </row>
    <row r="267" spans="1:8" s="578" customFormat="1">
      <c r="A267" s="386"/>
      <c r="B267" s="492"/>
      <c r="C267" s="386"/>
      <c r="D267" s="386"/>
      <c r="E267" s="386"/>
      <c r="F267" s="573"/>
      <c r="G267" s="573"/>
      <c r="H267" s="573"/>
    </row>
    <row r="268" spans="1:8" s="578" customFormat="1">
      <c r="A268" s="386"/>
      <c r="B268" s="492"/>
      <c r="C268" s="386"/>
      <c r="D268" s="386"/>
      <c r="E268" s="386"/>
      <c r="F268" s="573"/>
      <c r="G268" s="573"/>
      <c r="H268" s="573"/>
    </row>
    <row r="269" spans="1:8" s="578" customFormat="1">
      <c r="A269" s="386"/>
      <c r="B269" s="492"/>
      <c r="C269" s="386"/>
      <c r="D269" s="386"/>
      <c r="E269" s="386"/>
      <c r="F269" s="573"/>
      <c r="G269" s="573"/>
      <c r="H269" s="573"/>
    </row>
    <row r="270" spans="1:8" s="578" customFormat="1">
      <c r="A270" s="386"/>
      <c r="B270" s="492"/>
      <c r="C270" s="386"/>
      <c r="D270" s="386"/>
      <c r="E270" s="386"/>
      <c r="F270" s="573"/>
      <c r="G270" s="573"/>
      <c r="H270" s="573"/>
    </row>
    <row r="271" spans="1:8" s="578" customFormat="1">
      <c r="A271" s="386"/>
      <c r="B271" s="492"/>
      <c r="C271" s="386"/>
      <c r="D271" s="386"/>
      <c r="E271" s="386"/>
      <c r="F271" s="573"/>
      <c r="G271" s="573"/>
      <c r="H271" s="573"/>
    </row>
    <row r="272" spans="1:8" s="578" customFormat="1">
      <c r="A272" s="386"/>
      <c r="B272" s="492"/>
      <c r="C272" s="386"/>
      <c r="D272" s="386"/>
      <c r="E272" s="386"/>
      <c r="F272" s="573"/>
      <c r="G272" s="573"/>
      <c r="H272" s="573"/>
    </row>
    <row r="273" spans="1:8" s="578" customFormat="1">
      <c r="A273" s="386"/>
      <c r="B273" s="492"/>
      <c r="C273" s="386"/>
      <c r="D273" s="386"/>
      <c r="E273" s="386"/>
      <c r="F273" s="573"/>
      <c r="G273" s="573"/>
      <c r="H273" s="573"/>
    </row>
    <row r="274" spans="1:8" s="578" customFormat="1">
      <c r="A274" s="386"/>
      <c r="B274" s="492"/>
      <c r="C274" s="386"/>
      <c r="D274" s="386"/>
      <c r="E274" s="386"/>
      <c r="F274" s="573"/>
      <c r="G274" s="573"/>
      <c r="H274" s="573"/>
    </row>
    <row r="275" spans="1:8" s="578" customFormat="1">
      <c r="A275" s="386"/>
      <c r="B275" s="492"/>
      <c r="C275" s="386"/>
      <c r="D275" s="386"/>
      <c r="E275" s="386"/>
      <c r="F275" s="573"/>
      <c r="G275" s="573"/>
      <c r="H275" s="573"/>
    </row>
    <row r="276" spans="1:8" s="578" customFormat="1">
      <c r="A276" s="386"/>
      <c r="B276" s="492"/>
      <c r="C276" s="386"/>
      <c r="D276" s="386"/>
      <c r="E276" s="386"/>
      <c r="F276" s="573"/>
      <c r="G276" s="573"/>
      <c r="H276" s="573"/>
    </row>
    <row r="277" spans="1:8" s="578" customFormat="1">
      <c r="A277" s="386"/>
      <c r="B277" s="492"/>
      <c r="C277" s="386"/>
      <c r="D277" s="386"/>
      <c r="E277" s="386"/>
      <c r="F277" s="573"/>
      <c r="G277" s="573"/>
      <c r="H277" s="573"/>
    </row>
    <row r="278" spans="1:8" s="578" customFormat="1">
      <c r="A278" s="386"/>
      <c r="B278" s="492"/>
      <c r="C278" s="386"/>
      <c r="D278" s="386"/>
      <c r="E278" s="386"/>
      <c r="F278" s="573"/>
      <c r="G278" s="573"/>
      <c r="H278" s="573"/>
    </row>
    <row r="279" spans="1:8" s="578" customFormat="1">
      <c r="A279" s="386"/>
      <c r="B279" s="492"/>
      <c r="C279" s="386"/>
      <c r="D279" s="386"/>
      <c r="E279" s="386"/>
      <c r="F279" s="573"/>
      <c r="G279" s="573"/>
      <c r="H279" s="573"/>
    </row>
    <row r="280" spans="1:8" s="578" customFormat="1">
      <c r="A280" s="386"/>
      <c r="B280" s="492"/>
      <c r="C280" s="386"/>
      <c r="D280" s="386"/>
      <c r="E280" s="386"/>
      <c r="F280" s="573"/>
      <c r="G280" s="573"/>
      <c r="H280" s="573"/>
    </row>
    <row r="281" spans="1:8" s="578" customFormat="1">
      <c r="A281" s="386"/>
      <c r="B281" s="492"/>
      <c r="C281" s="386"/>
      <c r="D281" s="386"/>
      <c r="E281" s="386"/>
      <c r="F281" s="573"/>
      <c r="G281" s="573"/>
      <c r="H281" s="573"/>
    </row>
    <row r="282" spans="1:8" s="578" customFormat="1">
      <c r="A282" s="386"/>
      <c r="B282" s="492"/>
      <c r="C282" s="386"/>
      <c r="D282" s="386"/>
      <c r="E282" s="386"/>
      <c r="F282" s="573"/>
      <c r="G282" s="573"/>
      <c r="H282" s="573"/>
    </row>
    <row r="283" spans="1:8" s="578" customFormat="1">
      <c r="A283" s="386"/>
      <c r="B283" s="492"/>
      <c r="C283" s="386"/>
      <c r="D283" s="386"/>
      <c r="E283" s="386"/>
      <c r="F283" s="573"/>
      <c r="G283" s="573"/>
      <c r="H283" s="573"/>
    </row>
    <row r="284" spans="1:8" s="578" customFormat="1">
      <c r="A284" s="386"/>
      <c r="B284" s="492"/>
      <c r="C284" s="386"/>
      <c r="D284" s="386"/>
      <c r="E284" s="386"/>
      <c r="F284" s="573"/>
      <c r="G284" s="573"/>
      <c r="H284" s="573"/>
    </row>
    <row r="285" spans="1:8" s="578" customFormat="1">
      <c r="A285" s="386"/>
      <c r="B285" s="492"/>
      <c r="C285" s="386"/>
      <c r="D285" s="386"/>
      <c r="E285" s="386"/>
      <c r="F285" s="573"/>
      <c r="G285" s="573"/>
      <c r="H285" s="573"/>
    </row>
    <row r="286" spans="1:8" s="578" customFormat="1">
      <c r="A286" s="386"/>
      <c r="B286" s="492"/>
      <c r="C286" s="386"/>
      <c r="D286" s="386"/>
      <c r="E286" s="386"/>
      <c r="F286" s="573"/>
      <c r="G286" s="573"/>
      <c r="H286" s="573"/>
    </row>
    <row r="287" spans="1:8" s="578" customFormat="1">
      <c r="A287" s="386"/>
      <c r="B287" s="492"/>
      <c r="C287" s="386"/>
      <c r="D287" s="386"/>
      <c r="E287" s="386"/>
      <c r="F287" s="573"/>
      <c r="G287" s="573"/>
      <c r="H287" s="573"/>
    </row>
    <row r="288" spans="1:8" s="578" customFormat="1">
      <c r="A288" s="386"/>
      <c r="B288" s="492"/>
      <c r="C288" s="386"/>
      <c r="D288" s="386"/>
      <c r="E288" s="386"/>
      <c r="F288" s="573"/>
      <c r="G288" s="573"/>
      <c r="H288" s="573"/>
    </row>
    <row r="289" spans="1:8" s="578" customFormat="1">
      <c r="A289" s="386"/>
      <c r="B289" s="492"/>
      <c r="C289" s="386"/>
      <c r="D289" s="386"/>
      <c r="E289" s="386"/>
      <c r="F289" s="573"/>
      <c r="G289" s="573"/>
      <c r="H289" s="573"/>
    </row>
    <row r="290" spans="1:8" s="578" customFormat="1">
      <c r="A290" s="386"/>
      <c r="B290" s="492"/>
      <c r="C290" s="386"/>
      <c r="D290" s="386"/>
      <c r="E290" s="386"/>
      <c r="F290" s="573"/>
      <c r="G290" s="573"/>
      <c r="H290" s="573"/>
    </row>
    <row r="291" spans="1:8" s="578" customFormat="1">
      <c r="A291" s="386"/>
      <c r="B291" s="492"/>
      <c r="C291" s="386"/>
      <c r="D291" s="386"/>
      <c r="E291" s="386"/>
      <c r="F291" s="573"/>
      <c r="G291" s="573"/>
      <c r="H291" s="573"/>
    </row>
    <row r="292" spans="1:8" s="578" customFormat="1">
      <c r="A292" s="386"/>
      <c r="B292" s="492"/>
      <c r="C292" s="386"/>
      <c r="D292" s="386"/>
      <c r="E292" s="386"/>
      <c r="F292" s="573"/>
      <c r="G292" s="573"/>
      <c r="H292" s="573"/>
    </row>
    <row r="293" spans="1:8" s="578" customFormat="1">
      <c r="A293" s="386"/>
      <c r="B293" s="492"/>
      <c r="C293" s="386"/>
      <c r="D293" s="386"/>
      <c r="E293" s="386"/>
      <c r="F293" s="573"/>
      <c r="G293" s="573"/>
      <c r="H293" s="573"/>
    </row>
    <row r="294" spans="1:8" s="578" customFormat="1">
      <c r="A294" s="386"/>
      <c r="B294" s="492"/>
      <c r="C294" s="386"/>
      <c r="D294" s="386"/>
      <c r="E294" s="386"/>
      <c r="F294" s="573"/>
      <c r="G294" s="573"/>
      <c r="H294" s="573"/>
    </row>
    <row r="295" spans="1:8" s="578" customFormat="1">
      <c r="A295" s="386"/>
      <c r="B295" s="492"/>
      <c r="C295" s="386"/>
      <c r="D295" s="386"/>
      <c r="E295" s="386"/>
      <c r="F295" s="573"/>
      <c r="G295" s="573"/>
      <c r="H295" s="573"/>
    </row>
    <row r="296" spans="1:8" s="578" customFormat="1">
      <c r="A296" s="386"/>
      <c r="B296" s="492"/>
      <c r="C296" s="386"/>
      <c r="D296" s="386"/>
      <c r="E296" s="386"/>
      <c r="F296" s="573"/>
      <c r="G296" s="573"/>
      <c r="H296" s="573"/>
    </row>
    <row r="297" spans="1:8" s="578" customFormat="1">
      <c r="A297" s="386"/>
      <c r="B297" s="492"/>
      <c r="C297" s="386"/>
      <c r="D297" s="386"/>
      <c r="E297" s="386"/>
      <c r="F297" s="573"/>
      <c r="G297" s="573"/>
      <c r="H297" s="573"/>
    </row>
    <row r="298" spans="1:8" s="578" customFormat="1">
      <c r="A298" s="386"/>
      <c r="B298" s="492"/>
      <c r="C298" s="386"/>
      <c r="D298" s="386"/>
      <c r="E298" s="386"/>
      <c r="F298" s="573"/>
      <c r="G298" s="573"/>
      <c r="H298" s="573"/>
    </row>
    <row r="299" spans="1:8" s="578" customFormat="1">
      <c r="A299" s="386"/>
      <c r="B299" s="492"/>
      <c r="C299" s="386"/>
      <c r="D299" s="386"/>
      <c r="E299" s="386"/>
      <c r="F299" s="573"/>
      <c r="G299" s="573"/>
      <c r="H299" s="573"/>
    </row>
    <row r="300" spans="1:8" s="578" customFormat="1">
      <c r="A300" s="386"/>
      <c r="B300" s="492"/>
      <c r="C300" s="386"/>
      <c r="D300" s="386"/>
      <c r="E300" s="386"/>
      <c r="F300" s="573"/>
      <c r="G300" s="573"/>
      <c r="H300" s="573"/>
    </row>
    <row r="301" spans="1:8" s="578" customFormat="1">
      <c r="A301" s="386"/>
      <c r="B301" s="492"/>
      <c r="C301" s="386"/>
      <c r="D301" s="386"/>
      <c r="E301" s="386"/>
      <c r="F301" s="573"/>
      <c r="G301" s="573"/>
      <c r="H301" s="573"/>
    </row>
    <row r="302" spans="1:8" s="578" customFormat="1">
      <c r="A302" s="386"/>
      <c r="B302" s="492"/>
      <c r="C302" s="386"/>
      <c r="D302" s="386"/>
      <c r="E302" s="386"/>
      <c r="F302" s="573"/>
      <c r="G302" s="573"/>
      <c r="H302" s="573"/>
    </row>
    <row r="303" spans="1:8" s="578" customFormat="1">
      <c r="A303" s="386"/>
      <c r="B303" s="492"/>
      <c r="C303" s="386"/>
      <c r="D303" s="386"/>
      <c r="E303" s="386"/>
      <c r="F303" s="573"/>
      <c r="G303" s="573"/>
      <c r="H303" s="573"/>
    </row>
    <row r="304" spans="1:8" s="578" customFormat="1">
      <c r="A304" s="386"/>
      <c r="B304" s="492"/>
      <c r="C304" s="386"/>
      <c r="D304" s="386"/>
      <c r="E304" s="386"/>
      <c r="F304" s="573"/>
      <c r="G304" s="573"/>
      <c r="H304" s="573"/>
    </row>
    <row r="305" spans="1:8" s="578" customFormat="1">
      <c r="A305" s="386"/>
      <c r="B305" s="492"/>
      <c r="C305" s="386"/>
      <c r="D305" s="386"/>
      <c r="E305" s="386"/>
      <c r="F305" s="573"/>
      <c r="G305" s="573"/>
      <c r="H305" s="573"/>
    </row>
    <row r="306" spans="1:8" s="578" customFormat="1">
      <c r="A306" s="386"/>
      <c r="B306" s="492"/>
      <c r="C306" s="386"/>
      <c r="D306" s="386"/>
      <c r="E306" s="386"/>
      <c r="F306" s="573"/>
      <c r="G306" s="573"/>
      <c r="H306" s="573"/>
    </row>
    <row r="307" spans="1:8" s="578" customFormat="1">
      <c r="A307" s="386"/>
      <c r="B307" s="492"/>
      <c r="C307" s="386"/>
      <c r="D307" s="386"/>
      <c r="E307" s="386"/>
      <c r="F307" s="573"/>
      <c r="G307" s="573"/>
      <c r="H307" s="573"/>
    </row>
    <row r="308" spans="1:8" s="578" customFormat="1">
      <c r="A308" s="386"/>
      <c r="B308" s="492"/>
      <c r="C308" s="386"/>
      <c r="D308" s="386"/>
      <c r="E308" s="386"/>
      <c r="F308" s="573"/>
      <c r="G308" s="573"/>
      <c r="H308" s="573"/>
    </row>
    <row r="309" spans="1:8" s="578" customFormat="1">
      <c r="A309" s="386"/>
      <c r="B309" s="492"/>
      <c r="C309" s="386"/>
      <c r="D309" s="386"/>
      <c r="E309" s="386"/>
      <c r="F309" s="573"/>
      <c r="G309" s="573"/>
      <c r="H309" s="573"/>
    </row>
    <row r="310" spans="1:8" s="578" customFormat="1">
      <c r="A310" s="386"/>
      <c r="B310" s="492"/>
      <c r="C310" s="386"/>
      <c r="D310" s="386"/>
      <c r="E310" s="386"/>
      <c r="F310" s="573"/>
      <c r="G310" s="573"/>
      <c r="H310" s="573"/>
    </row>
    <row r="311" spans="1:8" s="578" customFormat="1">
      <c r="A311" s="386"/>
      <c r="B311" s="492"/>
      <c r="C311" s="386"/>
      <c r="D311" s="386"/>
      <c r="E311" s="386"/>
      <c r="F311" s="573"/>
      <c r="G311" s="573"/>
      <c r="H311" s="573"/>
    </row>
    <row r="312" spans="1:8" s="578" customFormat="1">
      <c r="A312" s="386"/>
      <c r="B312" s="492"/>
      <c r="C312" s="386"/>
      <c r="D312" s="386"/>
      <c r="E312" s="386"/>
      <c r="F312" s="573"/>
      <c r="G312" s="573"/>
      <c r="H312" s="573"/>
    </row>
    <row r="313" spans="1:8" s="578" customFormat="1">
      <c r="A313" s="386"/>
      <c r="B313" s="492"/>
      <c r="C313" s="386"/>
      <c r="D313" s="386"/>
      <c r="E313" s="386"/>
      <c r="F313" s="573"/>
      <c r="G313" s="573"/>
      <c r="H313" s="573"/>
    </row>
    <row r="314" spans="1:8" s="578" customFormat="1">
      <c r="A314" s="386"/>
      <c r="B314" s="492"/>
      <c r="C314" s="386"/>
      <c r="D314" s="386"/>
      <c r="E314" s="386"/>
      <c r="F314" s="573"/>
      <c r="G314" s="573"/>
      <c r="H314" s="573"/>
    </row>
    <row r="315" spans="1:8" s="578" customFormat="1">
      <c r="A315" s="386"/>
      <c r="B315" s="492"/>
      <c r="C315" s="386"/>
      <c r="D315" s="386"/>
      <c r="E315" s="386"/>
      <c r="F315" s="573"/>
      <c r="G315" s="573"/>
      <c r="H315" s="573"/>
    </row>
    <row r="316" spans="1:8" s="578" customFormat="1">
      <c r="A316" s="386"/>
      <c r="B316" s="492"/>
      <c r="C316" s="386"/>
      <c r="D316" s="386"/>
      <c r="E316" s="386"/>
      <c r="F316" s="573"/>
      <c r="G316" s="573"/>
      <c r="H316" s="573"/>
    </row>
    <row r="317" spans="1:8" s="578" customFormat="1">
      <c r="A317" s="386"/>
      <c r="B317" s="492"/>
      <c r="C317" s="386"/>
      <c r="D317" s="386"/>
      <c r="E317" s="386"/>
      <c r="F317" s="573"/>
      <c r="G317" s="573"/>
      <c r="H317" s="573"/>
    </row>
    <row r="318" spans="1:8" s="578" customFormat="1">
      <c r="A318" s="386"/>
      <c r="B318" s="492"/>
      <c r="C318" s="386"/>
      <c r="D318" s="386"/>
      <c r="E318" s="386"/>
      <c r="F318" s="573"/>
      <c r="G318" s="573"/>
      <c r="H318" s="573"/>
    </row>
    <row r="319" spans="1:8" s="578" customFormat="1">
      <c r="A319" s="386"/>
      <c r="B319" s="492"/>
      <c r="C319" s="386"/>
      <c r="D319" s="386"/>
      <c r="E319" s="386"/>
      <c r="F319" s="573"/>
      <c r="G319" s="573"/>
      <c r="H319" s="573"/>
    </row>
    <row r="320" spans="1:8" s="578" customFormat="1">
      <c r="A320" s="386"/>
      <c r="B320" s="492"/>
      <c r="C320" s="386"/>
      <c r="D320" s="386"/>
      <c r="E320" s="386"/>
      <c r="F320" s="573"/>
      <c r="G320" s="573"/>
      <c r="H320" s="573"/>
    </row>
    <row r="321" spans="1:8" s="578" customFormat="1">
      <c r="A321" s="386"/>
      <c r="B321" s="492"/>
      <c r="C321" s="386"/>
      <c r="D321" s="386"/>
      <c r="E321" s="386"/>
      <c r="F321" s="573"/>
      <c r="G321" s="573"/>
      <c r="H321" s="573"/>
    </row>
    <row r="322" spans="1:8" s="578" customFormat="1">
      <c r="A322" s="386"/>
      <c r="B322" s="492"/>
      <c r="C322" s="386"/>
      <c r="D322" s="386"/>
      <c r="E322" s="386"/>
      <c r="F322" s="573"/>
      <c r="G322" s="573"/>
      <c r="H322" s="573"/>
    </row>
    <row r="323" spans="1:8" s="578" customFormat="1">
      <c r="A323" s="386"/>
      <c r="B323" s="492"/>
      <c r="C323" s="386"/>
      <c r="D323" s="386"/>
      <c r="E323" s="386"/>
      <c r="F323" s="573"/>
      <c r="G323" s="573"/>
      <c r="H323" s="573"/>
    </row>
    <row r="324" spans="1:8" s="578" customFormat="1">
      <c r="A324" s="386"/>
      <c r="B324" s="492"/>
      <c r="C324" s="386"/>
      <c r="D324" s="386"/>
      <c r="E324" s="386"/>
      <c r="F324" s="573"/>
      <c r="G324" s="573"/>
      <c r="H324" s="573"/>
    </row>
    <row r="325" spans="1:8" s="578" customFormat="1">
      <c r="A325" s="386"/>
      <c r="B325" s="492"/>
      <c r="C325" s="386"/>
      <c r="D325" s="386"/>
      <c r="E325" s="386"/>
      <c r="F325" s="573"/>
      <c r="G325" s="573"/>
      <c r="H325" s="573"/>
    </row>
    <row r="326" spans="1:8" s="578" customFormat="1">
      <c r="A326" s="386"/>
      <c r="B326" s="492"/>
      <c r="C326" s="386"/>
      <c r="D326" s="386"/>
      <c r="E326" s="386"/>
      <c r="F326" s="573"/>
      <c r="G326" s="573"/>
      <c r="H326" s="573"/>
    </row>
    <row r="327" spans="1:8" s="578" customFormat="1">
      <c r="A327" s="386"/>
      <c r="B327" s="492"/>
      <c r="C327" s="386"/>
      <c r="D327" s="386"/>
      <c r="E327" s="386"/>
      <c r="F327" s="573"/>
      <c r="G327" s="573"/>
      <c r="H327" s="573"/>
    </row>
    <row r="328" spans="1:8" s="578" customFormat="1">
      <c r="A328" s="386"/>
      <c r="B328" s="492"/>
      <c r="C328" s="386"/>
      <c r="D328" s="386"/>
      <c r="E328" s="386"/>
      <c r="F328" s="573"/>
      <c r="G328" s="573"/>
      <c r="H328" s="573"/>
    </row>
    <row r="329" spans="1:8" s="578" customFormat="1">
      <c r="A329" s="386"/>
      <c r="B329" s="492"/>
      <c r="C329" s="386"/>
      <c r="D329" s="386"/>
      <c r="E329" s="386"/>
      <c r="F329" s="573"/>
      <c r="G329" s="573"/>
      <c r="H329" s="573"/>
    </row>
    <row r="330" spans="1:8" s="578" customFormat="1">
      <c r="A330" s="386"/>
      <c r="B330" s="492"/>
      <c r="C330" s="386"/>
      <c r="D330" s="386"/>
      <c r="E330" s="386"/>
      <c r="F330" s="573"/>
      <c r="G330" s="573"/>
      <c r="H330" s="573"/>
    </row>
    <row r="331" spans="1:8" s="578" customFormat="1">
      <c r="A331" s="386"/>
      <c r="B331" s="492"/>
      <c r="C331" s="386"/>
      <c r="D331" s="386"/>
      <c r="E331" s="386"/>
      <c r="F331" s="573"/>
      <c r="G331" s="573"/>
      <c r="H331" s="573"/>
    </row>
    <row r="332" spans="1:8" s="578" customFormat="1">
      <c r="A332" s="386"/>
      <c r="B332" s="492"/>
      <c r="C332" s="386"/>
      <c r="D332" s="386"/>
      <c r="E332" s="386"/>
      <c r="F332" s="573"/>
      <c r="G332" s="573"/>
      <c r="H332" s="573"/>
    </row>
    <row r="333" spans="1:8" s="578" customFormat="1">
      <c r="A333" s="386"/>
      <c r="B333" s="492"/>
      <c r="C333" s="386"/>
      <c r="D333" s="386"/>
      <c r="E333" s="386"/>
      <c r="F333" s="573"/>
      <c r="G333" s="573"/>
      <c r="H333" s="573"/>
    </row>
    <row r="334" spans="1:8" s="578" customFormat="1">
      <c r="A334" s="386"/>
      <c r="B334" s="492"/>
      <c r="C334" s="386"/>
      <c r="D334" s="386"/>
      <c r="E334" s="386"/>
      <c r="F334" s="573"/>
      <c r="G334" s="573"/>
      <c r="H334" s="573"/>
    </row>
  </sheetData>
  <mergeCells count="10">
    <mergeCell ref="A39:H39"/>
    <mergeCell ref="A40:G40"/>
    <mergeCell ref="A41:H41"/>
    <mergeCell ref="A42:G42"/>
    <mergeCell ref="A8:A9"/>
    <mergeCell ref="B8:C8"/>
    <mergeCell ref="E8:G8"/>
    <mergeCell ref="B11:H11"/>
    <mergeCell ref="B20:H20"/>
    <mergeCell ref="B29:H29"/>
  </mergeCells>
  <pageMargins left="0.59055118110236227" right="0.59055118110236227" top="0.78740157480314965" bottom="0.78740157480314965" header="0" footer="0"/>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25</vt:i4>
      </vt:variant>
      <vt:variant>
        <vt:lpstr>Intervalli denominati</vt:lpstr>
      </vt:variant>
      <vt:variant>
        <vt:i4>2</vt:i4>
      </vt:variant>
    </vt:vector>
  </HeadingPairs>
  <TitlesOfParts>
    <vt:vector size="27" baseType="lpstr">
      <vt:lpstr>Indice</vt:lpstr>
      <vt:lpstr>6.1 </vt:lpstr>
      <vt:lpstr>6.2</vt:lpstr>
      <vt:lpstr>6.3 </vt:lpstr>
      <vt:lpstr>6.3 segue</vt:lpstr>
      <vt:lpstr>6.4</vt:lpstr>
      <vt:lpstr>6.5</vt:lpstr>
      <vt:lpstr>6.6</vt:lpstr>
      <vt:lpstr>6.7</vt:lpstr>
      <vt:lpstr>6.8</vt:lpstr>
      <vt:lpstr>6.9</vt:lpstr>
      <vt:lpstr>6.10</vt:lpstr>
      <vt:lpstr>6.11</vt:lpstr>
      <vt:lpstr>6.12</vt:lpstr>
      <vt:lpstr>6.13</vt:lpstr>
      <vt:lpstr>6.14</vt:lpstr>
      <vt:lpstr>6.15</vt:lpstr>
      <vt:lpstr>6.16</vt:lpstr>
      <vt:lpstr>6.17</vt:lpstr>
      <vt:lpstr>6.18</vt:lpstr>
      <vt:lpstr>6.19</vt:lpstr>
      <vt:lpstr>6.20</vt:lpstr>
      <vt:lpstr>6.21</vt:lpstr>
      <vt:lpstr>6.22</vt:lpstr>
      <vt:lpstr>6.23</vt:lpstr>
      <vt:lpstr>'6.11'!Area_stampa</vt:lpstr>
      <vt:lpstr>'6.2'!Area_stampa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2019-10-30T15:35:31Z</dcterms:modified>
</cp:coreProperties>
</file>