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S:\Cartelle personali\Focus 2021\Tavole e grafici\KIT_SARDEGNA_2022\"/>
    </mc:Choice>
  </mc:AlternateContent>
  <xr:revisionPtr revIDLastSave="0" documentId="13_ncr:1_{FC33560A-55AB-400F-94F7-035DB4F0BFEE}" xr6:coauthVersionLast="47" xr6:coauthVersionMax="47" xr10:uidLastSave="{00000000-0000-0000-0000-000000000000}"/>
  <bookViews>
    <workbookView xWindow="-120" yWindow="-120" windowWidth="20730" windowHeight="11160" tabRatio="873" firstSheet="22" activeTab="3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6" hidden="1">'Tavola 16'!#REF!</definedName>
    <definedName name="_xlnm._FilterDatabase" localSheetId="27" hidden="1">'Tavola 17'!$A$26:$Q$30</definedName>
    <definedName name="_xlnm._FilterDatabase" localSheetId="28" hidden="1">'Tavola 18'!$A$22:$O$26</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4" i="22" l="1"/>
  <c r="O10" i="22"/>
  <c r="J21" i="18"/>
  <c r="L7" i="16"/>
</calcChain>
</file>

<file path=xl/sharedStrings.xml><?xml version="1.0" encoding="utf-8"?>
<sst xmlns="http://schemas.openxmlformats.org/spreadsheetml/2006/main" count="834" uniqueCount="301">
  <si>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</si>
  <si>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</si>
  <si>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</si>
  <si>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</si>
  <si>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</si>
  <si>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</si>
  <si>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</si>
  <si>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</si>
  <si>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</si>
  <si>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</si>
  <si>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</si>
  <si>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</si>
  <si>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</si>
  <si>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</si>
  <si>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</si>
  <si>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</si>
  <si>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</si>
  <si>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</si>
  <si>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</si>
  <si>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</si>
  <si>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</si>
  <si>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</si>
  <si>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</si>
  <si>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</si>
  <si>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</si>
  <si>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</si>
  <si>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</si>
  <si>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</si>
  <si>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</si>
  <si>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</si>
  <si>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t>
  </si>
  <si>
    <t>Altri utenti</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</si>
  <si>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</si>
  <si>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</si>
  <si>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</si>
  <si>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</si>
  <si>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</si>
  <si>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</si>
  <si>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</si>
  <si>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</si>
  <si>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</si>
  <si>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</si>
  <si>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</si>
  <si>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</si>
  <si>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</si>
  <si>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</si>
  <si>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</si>
  <si>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</si>
  <si>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</si>
  <si>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</si>
  <si>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</si>
  <si>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</si>
  <si>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</si>
  <si>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</si>
  <si>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</si>
  <si>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</si>
  <si>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</si>
  <si>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</si>
  <si>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</si>
  <si>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</si>
  <si>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</si>
  <si>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</si>
  <si>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</si>
  <si>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</si>
  <si>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</si>
  <si>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</si>
  <si>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</si>
  <si>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</si>
  <si>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</si>
  <si>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</si>
  <si>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</si>
  <si>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</si>
  <si>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</si>
  <si>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</si>
  <si>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</si>
  <si>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</si>
  <si>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</si>
  <si>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</si>
  <si>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</si>
  <si>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</si>
  <si>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</si>
  <si>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</si>
  <si>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</si>
  <si>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</si>
  <si>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</si>
  <si>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</si>
  <si>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</si>
  <si>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</si>
  <si>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</si>
  <si>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</si>
  <si>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</si>
  <si>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</si>
  <si>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</si>
  <si>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</si>
  <si>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</si>
  <si>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</si>
  <si>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</si>
  <si>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</si>
  <si>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</si>
  <si>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</si>
  <si>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</si>
  <si>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</si>
  <si>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</si>
  <si>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</si>
  <si>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</si>
  <si>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</si>
  <si>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</si>
  <si>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</si>
  <si>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</si>
  <si>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</si>
  <si>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</si>
  <si>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</si>
  <si>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</si>
  <si>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</si>
  <si>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</si>
  <si>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</si>
  <si>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</si>
  <si>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</si>
  <si>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</si>
  <si>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</si>
  <si>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</si>
  <si>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</si>
  <si>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</si>
  <si>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</si>
  <si>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</si>
  <si>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</si>
  <si>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CATEGORIA DELLA STRADA</t>
  </si>
  <si>
    <t>Altre strade (a)</t>
  </si>
  <si>
    <t>Agente di Polizia stradale</t>
  </si>
  <si>
    <t>Carabiniere</t>
  </si>
  <si>
    <t>Agente di Polizia municipale</t>
  </si>
  <si>
    <t>Polizia Stradale</t>
  </si>
  <si>
    <t>Carabinieri</t>
  </si>
  <si>
    <t>Polizia Municipale</t>
  </si>
  <si>
    <t>CLASSE DI ETA'</t>
  </si>
  <si>
    <t>VALORI ASSOLUTI</t>
  </si>
  <si>
    <t>VALORI PERCENTUALI</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</si>
  <si>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</si>
  <si>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</si>
  <si>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</si>
  <si>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</si>
  <si>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</si>
  <si>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</si>
  <si>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</si>
  <si>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</si>
  <si>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</si>
  <si>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</si>
  <si>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</si>
  <si>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</si>
  <si>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</si>
  <si>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</si>
  <si>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</si>
  <si>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</si>
  <si>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</si>
  <si>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</si>
  <si>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</si>
  <si>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</si>
  <si>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</si>
  <si>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</si>
  <si>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</si>
  <si>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</si>
  <si>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</si>
  <si>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</si>
  <si>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</si>
  <si>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</si>
  <si>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</si>
  <si>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</si>
  <si>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</si>
  <si>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</si>
  <si>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</si>
  <si>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</si>
  <si>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</si>
  <si>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</si>
  <si>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</si>
  <si>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</si>
  <si>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</si>
  <si>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</si>
  <si>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</si>
  <si>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</si>
  <si>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</si>
  <si>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</si>
  <si>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</si>
  <si>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</si>
  <si>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</si>
  <si>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</si>
  <si>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</si>
  <si>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</si>
  <si>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</si>
  <si>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</si>
  <si>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Emilia-Romagna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</si>
  <si>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</si>
  <si>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</si>
  <si>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</si>
  <si>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</si>
  <si>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</si>
  <si>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</si>
  <si>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</si>
  <si>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Sassari</t>
  </si>
  <si>
    <t>Nuoro</t>
  </si>
  <si>
    <t>Cagliari</t>
  </si>
  <si>
    <t>Oristano</t>
  </si>
  <si>
    <t>Sud Sardegna</t>
  </si>
  <si>
    <t>Anno 2020, valori assoluti e indicatori</t>
  </si>
  <si>
    <t>.</t>
  </si>
  <si>
    <t>Ultraperiferico</t>
  </si>
  <si>
    <t>Totale Aree Interne</t>
  </si>
  <si>
    <t>Altre cause</t>
  </si>
  <si>
    <t>Altri</t>
  </si>
  <si>
    <t>Valle d'Aosta/Vallée d'Aoste</t>
  </si>
  <si>
    <t>Trentino-Alto Adige/Südtirol</t>
  </si>
  <si>
    <t>Friuli-Venezia Giulia</t>
  </si>
  <si>
    <t>Alghero</t>
  </si>
  <si>
    <t>Olbia</t>
  </si>
  <si>
    <t>Assemini</t>
  </si>
  <si>
    <t>Quartu Sant'Elena</t>
  </si>
  <si>
    <t>Selargius</t>
  </si>
  <si>
    <t>Carbonia</t>
  </si>
  <si>
    <t>Iglesias</t>
  </si>
  <si>
    <t>Variazioni %                                           2021/2020</t>
  </si>
  <si>
    <t>Variazioni %                                           2021/2019</t>
  </si>
  <si>
    <t>Morti - Variazioni % 2021/2019</t>
  </si>
  <si>
    <t>Morti - Variazioni % 2021/2010</t>
  </si>
  <si>
    <t>Tasso di mortalità 2021</t>
  </si>
  <si>
    <t>Morti Differenza 2021/2020  (valori assoluti)</t>
  </si>
  <si>
    <t>Anni 2021 e 2020, valori assoluti e variazioni percentuali</t>
  </si>
  <si>
    <t xml:space="preserve">Anno 2021 valori assoluti e indicatori </t>
  </si>
  <si>
    <t>Variazioni %                                           2021/2010</t>
  </si>
  <si>
    <t>Anni 2021 e 2010, valori assoluti e variazioni percentuali</t>
  </si>
  <si>
    <t>Anni 2021, 2019 e 2010</t>
  </si>
  <si>
    <t>Anni 2021 e 2020</t>
  </si>
  <si>
    <t>Anni 2001 - 2021, valori assoluti, indicatori e variazioni percentuali</t>
  </si>
  <si>
    <t>Anni 2010, 2019 e 2021, valori assoluti e composizioni percentuali</t>
  </si>
  <si>
    <t>0 - 14</t>
  </si>
  <si>
    <t>15 - 24</t>
  </si>
  <si>
    <t>Ciclomotori (a)</t>
  </si>
  <si>
    <t>6 - 9</t>
  </si>
  <si>
    <t>10 - 14</t>
  </si>
  <si>
    <t>15 - 17</t>
  </si>
  <si>
    <t>18 - 20</t>
  </si>
  <si>
    <t>21 - 24</t>
  </si>
  <si>
    <t>25 - 29</t>
  </si>
  <si>
    <t>30 - 44</t>
  </si>
  <si>
    <t>45 - 54</t>
  </si>
  <si>
    <t>55 - 59</t>
  </si>
  <si>
    <t>60 - 64</t>
  </si>
  <si>
    <t>Anni 2010, 2019 e 2021, valori assoluti</t>
  </si>
  <si>
    <t>Anno 2021, valori assoluti e indicatore</t>
  </si>
  <si>
    <t>Una carreggiata a senso unico</t>
  </si>
  <si>
    <t>Una carreggiata a doppio senso</t>
  </si>
  <si>
    <t>Anno 2021, valori assoluti</t>
  </si>
  <si>
    <t>Anno 2021, composizioni percentuali</t>
  </si>
  <si>
    <t>Anno 2021, valori assoluti e composizioni percentuali</t>
  </si>
  <si>
    <t>Anno 2021, valori assoluti e indicatori</t>
  </si>
  <si>
    <t>Anno 2021, valori assoluti e indice di mortalità</t>
  </si>
  <si>
    <t>2021/2020</t>
  </si>
  <si>
    <t xml:space="preserve"> Anno 2021, valori assoluti, composizioni percentuali e variazioni</t>
  </si>
  <si>
    <t>Anno 2021, 2020 e 2019, indicatori</t>
  </si>
  <si>
    <t>Anno 2021, valori assoluti, composizioni percentuali e indice di mortalità</t>
  </si>
  <si>
    <t>Anno 2021, valori assoluti e valori percentuali (a) (b)</t>
  </si>
  <si>
    <t>Anno 2021, valori assoluti e valori percentuali</t>
  </si>
  <si>
    <t>Anno 2021, valori assoluti, composizioni percentuali e indice di gravità</t>
  </si>
  <si>
    <t>Totale comuni &gt;25.000 abitanti*</t>
  </si>
  <si>
    <t xml:space="preserve"> Anno 2021, valori assoluti</t>
  </si>
  <si>
    <t xml:space="preserve">Anno 2021, valori assoluti </t>
  </si>
  <si>
    <t>TAVOLA 19. COSTI SOCIALI TOTALI E PRO-CAPITE PER REGIONE, ITALIA 2021</t>
  </si>
  <si>
    <t>fino a 14 anni</t>
  </si>
  <si>
    <t>15 - 29</t>
  </si>
  <si>
    <t>45 - 64</t>
  </si>
  <si>
    <t>TAVOLA 1. INCIDENTI STRADALI, MORTI E FERITI E TASSO DI MORTALITA' PER PROVINCIA. SARDEGNA.</t>
  </si>
  <si>
    <t>TAVOLA 1.1. INCIDENTI STRADALI, MORTI E FERITI PER PROVINCIA. SARDEGNA.</t>
  </si>
  <si>
    <t>TAVOLA 2. INDICE DI MORTALITA' E DI GRAVITA' PER PROVINCIA. SARDEGNA.</t>
  </si>
  <si>
    <t>TAVOLA 2.1. INDICE DI MORTALITA' E DI GRAVITA' PER PROVINCIA. SARDEGNA.</t>
  </si>
  <si>
    <t>TAVOLA 3. INCIDENTI STRADALI CON LESIONI A PERSONE, MORTI E FERITI. SARDEGNA.</t>
  </si>
  <si>
    <t>TAVOLA 4.1. UTENTI VULNERABILI MORTI IN INCIDENTI STRADALI PER ETA' IN SARDEGNA E IN ITALIA.</t>
  </si>
  <si>
    <t>TAVOLA 4.2.  UTENTI VULNERABILI MORTI IN INCIDENTI STRADALI PER CATEGORIA DI UTENTE DELLA STRADA IN SARDEGNA E IN ITALIA.</t>
  </si>
  <si>
    <t>TAVOLA 4.3. UTENTI MORTI E FERITI IN INCIDENTI STRADALI PER CLASSI DI ETA' IN SARDEGNA E IN ITALIA.</t>
  </si>
  <si>
    <t>TAVOLA 5. INCIDENTI STRADALI CON LESIONI A PERSONE SECONDO LA CATEGORIA DELLA STRADA. SARDEGNA.</t>
  </si>
  <si>
    <t>TAVOLA 5.1. INCIDENTI STRADALI CON LESIONI A PERSONE SECONDO LA CATEGORIA DELLA STRADA. SARDEGNA.</t>
  </si>
  <si>
    <t>TAVOLA 5.2. INCIDENTI STRADALI CON LESIONI A PERSONE SECONDO IL TIPO DI STRADA. SARDEGNA.</t>
  </si>
  <si>
    <t>TAVOLA 6. INCIDENTI STRADALI CON LESIONI A PERSONE PER PROVINCIA, CARATTERISTICA DELLA STRADA E AMBITO STRADALE. SARDEGNA.</t>
  </si>
  <si>
    <t>TAVOLA 6.1. INCIDENTI STRADALI CON LESIONI A PERSONE PER PROVINCIA, CARATTERISTICA DELLA STRADA E AMBITO STRADALE. SARDEGNA.</t>
  </si>
  <si>
    <t>TAVOLA 6.2. INCIDENTI STRADALI CON LESIONI A PERSONE PER PROVINCIA, CARATTERISTICA DELLA STRADA E AMBITO STRADALE. SARDEGNA.</t>
  </si>
  <si>
    <t>TAVOLA 7. INCIDENTI STRADALI CON LESIONI A PERSONE, MORTI E FERITI PER MESE. SARDEGNA.</t>
  </si>
  <si>
    <t>TAVOLA 8. INCIDENTI STRADALI CON LESIONI A PERSONE, MORTI E FERITI PER GIORNO DELLA SETTIMANA. SARDEGNA.</t>
  </si>
  <si>
    <t>TAVOLA 9. INCIDENTI STRADALI CON LESIONI A PERSONE, MORTI E FERITI PER ORA DEL GIORNO. SARDEGNA.</t>
  </si>
  <si>
    <t>TAVOLA 10. INCIDENTI STRADALI CON LESIONI A PERSONE, MORTI E FERITI PER PROVINCIA, GIORNO DELLA SETTIMANA E FASCIA ORARIA NOTTURNA (a). SARDEGNA.</t>
  </si>
  <si>
    <t>TAVOLA 10.1. INCIDENTI STRADALI CON LESIONI A PERSONE, MORTI E FERITI PER PROVINCIA, GIORNO DELLA SETTIMANA E FASCIA ORARIA NOTTURNA (a). STRADE URBANE. SARDEGNA.</t>
  </si>
  <si>
    <t>TAVOLA 10.2. INCIDENTI STRADALI CON LESIONI A PERSONE, MORTI E FERITI PER PROVINCIA, GIORNO DELLA SETTIMANA E FASCIA ORARIA NOTTURNA (a). STRADE EXTRAURBANE. SARDEGNA.</t>
  </si>
  <si>
    <t>Tavola 11. INCIDENTI STRADALI, MORTI E FERITI PER TIPOLOGIA DI COMUNE. SARDEGNA.</t>
  </si>
  <si>
    <t>TAVOLA 12. INCIDENTI STRADALI, MORTI E FERITI PER TIPOLOGIA DI COMUNE. SARDEGNA.</t>
  </si>
  <si>
    <t>TAVOLA 13. INCIDENTI STRADALI CON LESIONI A PERSONE, MORTI E FERITI SECONDO LA NATURA. SARDEGNA.</t>
  </si>
  <si>
    <t>TAVOLA 14. CAUSE ACCERTATE O PRESUNTE DI INCIDENTE SECONDO L’AMBITO STRADALE. SARDEGNA.</t>
  </si>
  <si>
    <t>TAVOLA 15. MORTI E FERITI PER CATEGORIA DI UTENTI E CLASSE DI ETÀ. SARDEGNA.</t>
  </si>
  <si>
    <t>TAVOLA 16. MORTI E FERITI PER CATEGORIA DI UTENTI E GENERE. SARDEGNA.</t>
  </si>
  <si>
    <t>TAVOLA 17. INCIDENTI STRADALI, MORTI E FERITI NEI COMUNI CAPOLUOGO E NEI COMUNI CON ALMENO 25000  ABITANTI. SARDEGNA.</t>
  </si>
  <si>
    <t>TAVOLA 18. INCIDENTI STRADALI, MORTI E FERITI PER CATEGORIA DELLA STRADA NEI COMUNI CAPOLUOGO E NEI COMUNI CON ALMENO ALMENO 25000  ABITANTI. SARDEGNA.</t>
  </si>
  <si>
    <t>TAVOLA 20. INCIDENTI STRADALI CON LESIONI A PERSONE PER ORGANO DI RILEVAZIONE, CATEGORIA DELLA STRADA E PROVINCIA. SARDEGNA.</t>
  </si>
  <si>
    <t>TAVOLA 21. INCIDENTI STRADALI CON LESIONI A PERSONE PER ORGANO DI RILEVAZIONE E MESE. SARDEGNA.</t>
  </si>
  <si>
    <t>TAVOLA 22. INCIDENTI STRADALI CON LESIONI A PERSONE PER ORGANO DI RILEVAZIONE E GIORNO DELLA SETTIMANA. SARDEGNA.</t>
  </si>
  <si>
    <t>TAVOLA 23. INCIDENTI STRADALI CON LESIONI A PERSONE PER ORGANO DI RILEVAZIONE E ORA DEL GIORNO. SARDEGNA.</t>
  </si>
  <si>
    <t>TAVOLA 1.2. INCIDENTI STRADALI, MORTI E FERITI  PER PROVINCIA. SARDEGNA.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</si>
</sst>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 numFmtId="174" formatCode="_-* #,##0.0_-;\-* #,##0.0_-;_-* &quot;-&quot;??_-;_-@_-"/>
  </numFmts>
  <fonts count="57"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9"/>
      <color rgb="FF000000"/>
      <name val="Arial"/>
      <family val="2"/>
    </font>
    <font>
      <sz val="9"/>
      <color theme="0"/>
      <name val="Arial Narrow"/>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
      <sz val="10"/>
      <color rgb="FFFF0000"/>
      <name val="Calibri"/>
      <family val="2"/>
      <scheme val="minor"/>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6">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style="thin">
        <color theme="0"/>
      </right>
      <top style="thin">
        <color indexed="64"/>
      </top>
      <bottom style="thin">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364">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xf numFmtId="3" fontId="5" fillId="3" borderId="3" xfId="0" applyNumberFormat="1" applyFont="1" applyFill="1" applyBorder="1" applyAlignment="1">
      <alignment horizontal="right" vertical="center" wrapText="1"/>
    </xf>
    <xf numFmtId="0" fontId="2" fillId="0" borderId="0" xfId="0" applyFo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Alignment="1">
      <alignment vertical="center" wrapText="1"/>
    </xf>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xf numFmtId="167" fontId="6" fillId="4" borderId="3"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14" fillId="0" borderId="0" xfId="0" applyFont="1" applyAlignment="1">
      <alignment horizontal="left" vertical="center"/>
    </xf>
    <xf numFmtId="0" fontId="5" fillId="0" borderId="3" xfId="0" applyFont="1" applyBorder="1" applyAlignment="1">
      <alignmen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Alignment="1">
      <alignment horizontal="left" vertical="top"/>
    </xf>
    <xf numFmtId="1" fontId="5" fillId="6" borderId="3" xfId="0" applyNumberFormat="1" applyFont="1" applyFill="1" applyBorder="1" applyAlignment="1">
      <alignment horizontal="right" wrapText="1"/>
    </xf>
    <xf numFmtId="3" fontId="5" fillId="0" borderId="3" xfId="0" applyNumberFormat="1" applyFont="1" applyBorder="1" applyAlignment="1">
      <alignment wrapText="1"/>
    </xf>
    <xf numFmtId="3" fontId="5" fillId="7" borderId="3" xfId="0" applyNumberFormat="1"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Border="1" applyAlignment="1">
      <alignment horizontal="right" wrapText="1"/>
    </xf>
    <xf numFmtId="1" fontId="5" fillId="0" borderId="3" xfId="0" applyNumberFormat="1" applyFont="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9" fillId="7" borderId="3" xfId="0" applyFont="1" applyFill="1" applyBorder="1" applyAlignment="1">
      <alignment horizontal="right" vertical="center"/>
    </xf>
    <xf numFmtId="0" fontId="9" fillId="0" borderId="3" xfId="0" applyFont="1" applyBorder="1" applyAlignment="1">
      <alignment horizontal="right" vertical="center"/>
    </xf>
    <xf numFmtId="0" fontId="39" fillId="7" borderId="3" xfId="0" applyFont="1" applyFill="1" applyBorder="1" applyAlignment="1">
      <alignment horizontal="right" vertical="center"/>
    </xf>
    <xf numFmtId="0" fontId="9" fillId="0" borderId="3" xfId="0" applyFont="1" applyBorder="1" applyAlignment="1">
      <alignment horizontal="right"/>
    </xf>
    <xf numFmtId="0" fontId="9" fillId="7" borderId="3" xfId="0" applyFont="1" applyFill="1" applyBorder="1" applyAlignment="1">
      <alignment horizontal="right"/>
    </xf>
    <xf numFmtId="0" fontId="39" fillId="0" borderId="3" xfId="0" applyFont="1" applyBorder="1" applyAlignment="1">
      <alignment horizontal="right"/>
    </xf>
    <xf numFmtId="3" fontId="15" fillId="4" borderId="3"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14" fillId="0" borderId="0" xfId="0" applyFont="1" applyAlignment="1">
      <alignment horizontal="justify" vertical="top"/>
    </xf>
    <xf numFmtId="0" fontId="5" fillId="6" borderId="3" xfId="0" applyFont="1" applyFill="1" applyBorder="1" applyAlignment="1">
      <alignment horizontal="right"/>
    </xf>
    <xf numFmtId="0" fontId="4" fillId="6" borderId="3" xfId="0" applyFont="1" applyFill="1" applyBorder="1" applyAlignment="1">
      <alignment horizontal="right"/>
    </xf>
    <xf numFmtId="167" fontId="15" fillId="4" borderId="3" xfId="0" applyNumberFormat="1" applyFont="1" applyFill="1" applyBorder="1" applyAlignment="1">
      <alignment horizontal="right" vertical="center"/>
    </xf>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0" fontId="6" fillId="4" borderId="3" xfId="0" applyFont="1" applyFill="1" applyBorder="1" applyAlignment="1">
      <alignment horizontal="right" wrapText="1"/>
    </xf>
    <xf numFmtId="167" fontId="6" fillId="4" borderId="3" xfId="0" applyNumberFormat="1" applyFont="1" applyFill="1" applyBorder="1" applyAlignment="1">
      <alignment wrapText="1"/>
    </xf>
    <xf numFmtId="0" fontId="2" fillId="0" borderId="0" xfId="0" applyFont="1" applyAlignment="1">
      <alignment vertical="center"/>
    </xf>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4" fillId="6" borderId="3" xfId="0" applyFont="1" applyFill="1" applyBorder="1" applyAlignment="1">
      <alignment wrapText="1"/>
    </xf>
    <xf numFmtId="0" fontId="5" fillId="0" borderId="3" xfId="0" applyFont="1" applyBorder="1" applyAlignment="1">
      <alignment horizontal="right"/>
    </xf>
    <xf numFmtId="0" fontId="5" fillId="0" borderId="3" xfId="0" applyFont="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Alignment="1">
      <alignment horizontal="left" vertical="center"/>
    </xf>
    <xf numFmtId="2" fontId="13" fillId="0" borderId="0" xfId="0" applyNumberFormat="1" applyFont="1"/>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11" fillId="0" borderId="0" xfId="0" applyFont="1" applyAlignment="1">
      <alignment horizontal="lef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1" xfId="0" applyFont="1" applyBorder="1" applyAlignment="1">
      <alignment horizontal="left" vertical="center"/>
    </xf>
    <xf numFmtId="0" fontId="4" fillId="0" borderId="3" xfId="0" applyFont="1" applyBorder="1" applyAlignment="1">
      <alignment horizontal="left" vertical="center" wrapText="1"/>
    </xf>
    <xf numFmtId="0" fontId="41" fillId="0" borderId="0" xfId="0" applyFont="1"/>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40" fillId="6" borderId="3" xfId="80" applyFont="1" applyFill="1" applyBorder="1" applyAlignment="1">
      <alignment horizontal="right"/>
    </xf>
    <xf numFmtId="0" fontId="9" fillId="6" borderId="3" xfId="0" applyFont="1" applyFill="1" applyBorder="1" applyAlignment="1">
      <alignment horizontal="left"/>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0" fillId="0" borderId="0" xfId="0" applyAlignment="1">
      <alignment horizontal="right"/>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4" xfId="0" applyFont="1" applyBorder="1"/>
    <xf numFmtId="171" fontId="44" fillId="0" borderId="0" xfId="0" applyNumberFormat="1" applyFont="1" applyAlignment="1">
      <alignment horizontal="right"/>
    </xf>
    <xf numFmtId="0" fontId="14" fillId="0" borderId="0" xfId="0" applyFont="1" applyAlignment="1">
      <alignment horizontal="right" vertical="center"/>
    </xf>
    <xf numFmtId="168" fontId="15" fillId="4" borderId="1" xfId="0" applyNumberFormat="1" applyFont="1" applyFill="1" applyBorder="1" applyAlignment="1">
      <alignment horizontal="right" vertical="center"/>
    </xf>
    <xf numFmtId="0" fontId="14" fillId="6" borderId="2" xfId="0" applyFont="1" applyFill="1" applyBorder="1"/>
    <xf numFmtId="0" fontId="5" fillId="0" borderId="3" xfId="0" applyFont="1" applyBorder="1" applyAlignment="1">
      <alignment horizontal="left"/>
    </xf>
    <xf numFmtId="0" fontId="4" fillId="6" borderId="2" xfId="0" applyFont="1" applyFill="1" applyBorder="1" applyAlignment="1">
      <alignment horizontal="left" vertical="center"/>
    </xf>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40" fillId="7" borderId="3" xfId="0" applyNumberFormat="1" applyFont="1" applyFill="1" applyBorder="1" applyAlignment="1">
      <alignment horizontal="right"/>
    </xf>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0" fillId="0" borderId="0" xfId="0" applyFont="1" applyAlignment="1">
      <alignment horizontal="center" vertical="top"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167" fontId="51" fillId="4" borderId="3" xfId="0"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xf numFmtId="167" fontId="5" fillId="0" borderId="3"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6" borderId="0" xfId="0" applyFont="1" applyFill="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Border="1" applyAlignment="1">
      <alignment horizontal="right" vertical="center"/>
    </xf>
    <xf numFmtId="41" fontId="9" fillId="0" borderId="3" xfId="0" applyNumberFormat="1" applyFont="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Border="1" applyAlignment="1">
      <alignment vertical="top" wrapText="1"/>
    </xf>
    <xf numFmtId="41" fontId="5" fillId="0" borderId="3" xfId="0" applyNumberFormat="1" applyFont="1" applyBorder="1" applyAlignment="1">
      <alignment horizontal="right" vertical="top" wrapText="1"/>
    </xf>
    <xf numFmtId="41" fontId="4" fillId="7" borderId="3" xfId="0" applyNumberFormat="1" applyFont="1" applyFill="1" applyBorder="1" applyAlignment="1">
      <alignment vertical="top" wrapText="1"/>
    </xf>
    <xf numFmtId="41" fontId="54" fillId="4" borderId="3" xfId="0" applyNumberFormat="1" applyFont="1" applyFill="1" applyBorder="1" applyAlignment="1">
      <alignment wrapText="1"/>
    </xf>
    <xf numFmtId="0" fontId="52" fillId="0" borderId="0" xfId="0" applyFont="1"/>
    <xf numFmtId="0" fontId="56" fillId="0" borderId="0" xfId="0" applyFont="1" applyAlignment="1">
      <alignment vertical="top" wrapText="1"/>
    </xf>
    <xf numFmtId="167" fontId="56" fillId="0" borderId="0" xfId="0" applyNumberFormat="1" applyFont="1"/>
    <xf numFmtId="167" fontId="56" fillId="0" borderId="0" xfId="0" applyNumberFormat="1" applyFont="1" applyAlignment="1">
      <alignment vertical="top" wrapText="1"/>
    </xf>
    <xf numFmtId="0" fontId="55" fillId="0" borderId="0" xfId="0" applyFont="1"/>
    <xf numFmtId="0" fontId="53" fillId="0" borderId="0" xfId="0" applyFont="1" applyAlignment="1">
      <alignment vertical="top" wrapText="1"/>
    </xf>
    <xf numFmtId="0" fontId="55" fillId="0" borderId="0" xfId="0" applyFont="1" applyAlignment="1">
      <alignment vertical="top" wrapText="1"/>
    </xf>
    <xf numFmtId="167" fontId="55" fillId="0" borderId="0" xfId="0" applyNumberFormat="1" applyFont="1" applyAlignment="1">
      <alignment vertical="top" wrapText="1"/>
    </xf>
    <xf numFmtId="0" fontId="56" fillId="0" borderId="0" xfId="0" applyFont="1" applyAlignment="1">
      <alignment horizontal="left" vertical="top"/>
    </xf>
    <xf numFmtId="3" fontId="55" fillId="0" borderId="0" xfId="0" applyNumberFormat="1" applyFont="1"/>
    <xf numFmtId="167" fontId="55" fillId="0" borderId="0" xfId="0" applyNumberFormat="1" applyFont="1"/>
    <xf numFmtId="0" fontId="55" fillId="0" borderId="0" xfId="0" quotePrefix="1" applyFont="1"/>
    <xf numFmtId="0" fontId="55" fillId="0" borderId="0" xfId="0" applyFont="1" applyAlignment="1">
      <alignment horizontal="right"/>
    </xf>
    <xf numFmtId="41" fontId="9" fillId="6" borderId="3" xfId="0" applyNumberFormat="1" applyFont="1" applyFill="1" applyBorder="1" applyAlignment="1">
      <alignment horizontal="right"/>
    </xf>
    <xf numFmtId="167" fontId="5"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xf>
    <xf numFmtId="167" fontId="5"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xf>
    <xf numFmtId="167" fontId="4" fillId="5" borderId="3" xfId="0" applyNumberFormat="1" applyFont="1" applyFill="1" applyBorder="1" applyAlignment="1">
      <alignment horizontal="right" vertical="center" wrapText="1"/>
    </xf>
    <xf numFmtId="167" fontId="5" fillId="5" borderId="3" xfId="108" applyNumberFormat="1" applyFont="1" applyFill="1" applyBorder="1" applyAlignment="1">
      <alignment horizontal="right" vertical="center" wrapText="1"/>
    </xf>
    <xf numFmtId="167" fontId="4" fillId="5" borderId="3" xfId="108" applyNumberFormat="1" applyFont="1" applyFill="1" applyBorder="1" applyAlignment="1">
      <alignment horizontal="right" vertical="center" wrapText="1"/>
    </xf>
    <xf numFmtId="0" fontId="5" fillId="3" borderId="2" xfId="0" applyFont="1" applyFill="1" applyBorder="1" applyAlignment="1">
      <alignment vertical="center" wrapText="1"/>
    </xf>
    <xf numFmtId="167" fontId="5" fillId="5" borderId="2" xfId="108" applyNumberFormat="1" applyFont="1" applyFill="1" applyBorder="1" applyAlignment="1">
      <alignment horizontal="right" vertical="center" wrapText="1"/>
    </xf>
    <xf numFmtId="167" fontId="5" fillId="7" borderId="2" xfId="0" applyNumberFormat="1" applyFont="1" applyFill="1" applyBorder="1" applyAlignment="1">
      <alignment horizontal="right" vertical="center" wrapText="1"/>
    </xf>
    <xf numFmtId="167" fontId="5" fillId="6" borderId="2" xfId="0" applyNumberFormat="1" applyFont="1" applyFill="1" applyBorder="1" applyAlignment="1">
      <alignment horizontal="right" vertical="center"/>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xf>
    <xf numFmtId="0" fontId="5" fillId="6" borderId="2" xfId="0" applyFont="1" applyFill="1" applyBorder="1" applyAlignment="1">
      <alignment horizontal="right" wrapText="1"/>
    </xf>
    <xf numFmtId="1" fontId="9" fillId="6" borderId="3" xfId="0" applyNumberFormat="1" applyFont="1" applyFill="1" applyBorder="1" applyAlignment="1">
      <alignment horizontal="right"/>
    </xf>
    <xf numFmtId="1" fontId="9" fillId="7" borderId="3" xfId="0" applyNumberFormat="1" applyFont="1" applyFill="1" applyBorder="1" applyAlignment="1">
      <alignment horizontal="right"/>
    </xf>
    <xf numFmtId="0" fontId="4" fillId="2" borderId="1" xfId="0" applyFont="1" applyFill="1" applyBorder="1" applyAlignment="1">
      <alignment horizontal="center" vertical="top" wrapText="1"/>
    </xf>
    <xf numFmtId="0" fontId="4" fillId="2" borderId="0" xfId="0" applyFont="1" applyFill="1" applyAlignment="1">
      <alignment horizontal="center" vertical="top" wrapText="1"/>
    </xf>
    <xf numFmtId="0" fontId="4" fillId="2" borderId="2" xfId="0" applyFont="1" applyFill="1" applyBorder="1" applyAlignment="1">
      <alignment horizontal="center" vertical="top" wrapText="1"/>
    </xf>
    <xf numFmtId="0" fontId="2" fillId="0" borderId="0" xfId="0" quotePrefix="1" applyFont="1" applyAlignment="1">
      <alignment horizontal="justify"/>
    </xf>
    <xf numFmtId="0" fontId="0" fillId="0" borderId="0" xfId="0"/>
    <xf numFmtId="0" fontId="3" fillId="0" borderId="0" xfId="0" applyFont="1" applyAlignment="1">
      <alignment horizontal="justify"/>
    </xf>
    <xf numFmtId="0" fontId="4" fillId="0" borderId="1"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2" fillId="0" borderId="0" xfId="0" applyFont="1" applyAlignment="1">
      <alignment horizontal="justify"/>
    </xf>
    <xf numFmtId="0" fontId="4" fillId="0" borderId="1"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Alignment="1">
      <alignment horizontal="justify" wrapText="1"/>
    </xf>
    <xf numFmtId="0" fontId="4" fillId="0" borderId="2" xfId="0" applyFont="1" applyBorder="1" applyAlignment="1">
      <alignment horizontal="justify" wrapText="1"/>
    </xf>
    <xf numFmtId="0" fontId="3" fillId="0" borderId="0" xfId="0" applyFont="1" applyAlignment="1">
      <alignment horizontal="left"/>
    </xf>
    <xf numFmtId="0" fontId="16" fillId="0" borderId="1" xfId="0" applyFont="1" applyBorder="1" applyAlignment="1">
      <alignment horizontal="center"/>
    </xf>
    <xf numFmtId="0" fontId="16" fillId="0" borderId="0" xfId="0" applyFont="1" applyAlignment="1">
      <alignment horizontal="center"/>
    </xf>
    <xf numFmtId="0" fontId="16" fillId="0" borderId="2" xfId="0" applyFont="1" applyBorder="1" applyAlignment="1">
      <alignment horizontal="center"/>
    </xf>
    <xf numFmtId="0" fontId="38" fillId="6" borderId="3" xfId="0" applyFont="1" applyFill="1" applyBorder="1" applyAlignment="1">
      <alignment wrapText="1"/>
    </xf>
    <xf numFmtId="0" fontId="9" fillId="6" borderId="3" xfId="0" applyFont="1" applyFill="1" applyBorder="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Alignment="1">
      <alignment horizontal="center" vertical="center" wrapText="1"/>
    </xf>
    <xf numFmtId="0" fontId="42" fillId="0" borderId="0" xfId="0" applyFont="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Border="1" applyAlignment="1">
      <alignment horizontal="center" vertical="center"/>
    </xf>
    <xf numFmtId="0" fontId="14" fillId="0" borderId="0" xfId="0" applyFont="1" applyAlignment="1">
      <alignment horizontal="justify"/>
    </xf>
    <xf numFmtId="0" fontId="41" fillId="0" borderId="0" xfId="0" applyFont="1"/>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Alignment="1">
      <alignment horizontal="justify" vertical="center"/>
    </xf>
    <xf numFmtId="0" fontId="47" fillId="0" borderId="0" xfId="0" applyFont="1" applyAlignment="1">
      <alignment vertical="center"/>
    </xf>
    <xf numFmtId="0" fontId="10" fillId="0" borderId="0" xfId="0" applyFont="1" applyAlignment="1">
      <alignment horizontal="left" wrapText="1"/>
    </xf>
    <xf numFmtId="0" fontId="4" fillId="6" borderId="0" xfId="0" applyFont="1" applyFill="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0" borderId="14" xfId="0" applyFont="1" applyBorder="1" applyAlignment="1">
      <alignment horizontal="center" vertical="center" wrapText="1"/>
    </xf>
    <xf numFmtId="0" fontId="10" fillId="0" borderId="0" xfId="0" applyFont="1" applyAlignment="1">
      <alignment horizontal="justify"/>
    </xf>
    <xf numFmtId="0" fontId="47" fillId="0" borderId="0" xfId="0" applyFont="1"/>
    <xf numFmtId="0" fontId="4" fillId="3" borderId="14"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3" xfId="0" applyFont="1" applyBorder="1" applyAlignment="1">
      <alignment horizontal="center" vertical="center"/>
    </xf>
    <xf numFmtId="0" fontId="5" fillId="0" borderId="1" xfId="0" applyFont="1" applyBorder="1" applyAlignment="1">
      <alignment horizontal="right" wrapText="1"/>
    </xf>
    <xf numFmtId="0" fontId="5" fillId="0" borderId="2" xfId="0" applyFont="1" applyBorder="1" applyAlignment="1">
      <alignment horizontal="right" wrapText="1"/>
    </xf>
    <xf numFmtId="0" fontId="4" fillId="7" borderId="3" xfId="0" applyFont="1" applyFill="1" applyBorder="1" applyAlignment="1">
      <alignment horizontal="center"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4" fillId="30" borderId="2" xfId="0" applyFont="1" applyFill="1" applyBorder="1" applyAlignment="1">
      <alignment horizontal="left" vertical="center" wrapText="1"/>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xf numFmtId="174" fontId="11" fillId="0" borderId="0" xfId="0" applyNumberFormat="1" applyFont="1"/>
    <xf numFmtId="43" fontId="11" fillId="0" borderId="0" xfId="0" applyNumberFormat="1" applyFont="1"/>
    <xf numFmtId="1" fontId="15" fillId="4" borderId="3" xfId="105" applyNumberFormat="1" applyFont="1" applyFill="1" applyBorder="1" applyAlignment="1">
      <alignment vertical="center" wrapText="1"/>
    </xf>
    <xf numFmtId="1" fontId="15" fillId="4" borderId="3" xfId="0" applyNumberFormat="1" applyFont="1" applyFill="1" applyBorder="1" applyAlignment="1">
      <alignment vertical="center"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1000000}"/>
    <cellStyle name="Migliaia [0] 2" xfId="69" xr:uid="{00000000-0005-0000-0000-000042000000}"/>
    <cellStyle name="Migliaia 2" xfId="2" xr:uid="{00000000-0005-0000-0000-000043000000}"/>
    <cellStyle name="Migliaia 2 2" xfId="70" xr:uid="{00000000-0005-0000-0000-000044000000}"/>
    <cellStyle name="Migliaia 3" xfId="105" xr:uid="{00000000-0005-0000-0000-000045000000}"/>
    <cellStyle name="Migliaia 4" xfId="106" xr:uid="{00000000-0005-0000-0000-000046000000}"/>
    <cellStyle name="Neutral" xfId="71" xr:uid="{00000000-0005-0000-0000-000047000000}"/>
    <cellStyle name="Neutrale 2" xfId="72" xr:uid="{00000000-0005-0000-0000-000048000000}"/>
    <cellStyle name="Normal 2" xfId="73" xr:uid="{00000000-0005-0000-0000-000049000000}"/>
    <cellStyle name="Normal 3" xfId="74" xr:uid="{00000000-0005-0000-0000-00004A000000}"/>
    <cellStyle name="Normal 3 2" xfId="75" xr:uid="{00000000-0005-0000-0000-00004B000000}"/>
    <cellStyle name="Normal_Cas_05Q3(met adjusted)" xfId="76" xr:uid="{00000000-0005-0000-0000-00004C000000}"/>
    <cellStyle name="Normale" xfId="0" builtinId="0"/>
    <cellStyle name="Normale 2" xfId="3" xr:uid="{00000000-0005-0000-0000-00004E000000}"/>
    <cellStyle name="Normale 2 2" xfId="78" xr:uid="{00000000-0005-0000-0000-00004F000000}"/>
    <cellStyle name="Normale 2 3" xfId="79" xr:uid="{00000000-0005-0000-0000-000050000000}"/>
    <cellStyle name="Normale 2 4" xfId="80" xr:uid="{00000000-0005-0000-0000-000051000000}"/>
    <cellStyle name="Normale 2 5" xfId="81" xr:uid="{00000000-0005-0000-0000-000052000000}"/>
    <cellStyle name="Normale 2 6" xfId="77" xr:uid="{00000000-0005-0000-0000-000053000000}"/>
    <cellStyle name="Normale 2 7" xfId="107" xr:uid="{00000000-0005-0000-0000-000054000000}"/>
    <cellStyle name="Normale 3" xfId="82" xr:uid="{00000000-0005-0000-0000-000055000000}"/>
    <cellStyle name="Normale 3 2" xfId="83" xr:uid="{00000000-0005-0000-0000-000056000000}"/>
    <cellStyle name="Normale 4" xfId="84" xr:uid="{00000000-0005-0000-0000-000057000000}"/>
    <cellStyle name="Normale 5" xfId="85" xr:uid="{00000000-0005-0000-0000-000058000000}"/>
    <cellStyle name="Normale 6" xfId="86" xr:uid="{00000000-0005-0000-0000-000059000000}"/>
    <cellStyle name="Nota 2" xfId="87" xr:uid="{00000000-0005-0000-0000-00005A000000}"/>
    <cellStyle name="Note" xfId="88" xr:uid="{00000000-0005-0000-0000-00005B000000}"/>
    <cellStyle name="Output 2" xfId="89" xr:uid="{00000000-0005-0000-0000-00005C000000}"/>
    <cellStyle name="Percentuale" xfId="1" builtinId="5"/>
    <cellStyle name="Standaard_Verkeersprestaties_v_240513064826" xfId="90" xr:uid="{00000000-0005-0000-0000-00005E000000}"/>
    <cellStyle name="Testo avviso 2" xfId="91" xr:uid="{00000000-0005-0000-0000-00005F000000}"/>
    <cellStyle name="Testo descrittivo 2" xfId="92" xr:uid="{00000000-0005-0000-0000-000060000000}"/>
    <cellStyle name="Title" xfId="93" xr:uid="{00000000-0005-0000-0000-000061000000}"/>
    <cellStyle name="Titolo 1 2" xfId="94" xr:uid="{00000000-0005-0000-0000-000062000000}"/>
    <cellStyle name="Titolo 2 2" xfId="95" xr:uid="{00000000-0005-0000-0000-000063000000}"/>
    <cellStyle name="Titolo 3 2" xfId="96" xr:uid="{00000000-0005-0000-0000-000064000000}"/>
    <cellStyle name="Titolo 4 2" xfId="97" xr:uid="{00000000-0005-0000-0000-000065000000}"/>
    <cellStyle name="Titolo 5" xfId="98" xr:uid="{00000000-0005-0000-0000-000066000000}"/>
    <cellStyle name="Total" xfId="99" xr:uid="{00000000-0005-0000-0000-000067000000}"/>
    <cellStyle name="Totale 2" xfId="100" xr:uid="{00000000-0005-0000-0000-000068000000}"/>
    <cellStyle name="Valore non valido 2" xfId="101" xr:uid="{00000000-0005-0000-0000-000069000000}"/>
    <cellStyle name="Valore valido 2" xfId="102" xr:uid="{00000000-0005-0000-0000-00006A000000}"/>
    <cellStyle name="Valuta (0)_Foglio1" xfId="103" xr:uid="{00000000-0005-0000-0000-00006B000000}"/>
    <cellStyle name="Warning Text" xfId="104" xr:uid="{00000000-0005-0000-0000-00006C000000}"/>
  </cellStyles>
  <dxfs count="6">
    <dxf>
      <font>
        <b/>
        <i val="0"/>
      </font>
    </dxf>
    <dxf>
      <font>
        <b/>
        <i val="0"/>
      </font>
    </dxf>
    <dxf>
      <font>
        <b/>
        <i val="0"/>
        <color rgb="FFFF0000"/>
      </font>
    </dxf>
    <dxf>
      <font>
        <b/>
        <i val="0"/>
      </font>
    </dxf>
    <dxf>
      <font>
        <b/>
        <i val="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B2:L13"/>
  <sheetViews>
    <sheetView workbookViewId="0">
      <selection activeCell="A20" sqref="A20:XFD21"/>
    </sheetView>
  </sheetViews>
  <sheetFormatPr defaultRowHeight="15" x14ac:dyDescent="0.25"/>
  <cols>
    <col min="1" max="1" width="14.28515625" bestFit="1" customWidth="1"/>
  </cols>
  <sheetData>
    <row r="2" spans="2:12" x14ac:dyDescent="0.25">
      <c r="B2" s="261" t="s">
        <v>268</v>
      </c>
      <c r="C2" s="262"/>
      <c r="D2" s="262"/>
      <c r="E2" s="262"/>
      <c r="F2" s="262"/>
      <c r="G2" s="262"/>
      <c r="H2" s="262"/>
      <c r="I2" s="262"/>
      <c r="J2" s="262"/>
      <c r="K2" s="262"/>
    </row>
    <row r="3" spans="2:12" x14ac:dyDescent="0.25">
      <c r="B3" s="263" t="s">
        <v>224</v>
      </c>
      <c r="C3" s="262"/>
      <c r="D3" s="262"/>
      <c r="E3" s="262"/>
      <c r="F3" s="262"/>
      <c r="G3" s="262"/>
      <c r="H3" s="262"/>
      <c r="I3" s="262"/>
      <c r="J3" s="262"/>
      <c r="K3" s="262"/>
    </row>
    <row r="4" spans="2:12" x14ac:dyDescent="0.25">
      <c r="B4" s="264" t="s">
        <v>0</v>
      </c>
      <c r="C4" s="267">
        <v>2021</v>
      </c>
      <c r="D4" s="267"/>
      <c r="E4" s="267"/>
      <c r="F4" s="269">
        <v>2020</v>
      </c>
      <c r="G4" s="269"/>
      <c r="H4" s="269"/>
      <c r="I4" s="258" t="s">
        <v>223</v>
      </c>
      <c r="J4" s="258" t="s">
        <v>220</v>
      </c>
      <c r="K4" s="258" t="s">
        <v>221</v>
      </c>
      <c r="L4" s="258" t="s">
        <v>222</v>
      </c>
    </row>
    <row r="5" spans="2:12" x14ac:dyDescent="0.25">
      <c r="B5" s="265"/>
      <c r="C5" s="268"/>
      <c r="D5" s="268"/>
      <c r="E5" s="268"/>
      <c r="F5" s="270"/>
      <c r="G5" s="270"/>
      <c r="H5" s="270"/>
      <c r="I5" s="259"/>
      <c r="J5" s="259"/>
      <c r="K5" s="259"/>
      <c r="L5" s="259"/>
    </row>
    <row r="6" spans="2:12" ht="39" customHeight="1" x14ac:dyDescent="0.25">
      <c r="B6" s="266"/>
      <c r="C6" s="133" t="s">
        <v>1</v>
      </c>
      <c r="D6" s="133" t="s">
        <v>2</v>
      </c>
      <c r="E6" s="133" t="s">
        <v>3</v>
      </c>
      <c r="F6" s="133" t="s">
        <v>1</v>
      </c>
      <c r="G6" s="133" t="s">
        <v>2</v>
      </c>
      <c r="H6" s="133" t="s">
        <v>3</v>
      </c>
      <c r="I6" s="260"/>
      <c r="J6" s="260"/>
      <c r="K6" s="260"/>
      <c r="L6" s="260"/>
    </row>
    <row r="7" spans="2:12" x14ac:dyDescent="0.25">
      <c r="B7" s="178" t="s">
        <v>197</v>
      </c>
      <c r="C7" s="10">
        <v>1315</v>
      </c>
      <c r="D7" s="7">
        <v>25</v>
      </c>
      <c r="E7" s="10">
        <v>1853</v>
      </c>
      <c r="F7" s="7">
        <v>972</v>
      </c>
      <c r="G7" s="10">
        <v>16</v>
      </c>
      <c r="H7" s="7">
        <v>1338</v>
      </c>
      <c r="I7" s="1">
        <v>9</v>
      </c>
      <c r="J7" s="5">
        <v>47.06</v>
      </c>
      <c r="K7" s="2">
        <v>-34.21</v>
      </c>
      <c r="L7" s="5">
        <v>5.26</v>
      </c>
    </row>
    <row r="8" spans="2:12" x14ac:dyDescent="0.25">
      <c r="B8" s="177" t="s">
        <v>198</v>
      </c>
      <c r="C8" s="10">
        <v>314</v>
      </c>
      <c r="D8" s="7">
        <v>13</v>
      </c>
      <c r="E8" s="10">
        <v>455</v>
      </c>
      <c r="F8" s="7">
        <v>291</v>
      </c>
      <c r="G8" s="10">
        <v>17</v>
      </c>
      <c r="H8" s="7">
        <v>395</v>
      </c>
      <c r="I8" s="1">
        <v>-4</v>
      </c>
      <c r="J8" s="5">
        <v>-18.75</v>
      </c>
      <c r="K8" s="2">
        <v>-13.33</v>
      </c>
      <c r="L8" s="5">
        <v>6.49</v>
      </c>
    </row>
    <row r="9" spans="2:12" x14ac:dyDescent="0.25">
      <c r="B9" s="177" t="s">
        <v>199</v>
      </c>
      <c r="C9" s="10">
        <v>861</v>
      </c>
      <c r="D9" s="7">
        <v>20</v>
      </c>
      <c r="E9" s="10">
        <v>1141</v>
      </c>
      <c r="F9" s="7">
        <v>626</v>
      </c>
      <c r="G9" s="10">
        <v>20</v>
      </c>
      <c r="H9" s="7">
        <v>804</v>
      </c>
      <c r="I9" s="1">
        <v>0</v>
      </c>
      <c r="J9" s="5">
        <v>25</v>
      </c>
      <c r="K9" s="2">
        <v>-31.03</v>
      </c>
      <c r="L9" s="5">
        <v>4.75</v>
      </c>
    </row>
    <row r="10" spans="2:12" x14ac:dyDescent="0.25">
      <c r="B10" s="177" t="s">
        <v>200</v>
      </c>
      <c r="C10" s="10">
        <v>275</v>
      </c>
      <c r="D10" s="7">
        <v>12</v>
      </c>
      <c r="E10" s="10">
        <v>368</v>
      </c>
      <c r="F10" s="7">
        <v>205</v>
      </c>
      <c r="G10" s="10">
        <v>12</v>
      </c>
      <c r="H10" s="7">
        <v>274</v>
      </c>
      <c r="I10" s="1">
        <v>0</v>
      </c>
      <c r="J10" s="5">
        <v>140</v>
      </c>
      <c r="K10" s="2">
        <v>50</v>
      </c>
      <c r="L10" s="5">
        <v>7.91</v>
      </c>
    </row>
    <row r="11" spans="2:12" x14ac:dyDescent="0.25">
      <c r="B11" s="177" t="s">
        <v>201</v>
      </c>
      <c r="C11" s="10">
        <v>435</v>
      </c>
      <c r="D11" s="7">
        <v>21</v>
      </c>
      <c r="E11" s="10">
        <v>667</v>
      </c>
      <c r="F11" s="7">
        <v>385</v>
      </c>
      <c r="G11" s="10">
        <v>30</v>
      </c>
      <c r="H11" s="7">
        <v>529</v>
      </c>
      <c r="I11" s="1">
        <v>-9</v>
      </c>
      <c r="J11" s="5">
        <v>23.53</v>
      </c>
      <c r="K11" s="2">
        <v>31.25</v>
      </c>
      <c r="L11" s="5">
        <v>6.24</v>
      </c>
    </row>
    <row r="12" spans="2:12" x14ac:dyDescent="0.25">
      <c r="B12" s="11" t="s">
        <v>180</v>
      </c>
      <c r="C12" s="9">
        <v>3200</v>
      </c>
      <c r="D12" s="9">
        <v>91</v>
      </c>
      <c r="E12" s="9">
        <v>4484</v>
      </c>
      <c r="F12" s="9">
        <v>2479</v>
      </c>
      <c r="G12" s="9">
        <v>95</v>
      </c>
      <c r="H12" s="9">
        <v>3340</v>
      </c>
      <c r="I12" s="3">
        <v>-4</v>
      </c>
      <c r="J12" s="4">
        <v>28.17</v>
      </c>
      <c r="K12" s="4">
        <v>-14.15</v>
      </c>
      <c r="L12" s="4">
        <v>5.74</v>
      </c>
    </row>
    <row r="13" spans="2:12" x14ac:dyDescent="0.25">
      <c r="B13" s="11" t="s">
        <v>5</v>
      </c>
      <c r="C13" s="9">
        <v>151875</v>
      </c>
      <c r="D13" s="9">
        <v>2875</v>
      </c>
      <c r="E13" s="9">
        <v>204728</v>
      </c>
      <c r="F13" s="9">
        <v>118298</v>
      </c>
      <c r="G13" s="9">
        <v>2395</v>
      </c>
      <c r="H13" s="9">
        <v>159248</v>
      </c>
      <c r="I13" s="3">
        <v>480</v>
      </c>
      <c r="J13" s="4">
        <v>-9.4</v>
      </c>
      <c r="K13" s="4">
        <v>-30.1</v>
      </c>
      <c r="L13" s="4">
        <v>4.9000000000000004</v>
      </c>
    </row>
  </sheetData>
  <mergeCells count="9">
    <mergeCell ref="L4:L6"/>
    <mergeCell ref="K4:K6"/>
    <mergeCell ref="B2:K2"/>
    <mergeCell ref="B3:K3"/>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1"/>
  <sheetViews>
    <sheetView workbookViewId="0">
      <selection activeCell="I19" sqref="I19"/>
    </sheetView>
  </sheetViews>
  <sheetFormatPr defaultRowHeight="15" x14ac:dyDescent="0.25"/>
  <cols>
    <col min="2" max="2" width="14.28515625" customWidth="1"/>
  </cols>
  <sheetData>
    <row r="2" spans="2:8" x14ac:dyDescent="0.25">
      <c r="B2" s="8" t="s">
        <v>276</v>
      </c>
    </row>
    <row r="3" spans="2:8" x14ac:dyDescent="0.25">
      <c r="B3" s="31" t="s">
        <v>225</v>
      </c>
    </row>
    <row r="4" spans="2:8" x14ac:dyDescent="0.25">
      <c r="B4" s="297" t="s">
        <v>20</v>
      </c>
      <c r="C4" s="296" t="s">
        <v>1</v>
      </c>
      <c r="D4" s="296" t="s">
        <v>2</v>
      </c>
      <c r="E4" s="296" t="s">
        <v>3</v>
      </c>
      <c r="F4" s="296" t="s">
        <v>21</v>
      </c>
      <c r="G4" s="296" t="s">
        <v>22</v>
      </c>
    </row>
    <row r="5" spans="2:8" x14ac:dyDescent="0.25">
      <c r="B5" s="298"/>
      <c r="C5" s="296"/>
      <c r="D5" s="296"/>
      <c r="E5" s="296"/>
      <c r="F5" s="296"/>
      <c r="G5" s="296"/>
    </row>
    <row r="6" spans="2:8" x14ac:dyDescent="0.25">
      <c r="B6" s="32" t="s">
        <v>23</v>
      </c>
      <c r="C6" s="33">
        <v>1982</v>
      </c>
      <c r="D6" s="34">
        <v>33</v>
      </c>
      <c r="E6" s="33">
        <v>2556</v>
      </c>
      <c r="F6" s="35">
        <v>1.66</v>
      </c>
      <c r="G6" s="36">
        <v>128.96</v>
      </c>
    </row>
    <row r="7" spans="2:8" x14ac:dyDescent="0.25">
      <c r="B7" s="32" t="s">
        <v>25</v>
      </c>
      <c r="C7" s="33">
        <v>1218</v>
      </c>
      <c r="D7" s="34">
        <v>58</v>
      </c>
      <c r="E7" s="33">
        <v>1928</v>
      </c>
      <c r="F7" s="35">
        <v>4.76</v>
      </c>
      <c r="G7" s="36">
        <v>158.29</v>
      </c>
    </row>
    <row r="8" spans="2:8" x14ac:dyDescent="0.25">
      <c r="B8" s="37" t="s">
        <v>9</v>
      </c>
      <c r="C8" s="38">
        <v>3200</v>
      </c>
      <c r="D8" s="38">
        <v>91</v>
      </c>
      <c r="E8" s="38">
        <v>4484</v>
      </c>
      <c r="F8" s="39">
        <v>2.84</v>
      </c>
      <c r="G8" s="39">
        <v>140.13</v>
      </c>
    </row>
    <row r="9" spans="2:8" x14ac:dyDescent="0.25">
      <c r="B9" s="50" t="s">
        <v>194</v>
      </c>
      <c r="F9" s="121"/>
      <c r="G9" s="121"/>
    </row>
    <row r="10" spans="2:8" x14ac:dyDescent="0.25">
      <c r="B10" s="50" t="s">
        <v>193</v>
      </c>
      <c r="C10" s="24"/>
      <c r="D10" s="24"/>
      <c r="E10" s="24"/>
      <c r="F10" s="130"/>
      <c r="G10" s="130"/>
      <c r="H10" s="24"/>
    </row>
    <row r="11" spans="2:8" x14ac:dyDescent="0.25">
      <c r="B11" s="50" t="s">
        <v>26</v>
      </c>
      <c r="C11" s="24"/>
      <c r="D11" s="24"/>
      <c r="E11" s="24"/>
      <c r="F11" s="130"/>
      <c r="G11" s="130"/>
      <c r="H11" s="2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1"/>
  <sheetViews>
    <sheetView workbookViewId="0">
      <selection activeCell="C16" sqref="C16"/>
    </sheetView>
  </sheetViews>
  <sheetFormatPr defaultRowHeight="15" x14ac:dyDescent="0.25"/>
  <cols>
    <col min="2" max="2" width="14" customWidth="1"/>
  </cols>
  <sheetData>
    <row r="2" spans="2:7" x14ac:dyDescent="0.25">
      <c r="B2" s="8" t="s">
        <v>277</v>
      </c>
    </row>
    <row r="3" spans="2:7" x14ac:dyDescent="0.25">
      <c r="B3" s="44" t="s">
        <v>202</v>
      </c>
    </row>
    <row r="4" spans="2:7" x14ac:dyDescent="0.25">
      <c r="B4" s="297" t="s">
        <v>20</v>
      </c>
      <c r="C4" s="296" t="s">
        <v>1</v>
      </c>
      <c r="D4" s="296" t="s">
        <v>2</v>
      </c>
      <c r="E4" s="296" t="s">
        <v>3</v>
      </c>
      <c r="F4" s="296" t="s">
        <v>40</v>
      </c>
      <c r="G4" s="296" t="s">
        <v>41</v>
      </c>
    </row>
    <row r="5" spans="2:7" x14ac:dyDescent="0.25">
      <c r="B5" s="298"/>
      <c r="C5" s="296"/>
      <c r="D5" s="296"/>
      <c r="E5" s="296"/>
      <c r="F5" s="296" t="s">
        <v>42</v>
      </c>
      <c r="G5" s="296" t="s">
        <v>43</v>
      </c>
    </row>
    <row r="6" spans="2:7" x14ac:dyDescent="0.25">
      <c r="B6" s="32" t="s">
        <v>23</v>
      </c>
      <c r="C6" s="33">
        <v>1514</v>
      </c>
      <c r="D6" s="34">
        <v>26</v>
      </c>
      <c r="E6" s="33">
        <v>1908</v>
      </c>
      <c r="F6" s="35">
        <v>1.72</v>
      </c>
      <c r="G6" s="36">
        <v>126.02</v>
      </c>
    </row>
    <row r="7" spans="2:7" x14ac:dyDescent="0.25">
      <c r="B7" s="32" t="s">
        <v>25</v>
      </c>
      <c r="C7" s="33">
        <v>965</v>
      </c>
      <c r="D7" s="34">
        <v>69</v>
      </c>
      <c r="E7" s="33">
        <v>1432</v>
      </c>
      <c r="F7" s="35">
        <v>7.15</v>
      </c>
      <c r="G7" s="36">
        <v>148.38999999999999</v>
      </c>
    </row>
    <row r="8" spans="2:7" x14ac:dyDescent="0.25">
      <c r="B8" s="37" t="s">
        <v>9</v>
      </c>
      <c r="C8" s="38">
        <v>2479</v>
      </c>
      <c r="D8" s="38">
        <v>95</v>
      </c>
      <c r="E8" s="38">
        <v>3340</v>
      </c>
      <c r="F8" s="39">
        <v>3.83</v>
      </c>
      <c r="G8" s="39">
        <v>134.72999999999999</v>
      </c>
    </row>
    <row r="9" spans="2:7" x14ac:dyDescent="0.25">
      <c r="B9" s="50" t="s">
        <v>44</v>
      </c>
    </row>
    <row r="10" spans="2:7" x14ac:dyDescent="0.25">
      <c r="B10" s="50" t="s">
        <v>45</v>
      </c>
    </row>
    <row r="11" spans="2:7" x14ac:dyDescent="0.25">
      <c r="B11" s="50"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workbookViewId="0">
      <selection activeCell="L10" sqref="L10"/>
    </sheetView>
  </sheetViews>
  <sheetFormatPr defaultRowHeight="15" x14ac:dyDescent="0.25"/>
  <cols>
    <col min="2" max="2" width="26.7109375" customWidth="1"/>
  </cols>
  <sheetData>
    <row r="2" spans="2:6" x14ac:dyDescent="0.25">
      <c r="B2" s="8" t="s">
        <v>278</v>
      </c>
    </row>
    <row r="3" spans="2:6" x14ac:dyDescent="0.25">
      <c r="B3" s="31" t="s">
        <v>246</v>
      </c>
    </row>
    <row r="4" spans="2:6" x14ac:dyDescent="0.25">
      <c r="B4" s="297" t="s">
        <v>46</v>
      </c>
      <c r="C4" s="296" t="s">
        <v>1</v>
      </c>
      <c r="D4" s="296" t="s">
        <v>2</v>
      </c>
      <c r="E4" s="296" t="s">
        <v>3</v>
      </c>
      <c r="F4" s="296" t="s">
        <v>40</v>
      </c>
    </row>
    <row r="5" spans="2:6" x14ac:dyDescent="0.25">
      <c r="B5" s="298"/>
      <c r="C5" s="296"/>
      <c r="D5" s="296"/>
      <c r="E5" s="296"/>
      <c r="F5" s="296" t="s">
        <v>42</v>
      </c>
    </row>
    <row r="6" spans="2:6" x14ac:dyDescent="0.25">
      <c r="B6" s="45" t="s">
        <v>247</v>
      </c>
      <c r="C6" s="26">
        <v>395</v>
      </c>
      <c r="D6" s="27">
        <v>6</v>
      </c>
      <c r="E6" s="46">
        <v>527</v>
      </c>
      <c r="F6" s="47">
        <v>1.52</v>
      </c>
    </row>
    <row r="7" spans="2:6" x14ac:dyDescent="0.25">
      <c r="B7" s="45" t="s">
        <v>248</v>
      </c>
      <c r="C7" s="26">
        <v>2332</v>
      </c>
      <c r="D7" s="27">
        <v>76</v>
      </c>
      <c r="E7" s="46">
        <v>3300</v>
      </c>
      <c r="F7" s="47">
        <v>3.26</v>
      </c>
    </row>
    <row r="8" spans="2:6" x14ac:dyDescent="0.25">
      <c r="B8" s="45" t="s">
        <v>47</v>
      </c>
      <c r="C8" s="26">
        <v>473</v>
      </c>
      <c r="D8" s="27">
        <v>9</v>
      </c>
      <c r="E8" s="46">
        <v>657</v>
      </c>
      <c r="F8" s="47">
        <v>1.9</v>
      </c>
    </row>
    <row r="9" spans="2:6" x14ac:dyDescent="0.25">
      <c r="B9" s="43" t="s">
        <v>9</v>
      </c>
      <c r="C9" s="48">
        <v>3200</v>
      </c>
      <c r="D9" s="48">
        <v>91</v>
      </c>
      <c r="E9" s="48">
        <v>4484</v>
      </c>
      <c r="F9" s="49">
        <v>2.84</v>
      </c>
    </row>
    <row r="10" spans="2:6" x14ac:dyDescent="0.25">
      <c r="B10" s="50" t="s">
        <v>44</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1"/>
  <sheetViews>
    <sheetView topLeftCell="A5" zoomScaleNormal="100" workbookViewId="0">
      <selection activeCell="A19" sqref="A19:XFD147"/>
    </sheetView>
  </sheetViews>
  <sheetFormatPr defaultRowHeight="15" x14ac:dyDescent="0.25"/>
  <sheetData>
    <row r="2" spans="2:16" x14ac:dyDescent="0.25">
      <c r="B2" s="8" t="s">
        <v>279</v>
      </c>
      <c r="C2" s="8"/>
      <c r="D2" s="8"/>
      <c r="E2" s="8"/>
      <c r="F2" s="8"/>
      <c r="G2" s="8"/>
      <c r="H2" s="8"/>
      <c r="I2" s="8"/>
      <c r="J2" s="8"/>
      <c r="K2" s="8"/>
      <c r="L2" s="8"/>
      <c r="M2" s="8"/>
      <c r="N2" s="8"/>
      <c r="O2" s="8"/>
      <c r="P2" s="8"/>
    </row>
    <row r="3" spans="2:16" x14ac:dyDescent="0.25">
      <c r="B3" s="44" t="s">
        <v>249</v>
      </c>
      <c r="C3" s="44"/>
      <c r="D3" s="44"/>
      <c r="E3" s="44"/>
      <c r="F3" s="44"/>
      <c r="G3" s="44"/>
      <c r="H3" s="44"/>
      <c r="I3" s="8"/>
      <c r="J3" s="8"/>
      <c r="K3" s="8"/>
      <c r="L3" s="8"/>
      <c r="M3" s="8"/>
      <c r="N3" s="8"/>
      <c r="O3" s="8"/>
      <c r="P3" s="8"/>
    </row>
    <row r="4" spans="2:16" x14ac:dyDescent="0.25">
      <c r="B4" s="299" t="s">
        <v>0</v>
      </c>
      <c r="C4" s="280" t="s">
        <v>48</v>
      </c>
      <c r="D4" s="280"/>
      <c r="E4" s="280"/>
      <c r="F4" s="280"/>
      <c r="G4" s="280"/>
      <c r="H4" s="280"/>
      <c r="I4" s="280"/>
      <c r="J4" s="281" t="s">
        <v>49</v>
      </c>
      <c r="K4" s="281"/>
      <c r="L4" s="281"/>
      <c r="M4" s="281"/>
      <c r="N4" s="281"/>
      <c r="O4" s="281"/>
      <c r="P4" s="281"/>
    </row>
    <row r="5" spans="2:16" ht="66.75" customHeight="1" x14ac:dyDescent="0.25">
      <c r="B5" s="300"/>
      <c r="C5" s="70" t="s">
        <v>50</v>
      </c>
      <c r="D5" s="70" t="s">
        <v>51</v>
      </c>
      <c r="E5" s="70" t="s">
        <v>52</v>
      </c>
      <c r="F5" s="70" t="s">
        <v>53</v>
      </c>
      <c r="G5" s="70" t="s">
        <v>54</v>
      </c>
      <c r="H5" s="70" t="s">
        <v>55</v>
      </c>
      <c r="I5" s="71" t="s">
        <v>9</v>
      </c>
      <c r="J5" s="70" t="s">
        <v>50</v>
      </c>
      <c r="K5" s="70" t="s">
        <v>51</v>
      </c>
      <c r="L5" s="70" t="s">
        <v>52</v>
      </c>
      <c r="M5" s="70" t="s">
        <v>53</v>
      </c>
      <c r="N5" s="70" t="s">
        <v>54</v>
      </c>
      <c r="O5" s="70" t="s">
        <v>55</v>
      </c>
      <c r="P5" s="71" t="s">
        <v>9</v>
      </c>
    </row>
    <row r="6" spans="2:16" x14ac:dyDescent="0.25">
      <c r="B6" s="61" t="s">
        <v>197</v>
      </c>
      <c r="C6" s="63">
        <v>185</v>
      </c>
      <c r="D6" s="64">
        <v>41</v>
      </c>
      <c r="E6" s="63">
        <v>172</v>
      </c>
      <c r="F6" s="64">
        <v>353</v>
      </c>
      <c r="G6" s="63">
        <v>58</v>
      </c>
      <c r="H6" s="64">
        <v>10</v>
      </c>
      <c r="I6" s="65">
        <v>819</v>
      </c>
      <c r="J6" s="66">
        <v>42</v>
      </c>
      <c r="K6" s="67">
        <v>15</v>
      </c>
      <c r="L6" s="66">
        <v>30</v>
      </c>
      <c r="M6" s="67">
        <v>267</v>
      </c>
      <c r="N6" s="66">
        <v>127</v>
      </c>
      <c r="O6" s="67">
        <v>15</v>
      </c>
      <c r="P6" s="68">
        <v>496</v>
      </c>
    </row>
    <row r="7" spans="2:16" x14ac:dyDescent="0.25">
      <c r="B7" s="61" t="s">
        <v>198</v>
      </c>
      <c r="C7" s="63">
        <v>49</v>
      </c>
      <c r="D7" s="64">
        <v>4</v>
      </c>
      <c r="E7" s="63">
        <v>14</v>
      </c>
      <c r="F7" s="64">
        <v>61</v>
      </c>
      <c r="G7" s="63">
        <v>18</v>
      </c>
      <c r="H7" s="64">
        <v>4</v>
      </c>
      <c r="I7" s="65">
        <v>150</v>
      </c>
      <c r="J7" s="66">
        <v>6</v>
      </c>
      <c r="K7" s="67" t="s">
        <v>30</v>
      </c>
      <c r="L7" s="66">
        <v>8</v>
      </c>
      <c r="M7" s="67">
        <v>81</v>
      </c>
      <c r="N7" s="66">
        <v>62</v>
      </c>
      <c r="O7" s="67">
        <v>7</v>
      </c>
      <c r="P7" s="68">
        <v>164</v>
      </c>
    </row>
    <row r="8" spans="2:16" x14ac:dyDescent="0.25">
      <c r="B8" s="61" t="s">
        <v>199</v>
      </c>
      <c r="C8" s="63">
        <v>108</v>
      </c>
      <c r="D8" s="64">
        <v>33</v>
      </c>
      <c r="E8" s="63">
        <v>175</v>
      </c>
      <c r="F8" s="64">
        <v>358</v>
      </c>
      <c r="G8" s="63">
        <v>12</v>
      </c>
      <c r="H8" s="64" t="s">
        <v>30</v>
      </c>
      <c r="I8" s="65">
        <v>686</v>
      </c>
      <c r="J8" s="66">
        <v>12</v>
      </c>
      <c r="K8" s="67">
        <v>5</v>
      </c>
      <c r="L8" s="66">
        <v>45</v>
      </c>
      <c r="M8" s="67">
        <v>88</v>
      </c>
      <c r="N8" s="66">
        <v>22</v>
      </c>
      <c r="O8" s="67">
        <v>3</v>
      </c>
      <c r="P8" s="68">
        <v>175</v>
      </c>
    </row>
    <row r="9" spans="2:16" x14ac:dyDescent="0.25">
      <c r="B9" s="61" t="s">
        <v>200</v>
      </c>
      <c r="C9" s="63">
        <v>40</v>
      </c>
      <c r="D9" s="64">
        <v>13</v>
      </c>
      <c r="E9" s="63">
        <v>24</v>
      </c>
      <c r="F9" s="64">
        <v>60</v>
      </c>
      <c r="G9" s="63">
        <v>8</v>
      </c>
      <c r="H9" s="64" t="s">
        <v>30</v>
      </c>
      <c r="I9" s="65">
        <v>145</v>
      </c>
      <c r="J9" s="66">
        <v>9</v>
      </c>
      <c r="K9" s="67">
        <v>2</v>
      </c>
      <c r="L9" s="66">
        <v>7</v>
      </c>
      <c r="M9" s="67">
        <v>63</v>
      </c>
      <c r="N9" s="66">
        <v>47</v>
      </c>
      <c r="O9" s="67">
        <v>2</v>
      </c>
      <c r="P9" s="68">
        <v>130</v>
      </c>
    </row>
    <row r="10" spans="2:16" ht="27" x14ac:dyDescent="0.25">
      <c r="B10" s="61" t="s">
        <v>201</v>
      </c>
      <c r="C10" s="63">
        <v>63</v>
      </c>
      <c r="D10" s="64">
        <v>6</v>
      </c>
      <c r="E10" s="63">
        <v>28</v>
      </c>
      <c r="F10" s="64">
        <v>70</v>
      </c>
      <c r="G10" s="63">
        <v>13</v>
      </c>
      <c r="H10" s="64">
        <v>2</v>
      </c>
      <c r="I10" s="65">
        <v>182</v>
      </c>
      <c r="J10" s="66">
        <v>11</v>
      </c>
      <c r="K10" s="67">
        <v>5</v>
      </c>
      <c r="L10" s="66">
        <v>16</v>
      </c>
      <c r="M10" s="67">
        <v>156</v>
      </c>
      <c r="N10" s="66">
        <v>63</v>
      </c>
      <c r="O10" s="67">
        <v>2</v>
      </c>
      <c r="P10" s="68">
        <v>253</v>
      </c>
    </row>
    <row r="11" spans="2:16" x14ac:dyDescent="0.25">
      <c r="B11" s="62" t="s">
        <v>9</v>
      </c>
      <c r="C11" s="38">
        <v>445</v>
      </c>
      <c r="D11" s="38">
        <v>97</v>
      </c>
      <c r="E11" s="38">
        <v>413</v>
      </c>
      <c r="F11" s="38">
        <v>902</v>
      </c>
      <c r="G11" s="38">
        <v>109</v>
      </c>
      <c r="H11" s="38">
        <v>16</v>
      </c>
      <c r="I11" s="38">
        <v>1982</v>
      </c>
      <c r="J11" s="69">
        <v>80</v>
      </c>
      <c r="K11" s="69">
        <v>27</v>
      </c>
      <c r="L11" s="69">
        <v>106</v>
      </c>
      <c r="M11" s="69">
        <v>655</v>
      </c>
      <c r="N11" s="69">
        <v>321</v>
      </c>
      <c r="O11" s="69">
        <v>29</v>
      </c>
      <c r="P11" s="69">
        <v>1218</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5"/>
  <sheetViews>
    <sheetView topLeftCell="A5" zoomScaleNormal="100" workbookViewId="0">
      <selection activeCell="A19" sqref="A19:XFD148"/>
    </sheetView>
  </sheetViews>
  <sheetFormatPr defaultRowHeight="15" x14ac:dyDescent="0.25"/>
  <cols>
    <col min="12" max="12" width="19.28515625" customWidth="1"/>
  </cols>
  <sheetData>
    <row r="2" spans="2:12" ht="30.75" customHeight="1" x14ac:dyDescent="0.25">
      <c r="B2" s="301" t="s">
        <v>280</v>
      </c>
      <c r="C2" s="301"/>
      <c r="D2" s="301"/>
      <c r="E2" s="301"/>
      <c r="F2" s="301"/>
      <c r="G2" s="301"/>
      <c r="H2" s="301"/>
      <c r="I2" s="301"/>
      <c r="J2" s="301"/>
      <c r="K2" s="301"/>
      <c r="L2" s="301"/>
    </row>
    <row r="3" spans="2:12" x14ac:dyDescent="0.25">
      <c r="B3" s="302" t="s">
        <v>250</v>
      </c>
      <c r="C3" s="303"/>
      <c r="D3" s="303"/>
      <c r="E3" s="303"/>
      <c r="F3" s="303"/>
      <c r="G3" s="303"/>
      <c r="H3" s="303"/>
      <c r="I3" s="72"/>
    </row>
    <row r="4" spans="2:12" x14ac:dyDescent="0.25">
      <c r="B4" s="304" t="s">
        <v>0</v>
      </c>
      <c r="C4" s="306" t="s">
        <v>56</v>
      </c>
      <c r="D4" s="306"/>
      <c r="E4" s="306"/>
      <c r="F4" s="306"/>
      <c r="G4" s="306"/>
      <c r="H4" s="306"/>
      <c r="I4" s="306"/>
    </row>
    <row r="5" spans="2:12" ht="69" customHeight="1" x14ac:dyDescent="0.25">
      <c r="B5" s="305"/>
      <c r="C5" s="73" t="s">
        <v>50</v>
      </c>
      <c r="D5" s="73" t="s">
        <v>51</v>
      </c>
      <c r="E5" s="73" t="s">
        <v>52</v>
      </c>
      <c r="F5" s="73" t="s">
        <v>53</v>
      </c>
      <c r="G5" s="73" t="s">
        <v>54</v>
      </c>
      <c r="H5" s="16" t="s">
        <v>57</v>
      </c>
      <c r="I5" s="74" t="s">
        <v>9</v>
      </c>
    </row>
    <row r="6" spans="2:12" x14ac:dyDescent="0.25">
      <c r="B6" s="61" t="s">
        <v>197</v>
      </c>
      <c r="C6" s="36">
        <v>22.59</v>
      </c>
      <c r="D6" s="114">
        <v>5.01</v>
      </c>
      <c r="E6" s="36">
        <v>21</v>
      </c>
      <c r="F6" s="114">
        <v>43.1</v>
      </c>
      <c r="G6" s="36">
        <v>7.08</v>
      </c>
      <c r="H6" s="114">
        <v>1.22</v>
      </c>
      <c r="I6" s="36">
        <v>100</v>
      </c>
    </row>
    <row r="7" spans="2:12" x14ac:dyDescent="0.25">
      <c r="B7" s="61" t="s">
        <v>198</v>
      </c>
      <c r="C7" s="36">
        <v>32.67</v>
      </c>
      <c r="D7" s="114">
        <v>2.67</v>
      </c>
      <c r="E7" s="36">
        <v>9.33</v>
      </c>
      <c r="F7" s="114">
        <v>40.67</v>
      </c>
      <c r="G7" s="36">
        <v>12</v>
      </c>
      <c r="H7" s="114">
        <v>2.67</v>
      </c>
      <c r="I7" s="36">
        <v>100</v>
      </c>
    </row>
    <row r="8" spans="2:12" x14ac:dyDescent="0.25">
      <c r="B8" s="61" t="s">
        <v>199</v>
      </c>
      <c r="C8" s="36">
        <v>15.74</v>
      </c>
      <c r="D8" s="114">
        <v>4.8099999999999996</v>
      </c>
      <c r="E8" s="36">
        <v>25.51</v>
      </c>
      <c r="F8" s="114">
        <v>52.19</v>
      </c>
      <c r="G8" s="36">
        <v>1.75</v>
      </c>
      <c r="H8" s="114" t="s">
        <v>203</v>
      </c>
      <c r="I8" s="36">
        <v>100</v>
      </c>
    </row>
    <row r="9" spans="2:12" x14ac:dyDescent="0.25">
      <c r="B9" s="61" t="s">
        <v>200</v>
      </c>
      <c r="C9" s="36">
        <v>27.59</v>
      </c>
      <c r="D9" s="114">
        <v>8.9700000000000006</v>
      </c>
      <c r="E9" s="36">
        <v>16.55</v>
      </c>
      <c r="F9" s="114">
        <v>41.38</v>
      </c>
      <c r="G9" s="36">
        <v>5.52</v>
      </c>
      <c r="H9" s="114" t="s">
        <v>203</v>
      </c>
      <c r="I9" s="36">
        <v>100</v>
      </c>
    </row>
    <row r="10" spans="2:12" ht="27" x14ac:dyDescent="0.25">
      <c r="B10" s="61" t="s">
        <v>201</v>
      </c>
      <c r="C10" s="36">
        <v>34.619999999999997</v>
      </c>
      <c r="D10" s="114">
        <v>3.3</v>
      </c>
      <c r="E10" s="36">
        <v>15.38</v>
      </c>
      <c r="F10" s="114">
        <v>38.46</v>
      </c>
      <c r="G10" s="36">
        <v>7.14</v>
      </c>
      <c r="H10" s="114">
        <v>1.1000000000000001</v>
      </c>
      <c r="I10" s="36">
        <v>100</v>
      </c>
    </row>
    <row r="11" spans="2:12" x14ac:dyDescent="0.25">
      <c r="B11" s="62" t="s">
        <v>9</v>
      </c>
      <c r="C11" s="39">
        <v>22.45</v>
      </c>
      <c r="D11" s="39">
        <v>4.8899999999999997</v>
      </c>
      <c r="E11" s="39">
        <v>20.84</v>
      </c>
      <c r="F11" s="39">
        <v>45.51</v>
      </c>
      <c r="G11" s="39">
        <v>5.5</v>
      </c>
      <c r="H11" s="39">
        <v>0.81</v>
      </c>
      <c r="I11" s="202">
        <v>100</v>
      </c>
    </row>
    <row r="15" spans="2:12" x14ac:dyDescent="0.25">
      <c r="C15" s="195"/>
      <c r="D15" s="195"/>
      <c r="E15" s="195"/>
      <c r="F15" s="195"/>
      <c r="G15" s="195"/>
      <c r="H15" s="195"/>
      <c r="I15" s="195"/>
    </row>
  </sheetData>
  <sortState xmlns:xlrd2="http://schemas.microsoft.com/office/spreadsheetml/2017/richdata2" ref="N6:V11">
    <sortCondition ref="O6:O11"/>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1"/>
  <sheetViews>
    <sheetView workbookViewId="0">
      <selection activeCell="Q16" sqref="Q16"/>
    </sheetView>
  </sheetViews>
  <sheetFormatPr defaultRowHeight="15" x14ac:dyDescent="0.25"/>
  <sheetData>
    <row r="2" spans="2:9" x14ac:dyDescent="0.25">
      <c r="B2" s="8" t="s">
        <v>281</v>
      </c>
    </row>
    <row r="3" spans="2:9" x14ac:dyDescent="0.25">
      <c r="B3" s="307" t="s">
        <v>250</v>
      </c>
      <c r="C3" s="308"/>
      <c r="D3" s="308"/>
      <c r="E3" s="308"/>
      <c r="F3" s="308"/>
      <c r="G3" s="308"/>
      <c r="H3" s="308"/>
    </row>
    <row r="4" spans="2:9" x14ac:dyDescent="0.25">
      <c r="B4" s="304" t="s">
        <v>0</v>
      </c>
      <c r="C4" s="306" t="s">
        <v>58</v>
      </c>
      <c r="D4" s="306"/>
      <c r="E4" s="306"/>
      <c r="F4" s="306"/>
      <c r="G4" s="306"/>
      <c r="H4" s="306"/>
      <c r="I4" s="306"/>
    </row>
    <row r="5" spans="2:9" ht="69" customHeight="1" x14ac:dyDescent="0.25">
      <c r="B5" s="305"/>
      <c r="C5" s="73" t="s">
        <v>50</v>
      </c>
      <c r="D5" s="73" t="s">
        <v>51</v>
      </c>
      <c r="E5" s="73" t="s">
        <v>52</v>
      </c>
      <c r="F5" s="73" t="s">
        <v>53</v>
      </c>
      <c r="G5" s="73" t="s">
        <v>54</v>
      </c>
      <c r="H5" s="16" t="s">
        <v>55</v>
      </c>
      <c r="I5" s="74" t="s">
        <v>9</v>
      </c>
    </row>
    <row r="6" spans="2:9" x14ac:dyDescent="0.25">
      <c r="B6" s="61" t="s">
        <v>197</v>
      </c>
      <c r="C6" s="36">
        <v>8.4700000000000006</v>
      </c>
      <c r="D6" s="114">
        <v>3.02</v>
      </c>
      <c r="E6" s="36">
        <v>6.05</v>
      </c>
      <c r="F6" s="114">
        <v>53.83</v>
      </c>
      <c r="G6" s="36">
        <v>25.6</v>
      </c>
      <c r="H6" s="114">
        <v>3.02</v>
      </c>
      <c r="I6" s="36">
        <v>100</v>
      </c>
    </row>
    <row r="7" spans="2:9" x14ac:dyDescent="0.25">
      <c r="B7" s="61" t="s">
        <v>198</v>
      </c>
      <c r="C7" s="36">
        <v>3.66</v>
      </c>
      <c r="D7" s="114" t="s">
        <v>203</v>
      </c>
      <c r="E7" s="36">
        <v>4.88</v>
      </c>
      <c r="F7" s="114">
        <v>49.39</v>
      </c>
      <c r="G7" s="36">
        <v>37.799999999999997</v>
      </c>
      <c r="H7" s="114">
        <v>4.2699999999999996</v>
      </c>
      <c r="I7" s="36">
        <v>100</v>
      </c>
    </row>
    <row r="8" spans="2:9" x14ac:dyDescent="0.25">
      <c r="B8" s="61" t="s">
        <v>199</v>
      </c>
      <c r="C8" s="36">
        <v>6.86</v>
      </c>
      <c r="D8" s="114">
        <v>2.86</v>
      </c>
      <c r="E8" s="36">
        <v>25.71</v>
      </c>
      <c r="F8" s="114">
        <v>50.29</v>
      </c>
      <c r="G8" s="36">
        <v>12.57</v>
      </c>
      <c r="H8" s="114">
        <v>1.71</v>
      </c>
      <c r="I8" s="36">
        <v>100</v>
      </c>
    </row>
    <row r="9" spans="2:9" x14ac:dyDescent="0.25">
      <c r="B9" s="61" t="s">
        <v>200</v>
      </c>
      <c r="C9" s="36">
        <v>6.92</v>
      </c>
      <c r="D9" s="114">
        <v>1.54</v>
      </c>
      <c r="E9" s="36">
        <v>5.38</v>
      </c>
      <c r="F9" s="114">
        <v>48.46</v>
      </c>
      <c r="G9" s="36">
        <v>36.15</v>
      </c>
      <c r="H9" s="114">
        <v>1.54</v>
      </c>
      <c r="I9" s="36">
        <v>100</v>
      </c>
    </row>
    <row r="10" spans="2:9" ht="27" x14ac:dyDescent="0.25">
      <c r="B10" s="61" t="s">
        <v>201</v>
      </c>
      <c r="C10" s="36">
        <v>4.3499999999999996</v>
      </c>
      <c r="D10" s="114">
        <v>1.98</v>
      </c>
      <c r="E10" s="36">
        <v>6.32</v>
      </c>
      <c r="F10" s="114">
        <v>61.66</v>
      </c>
      <c r="G10" s="36">
        <v>24.9</v>
      </c>
      <c r="H10" s="114">
        <v>0.79</v>
      </c>
      <c r="I10" s="36">
        <v>100</v>
      </c>
    </row>
    <row r="11" spans="2:9" x14ac:dyDescent="0.25">
      <c r="B11" s="62" t="s">
        <v>9</v>
      </c>
      <c r="C11" s="39">
        <v>6.57</v>
      </c>
      <c r="D11" s="39">
        <v>2.2200000000000002</v>
      </c>
      <c r="E11" s="39">
        <v>8.6999999999999993</v>
      </c>
      <c r="F11" s="39">
        <v>53.78</v>
      </c>
      <c r="G11" s="39">
        <v>26.35</v>
      </c>
      <c r="H11" s="39">
        <v>2.38</v>
      </c>
      <c r="I11" s="202">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L18"/>
  <sheetViews>
    <sheetView workbookViewId="0">
      <selection activeCell="L7" sqref="L7"/>
    </sheetView>
  </sheetViews>
  <sheetFormatPr defaultRowHeight="15" x14ac:dyDescent="0.25"/>
  <sheetData>
    <row r="2" spans="2:12" x14ac:dyDescent="0.25">
      <c r="B2" s="91" t="s">
        <v>282</v>
      </c>
      <c r="C2" s="89"/>
      <c r="D2" s="89"/>
      <c r="E2" s="89"/>
      <c r="F2" s="90"/>
      <c r="G2" s="90"/>
      <c r="H2" s="90"/>
    </row>
    <row r="3" spans="2:12" x14ac:dyDescent="0.25">
      <c r="B3" s="307" t="s">
        <v>251</v>
      </c>
      <c r="C3" s="308"/>
      <c r="D3" s="308"/>
      <c r="E3" s="308"/>
      <c r="F3" s="308"/>
      <c r="G3" s="308"/>
      <c r="H3" s="308"/>
    </row>
    <row r="4" spans="2:12" x14ac:dyDescent="0.25">
      <c r="B4" s="309" t="s">
        <v>59</v>
      </c>
      <c r="C4" s="311" t="s">
        <v>28</v>
      </c>
      <c r="D4" s="311"/>
      <c r="E4" s="311"/>
      <c r="F4" s="312" t="s">
        <v>29</v>
      </c>
      <c r="G4" s="312"/>
      <c r="H4" s="312"/>
    </row>
    <row r="5" spans="2:12" x14ac:dyDescent="0.25">
      <c r="B5" s="310"/>
      <c r="C5" s="76" t="s">
        <v>1</v>
      </c>
      <c r="D5" s="76" t="s">
        <v>2</v>
      </c>
      <c r="E5" s="76" t="s">
        <v>3</v>
      </c>
      <c r="F5" s="76" t="s">
        <v>1</v>
      </c>
      <c r="G5" s="76" t="s">
        <v>2</v>
      </c>
      <c r="H5" s="76" t="s">
        <v>3</v>
      </c>
    </row>
    <row r="6" spans="2:12" x14ac:dyDescent="0.25">
      <c r="B6" s="77" t="s">
        <v>60</v>
      </c>
      <c r="C6" s="78">
        <v>173</v>
      </c>
      <c r="D6" s="79">
        <v>3</v>
      </c>
      <c r="E6" s="78">
        <v>248</v>
      </c>
      <c r="F6" s="80">
        <v>5.4062999999999999</v>
      </c>
      <c r="G6" s="81">
        <v>3.2967</v>
      </c>
      <c r="H6" s="80">
        <v>5.5308000000000002</v>
      </c>
    </row>
    <row r="7" spans="2:12" x14ac:dyDescent="0.25">
      <c r="B7" s="77" t="s">
        <v>61</v>
      </c>
      <c r="C7" s="78">
        <v>205</v>
      </c>
      <c r="D7" s="79">
        <v>5</v>
      </c>
      <c r="E7" s="78">
        <v>272</v>
      </c>
      <c r="F7" s="80">
        <v>6.4062999999999999</v>
      </c>
      <c r="G7" s="81">
        <v>5.4945000000000004</v>
      </c>
      <c r="H7" s="80">
        <v>6.0659999999999998</v>
      </c>
      <c r="L7">
        <f>744/C18*100</f>
        <v>23.25</v>
      </c>
    </row>
    <row r="8" spans="2:12" x14ac:dyDescent="0.25">
      <c r="B8" s="77" t="s">
        <v>62</v>
      </c>
      <c r="C8" s="78">
        <v>208</v>
      </c>
      <c r="D8" s="79">
        <v>6</v>
      </c>
      <c r="E8" s="78">
        <v>297</v>
      </c>
      <c r="F8" s="80">
        <v>6.5</v>
      </c>
      <c r="G8" s="81">
        <v>6.5933999999999999</v>
      </c>
      <c r="H8" s="80">
        <v>6.6235999999999997</v>
      </c>
    </row>
    <row r="9" spans="2:12" x14ac:dyDescent="0.25">
      <c r="B9" s="77" t="s">
        <v>63</v>
      </c>
      <c r="C9" s="78">
        <v>158</v>
      </c>
      <c r="D9" s="79">
        <v>4</v>
      </c>
      <c r="E9" s="78">
        <v>205</v>
      </c>
      <c r="F9" s="80">
        <v>4.9375</v>
      </c>
      <c r="G9" s="81">
        <v>4.3956</v>
      </c>
      <c r="H9" s="80">
        <v>4.5717999999999996</v>
      </c>
    </row>
    <row r="10" spans="2:12" x14ac:dyDescent="0.25">
      <c r="B10" s="77" t="s">
        <v>64</v>
      </c>
      <c r="C10" s="78">
        <v>251</v>
      </c>
      <c r="D10" s="79">
        <v>4</v>
      </c>
      <c r="E10" s="78">
        <v>353</v>
      </c>
      <c r="F10" s="80">
        <v>7.8437999999999999</v>
      </c>
      <c r="G10" s="81">
        <v>4.3956</v>
      </c>
      <c r="H10" s="80">
        <v>7.8723999999999998</v>
      </c>
    </row>
    <row r="11" spans="2:12" x14ac:dyDescent="0.25">
      <c r="B11" s="77" t="s">
        <v>65</v>
      </c>
      <c r="C11" s="78">
        <v>323</v>
      </c>
      <c r="D11" s="79">
        <v>7</v>
      </c>
      <c r="E11" s="78">
        <v>463</v>
      </c>
      <c r="F11" s="80">
        <v>10.0938</v>
      </c>
      <c r="G11" s="81">
        <v>7.6923000000000004</v>
      </c>
      <c r="H11" s="80">
        <v>10.3256</v>
      </c>
    </row>
    <row r="12" spans="2:12" x14ac:dyDescent="0.25">
      <c r="B12" s="77" t="s">
        <v>66</v>
      </c>
      <c r="C12" s="78">
        <v>378</v>
      </c>
      <c r="D12" s="79">
        <v>19</v>
      </c>
      <c r="E12" s="78">
        <v>538</v>
      </c>
      <c r="F12" s="80">
        <v>11.8125</v>
      </c>
      <c r="G12" s="81">
        <v>20.879100000000001</v>
      </c>
      <c r="H12" s="80">
        <v>11.998200000000001</v>
      </c>
    </row>
    <row r="13" spans="2:12" x14ac:dyDescent="0.25">
      <c r="B13" s="77" t="s">
        <v>67</v>
      </c>
      <c r="C13" s="78">
        <v>349</v>
      </c>
      <c r="D13" s="79">
        <v>10</v>
      </c>
      <c r="E13" s="78">
        <v>532</v>
      </c>
      <c r="F13" s="80">
        <v>10.9063</v>
      </c>
      <c r="G13" s="81">
        <v>10.989000000000001</v>
      </c>
      <c r="H13" s="80">
        <v>11.8644</v>
      </c>
    </row>
    <row r="14" spans="2:12" x14ac:dyDescent="0.25">
      <c r="B14" s="77" t="s">
        <v>68</v>
      </c>
      <c r="C14" s="78">
        <v>289</v>
      </c>
      <c r="D14" s="79">
        <v>6</v>
      </c>
      <c r="E14" s="78">
        <v>408</v>
      </c>
      <c r="F14" s="80">
        <v>9.0312999999999999</v>
      </c>
      <c r="G14" s="81">
        <v>6.5933999999999999</v>
      </c>
      <c r="H14" s="80">
        <v>9.0990000000000002</v>
      </c>
    </row>
    <row r="15" spans="2:12" x14ac:dyDescent="0.25">
      <c r="B15" s="77" t="s">
        <v>69</v>
      </c>
      <c r="C15" s="78">
        <v>318</v>
      </c>
      <c r="D15" s="79">
        <v>9</v>
      </c>
      <c r="E15" s="78">
        <v>440</v>
      </c>
      <c r="F15" s="80">
        <v>9.9375</v>
      </c>
      <c r="G15" s="81">
        <v>9.8901000000000003</v>
      </c>
      <c r="H15" s="80">
        <v>9.8126999999999995</v>
      </c>
    </row>
    <row r="16" spans="2:12" x14ac:dyDescent="0.25">
      <c r="B16" s="77" t="s">
        <v>70</v>
      </c>
      <c r="C16" s="78">
        <v>285</v>
      </c>
      <c r="D16" s="79">
        <v>8</v>
      </c>
      <c r="E16" s="78">
        <v>379</v>
      </c>
      <c r="F16" s="80">
        <v>8.9062999999999999</v>
      </c>
      <c r="G16" s="81">
        <v>8.7911999999999999</v>
      </c>
      <c r="H16" s="80">
        <v>8.4522999999999993</v>
      </c>
    </row>
    <row r="17" spans="2:8" x14ac:dyDescent="0.25">
      <c r="B17" s="77" t="s">
        <v>71</v>
      </c>
      <c r="C17" s="78">
        <v>263</v>
      </c>
      <c r="D17" s="82">
        <v>10</v>
      </c>
      <c r="E17" s="83">
        <v>349</v>
      </c>
      <c r="F17" s="84">
        <v>8.2187999999999999</v>
      </c>
      <c r="G17" s="85">
        <v>10.989000000000001</v>
      </c>
      <c r="H17" s="84">
        <v>7.7831999999999999</v>
      </c>
    </row>
    <row r="18" spans="2:8" x14ac:dyDescent="0.25">
      <c r="B18" s="86" t="s">
        <v>9</v>
      </c>
      <c r="C18" s="87">
        <v>3200</v>
      </c>
      <c r="D18" s="87">
        <v>91</v>
      </c>
      <c r="E18" s="87">
        <v>4484</v>
      </c>
      <c r="F18" s="88">
        <v>100</v>
      </c>
      <c r="G18" s="88">
        <v>100</v>
      </c>
      <c r="H18" s="8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topLeftCell="A4" workbookViewId="0">
      <selection activeCell="B11" sqref="B11"/>
    </sheetView>
  </sheetViews>
  <sheetFormatPr defaultRowHeight="15" x14ac:dyDescent="0.25"/>
  <sheetData>
    <row r="2" spans="2:8" x14ac:dyDescent="0.25">
      <c r="B2" s="91" t="s">
        <v>283</v>
      </c>
      <c r="C2" s="89"/>
      <c r="D2" s="89"/>
      <c r="E2" s="89"/>
      <c r="F2" s="90"/>
      <c r="G2" s="90"/>
      <c r="H2" s="90"/>
    </row>
    <row r="3" spans="2:8" x14ac:dyDescent="0.25">
      <c r="B3" s="307" t="s">
        <v>251</v>
      </c>
      <c r="C3" s="308"/>
      <c r="D3" s="308"/>
      <c r="E3" s="308"/>
      <c r="F3" s="308"/>
      <c r="G3" s="308"/>
      <c r="H3" s="308"/>
    </row>
    <row r="4" spans="2:8" ht="19.5" customHeight="1" x14ac:dyDescent="0.25">
      <c r="B4" s="313" t="s">
        <v>72</v>
      </c>
      <c r="C4" s="315" t="s">
        <v>28</v>
      </c>
      <c r="D4" s="315"/>
      <c r="E4" s="315"/>
      <c r="F4" s="316" t="s">
        <v>29</v>
      </c>
      <c r="G4" s="316"/>
      <c r="H4" s="316"/>
    </row>
    <row r="5" spans="2:8" ht="20.25" customHeight="1" x14ac:dyDescent="0.25">
      <c r="B5" s="314"/>
      <c r="C5" s="73" t="s">
        <v>1</v>
      </c>
      <c r="D5" s="73" t="s">
        <v>2</v>
      </c>
      <c r="E5" s="73" t="s">
        <v>3</v>
      </c>
      <c r="F5" s="73" t="s">
        <v>1</v>
      </c>
      <c r="G5" s="73" t="s">
        <v>2</v>
      </c>
      <c r="H5" s="73" t="s">
        <v>3</v>
      </c>
    </row>
    <row r="6" spans="2:8" x14ac:dyDescent="0.25">
      <c r="B6" s="92" t="s">
        <v>73</v>
      </c>
      <c r="C6" s="52">
        <v>472</v>
      </c>
      <c r="D6" s="26">
        <v>8</v>
      </c>
      <c r="E6" s="27">
        <v>639</v>
      </c>
      <c r="F6" s="28">
        <v>14.75</v>
      </c>
      <c r="G6" s="29">
        <v>8.7911999999999999</v>
      </c>
      <c r="H6" s="28">
        <v>14.2507</v>
      </c>
    </row>
    <row r="7" spans="2:8" x14ac:dyDescent="0.25">
      <c r="B7" s="92" t="s">
        <v>74</v>
      </c>
      <c r="C7" s="52">
        <v>501</v>
      </c>
      <c r="D7" s="26">
        <v>12</v>
      </c>
      <c r="E7" s="27">
        <v>675</v>
      </c>
      <c r="F7" s="28">
        <v>15.6563</v>
      </c>
      <c r="G7" s="29">
        <v>13.1868</v>
      </c>
      <c r="H7" s="28">
        <v>15.0535</v>
      </c>
    </row>
    <row r="8" spans="2:8" x14ac:dyDescent="0.25">
      <c r="B8" s="92" t="s">
        <v>75</v>
      </c>
      <c r="C8" s="52">
        <v>468</v>
      </c>
      <c r="D8" s="26">
        <v>15</v>
      </c>
      <c r="E8" s="27">
        <v>631</v>
      </c>
      <c r="F8" s="28">
        <v>14.625</v>
      </c>
      <c r="G8" s="29">
        <v>16.483499999999999</v>
      </c>
      <c r="H8" s="28">
        <v>14.0723</v>
      </c>
    </row>
    <row r="9" spans="2:8" x14ac:dyDescent="0.25">
      <c r="B9" s="92" t="s">
        <v>76</v>
      </c>
      <c r="C9" s="52">
        <v>465</v>
      </c>
      <c r="D9" s="26">
        <v>8</v>
      </c>
      <c r="E9" s="27">
        <v>659</v>
      </c>
      <c r="F9" s="28">
        <v>14.5313</v>
      </c>
      <c r="G9" s="29">
        <v>8.7911999999999999</v>
      </c>
      <c r="H9" s="28">
        <v>14.6967</v>
      </c>
    </row>
    <row r="10" spans="2:8" x14ac:dyDescent="0.25">
      <c r="B10" s="92" t="s">
        <v>77</v>
      </c>
      <c r="C10" s="52">
        <v>514</v>
      </c>
      <c r="D10" s="26">
        <v>12</v>
      </c>
      <c r="E10" s="27">
        <v>741</v>
      </c>
      <c r="F10" s="28">
        <v>16.0625</v>
      </c>
      <c r="G10" s="29">
        <v>13.1868</v>
      </c>
      <c r="H10" s="28">
        <v>16.525400000000001</v>
      </c>
    </row>
    <row r="11" spans="2:8" x14ac:dyDescent="0.25">
      <c r="B11" s="92" t="s">
        <v>78</v>
      </c>
      <c r="C11" s="52">
        <v>449</v>
      </c>
      <c r="D11" s="26">
        <v>16</v>
      </c>
      <c r="E11" s="27">
        <v>640</v>
      </c>
      <c r="F11" s="28">
        <v>14.0313</v>
      </c>
      <c r="G11" s="29">
        <v>17.5824</v>
      </c>
      <c r="H11" s="28">
        <v>14.273</v>
      </c>
    </row>
    <row r="12" spans="2:8" x14ac:dyDescent="0.25">
      <c r="B12" s="92" t="s">
        <v>79</v>
      </c>
      <c r="C12" s="52">
        <v>331</v>
      </c>
      <c r="D12" s="26">
        <v>20</v>
      </c>
      <c r="E12" s="27">
        <v>499</v>
      </c>
      <c r="F12" s="28">
        <v>10.3438</v>
      </c>
      <c r="G12" s="29">
        <v>21.978000000000002</v>
      </c>
      <c r="H12" s="28">
        <v>11.128500000000001</v>
      </c>
    </row>
    <row r="13" spans="2:8" x14ac:dyDescent="0.25">
      <c r="B13" s="43" t="s">
        <v>9</v>
      </c>
      <c r="C13" s="48">
        <v>3200</v>
      </c>
      <c r="D13" s="93">
        <v>91</v>
      </c>
      <c r="E13" s="48">
        <v>4484</v>
      </c>
      <c r="F13" s="60">
        <v>100</v>
      </c>
      <c r="G13" s="49">
        <v>100</v>
      </c>
      <c r="H13" s="49">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J31"/>
  <sheetViews>
    <sheetView topLeftCell="A8" workbookViewId="0">
      <selection activeCell="J21" sqref="J21"/>
    </sheetView>
  </sheetViews>
  <sheetFormatPr defaultRowHeight="15" x14ac:dyDescent="0.25"/>
  <cols>
    <col min="1" max="1" width="13.7109375" customWidth="1"/>
    <col min="2" max="2" width="12.28515625" bestFit="1" customWidth="1"/>
    <col min="6" max="6" width="9.28515625" style="175"/>
  </cols>
  <sheetData>
    <row r="2" spans="2:8" x14ac:dyDescent="0.25">
      <c r="B2" s="8" t="s">
        <v>284</v>
      </c>
      <c r="C2" s="89"/>
      <c r="D2" s="89"/>
      <c r="E2" s="89"/>
      <c r="F2" s="182"/>
      <c r="G2" s="90"/>
      <c r="H2" s="90"/>
    </row>
    <row r="3" spans="2:8" x14ac:dyDescent="0.25">
      <c r="B3" s="44" t="s">
        <v>252</v>
      </c>
      <c r="C3" s="44"/>
      <c r="D3" s="44"/>
      <c r="E3" s="44"/>
      <c r="F3" s="183"/>
      <c r="G3" s="44"/>
      <c r="H3" s="44"/>
    </row>
    <row r="4" spans="2:8" ht="27" x14ac:dyDescent="0.25">
      <c r="B4" s="106" t="s">
        <v>94</v>
      </c>
      <c r="C4" s="107" t="s">
        <v>1</v>
      </c>
      <c r="D4" s="107" t="s">
        <v>2</v>
      </c>
      <c r="E4" s="107" t="s">
        <v>3</v>
      </c>
      <c r="F4" s="108" t="s">
        <v>40</v>
      </c>
      <c r="G4" s="108" t="s">
        <v>41</v>
      </c>
      <c r="H4" s="109"/>
    </row>
    <row r="5" spans="2:8" x14ac:dyDescent="0.25">
      <c r="B5" s="110">
        <v>1</v>
      </c>
      <c r="C5" s="111">
        <v>40</v>
      </c>
      <c r="D5" s="113">
        <v>3</v>
      </c>
      <c r="E5" s="111">
        <v>65</v>
      </c>
      <c r="F5" s="114">
        <v>7.5</v>
      </c>
      <c r="G5" s="112">
        <v>162.5</v>
      </c>
      <c r="H5" s="109"/>
    </row>
    <row r="6" spans="2:8" x14ac:dyDescent="0.25">
      <c r="B6" s="110">
        <v>2</v>
      </c>
      <c r="C6" s="111">
        <v>43</v>
      </c>
      <c r="D6" s="113">
        <v>3</v>
      </c>
      <c r="E6" s="111">
        <v>63</v>
      </c>
      <c r="F6" s="19">
        <v>6.98</v>
      </c>
      <c r="G6" s="112">
        <v>146.51</v>
      </c>
      <c r="H6" s="109"/>
    </row>
    <row r="7" spans="2:8" x14ac:dyDescent="0.25">
      <c r="B7" s="110">
        <v>3</v>
      </c>
      <c r="C7" s="111">
        <v>28</v>
      </c>
      <c r="D7" s="113">
        <v>1</v>
      </c>
      <c r="E7" s="111">
        <v>51</v>
      </c>
      <c r="F7" s="19">
        <v>3.57</v>
      </c>
      <c r="G7" s="112">
        <v>182.14</v>
      </c>
      <c r="H7" s="109"/>
    </row>
    <row r="8" spans="2:8" x14ac:dyDescent="0.25">
      <c r="B8" s="110">
        <v>4</v>
      </c>
      <c r="C8" s="111">
        <v>19</v>
      </c>
      <c r="D8" s="113">
        <v>2</v>
      </c>
      <c r="E8" s="111">
        <v>31</v>
      </c>
      <c r="F8" s="19">
        <v>10.53</v>
      </c>
      <c r="G8" s="112">
        <v>163.16</v>
      </c>
      <c r="H8" s="109"/>
    </row>
    <row r="9" spans="2:8" x14ac:dyDescent="0.25">
      <c r="B9" s="110">
        <v>5</v>
      </c>
      <c r="C9" s="111">
        <v>13</v>
      </c>
      <c r="D9" s="113">
        <v>2</v>
      </c>
      <c r="E9" s="111">
        <v>13</v>
      </c>
      <c r="F9" s="19">
        <v>15.38</v>
      </c>
      <c r="G9" s="112">
        <v>100</v>
      </c>
      <c r="H9" s="109"/>
    </row>
    <row r="10" spans="2:8" x14ac:dyDescent="0.25">
      <c r="B10" s="110">
        <v>6</v>
      </c>
      <c r="C10" s="111">
        <v>25</v>
      </c>
      <c r="D10" s="113">
        <v>2</v>
      </c>
      <c r="E10" s="111">
        <v>29</v>
      </c>
      <c r="F10" s="114">
        <v>8</v>
      </c>
      <c r="G10" s="112">
        <v>116</v>
      </c>
      <c r="H10" s="109"/>
    </row>
    <row r="11" spans="2:8" x14ac:dyDescent="0.25">
      <c r="B11" s="110">
        <v>7</v>
      </c>
      <c r="C11" s="111">
        <v>59</v>
      </c>
      <c r="D11" s="113">
        <v>2</v>
      </c>
      <c r="E11" s="111">
        <v>82</v>
      </c>
      <c r="F11" s="114">
        <v>3.39</v>
      </c>
      <c r="G11" s="112">
        <v>138.97999999999999</v>
      </c>
      <c r="H11" s="109"/>
    </row>
    <row r="12" spans="2:8" x14ac:dyDescent="0.25">
      <c r="B12" s="110">
        <v>8</v>
      </c>
      <c r="C12" s="111">
        <v>130</v>
      </c>
      <c r="D12" s="113">
        <v>5</v>
      </c>
      <c r="E12" s="111">
        <v>176</v>
      </c>
      <c r="F12" s="114">
        <v>3.85</v>
      </c>
      <c r="G12" s="112">
        <v>135.38</v>
      </c>
      <c r="H12" s="109"/>
    </row>
    <row r="13" spans="2:8" x14ac:dyDescent="0.25">
      <c r="B13" s="110">
        <v>9</v>
      </c>
      <c r="C13" s="111">
        <v>190</v>
      </c>
      <c r="D13" s="113">
        <v>1</v>
      </c>
      <c r="E13" s="111">
        <v>267</v>
      </c>
      <c r="F13" s="19">
        <v>0.53</v>
      </c>
      <c r="G13" s="112">
        <v>140.53</v>
      </c>
      <c r="H13" s="109"/>
    </row>
    <row r="14" spans="2:8" x14ac:dyDescent="0.25">
      <c r="B14" s="110">
        <v>10</v>
      </c>
      <c r="C14" s="111">
        <v>214</v>
      </c>
      <c r="D14" s="113">
        <v>7</v>
      </c>
      <c r="E14" s="111">
        <v>285</v>
      </c>
      <c r="F14" s="114">
        <v>3.27</v>
      </c>
      <c r="G14" s="112">
        <v>133.18</v>
      </c>
      <c r="H14" s="109"/>
    </row>
    <row r="15" spans="2:8" x14ac:dyDescent="0.25">
      <c r="B15" s="110">
        <v>11</v>
      </c>
      <c r="C15" s="111">
        <v>205</v>
      </c>
      <c r="D15" s="113">
        <v>8</v>
      </c>
      <c r="E15" s="111">
        <v>282</v>
      </c>
      <c r="F15" s="114">
        <v>3.9</v>
      </c>
      <c r="G15" s="112">
        <v>137.56</v>
      </c>
      <c r="H15" s="109"/>
    </row>
    <row r="16" spans="2:8" x14ac:dyDescent="0.25">
      <c r="B16" s="110">
        <v>12</v>
      </c>
      <c r="C16" s="111">
        <v>209</v>
      </c>
      <c r="D16" s="113">
        <v>8</v>
      </c>
      <c r="E16" s="111">
        <v>283</v>
      </c>
      <c r="F16" s="114">
        <v>3.83</v>
      </c>
      <c r="G16" s="112">
        <v>135.41</v>
      </c>
      <c r="H16" s="109"/>
    </row>
    <row r="17" spans="2:10" x14ac:dyDescent="0.25">
      <c r="B17" s="110">
        <v>13</v>
      </c>
      <c r="C17" s="111">
        <v>230</v>
      </c>
      <c r="D17" s="113">
        <v>4</v>
      </c>
      <c r="E17" s="111">
        <v>321</v>
      </c>
      <c r="F17" s="114">
        <v>1.74</v>
      </c>
      <c r="G17" s="112">
        <v>139.57</v>
      </c>
      <c r="H17" s="109"/>
    </row>
    <row r="18" spans="2:10" x14ac:dyDescent="0.25">
      <c r="B18" s="110">
        <v>14</v>
      </c>
      <c r="C18" s="111">
        <v>211</v>
      </c>
      <c r="D18" s="113">
        <v>4</v>
      </c>
      <c r="E18" s="111">
        <v>289</v>
      </c>
      <c r="F18" s="114">
        <v>1.9</v>
      </c>
      <c r="G18" s="112">
        <v>136.97</v>
      </c>
      <c r="H18" s="109"/>
    </row>
    <row r="19" spans="2:10" x14ac:dyDescent="0.25">
      <c r="B19" s="110">
        <v>15</v>
      </c>
      <c r="C19" s="111">
        <v>152</v>
      </c>
      <c r="D19" s="113">
        <v>3</v>
      </c>
      <c r="E19" s="111">
        <v>200</v>
      </c>
      <c r="F19" s="114">
        <v>1.97</v>
      </c>
      <c r="G19" s="112">
        <v>131.58000000000001</v>
      </c>
      <c r="H19" s="109"/>
    </row>
    <row r="20" spans="2:10" x14ac:dyDescent="0.25">
      <c r="B20" s="110">
        <v>16</v>
      </c>
      <c r="C20" s="111">
        <v>160</v>
      </c>
      <c r="D20" s="113">
        <v>4</v>
      </c>
      <c r="E20" s="111">
        <v>229</v>
      </c>
      <c r="F20" s="114">
        <v>2.5</v>
      </c>
      <c r="G20" s="112">
        <v>143.13</v>
      </c>
      <c r="H20" s="109"/>
      <c r="J20">
        <v>2400</v>
      </c>
    </row>
    <row r="21" spans="2:10" x14ac:dyDescent="0.25">
      <c r="B21" s="110">
        <v>17</v>
      </c>
      <c r="C21" s="111">
        <v>195</v>
      </c>
      <c r="D21" s="113">
        <v>4</v>
      </c>
      <c r="E21" s="111">
        <v>286</v>
      </c>
      <c r="F21" s="114">
        <v>2.0499999999999998</v>
      </c>
      <c r="G21" s="112">
        <v>146.66999999999999</v>
      </c>
      <c r="H21" s="109"/>
      <c r="J21" s="203">
        <f>J20/C29*100</f>
        <v>75</v>
      </c>
    </row>
    <row r="22" spans="2:10" x14ac:dyDescent="0.25">
      <c r="B22" s="110">
        <v>18</v>
      </c>
      <c r="C22" s="111">
        <v>258</v>
      </c>
      <c r="D22" s="113">
        <v>3</v>
      </c>
      <c r="E22" s="111">
        <v>379</v>
      </c>
      <c r="F22" s="114">
        <v>1.1599999999999999</v>
      </c>
      <c r="G22" s="112">
        <v>146.9</v>
      </c>
      <c r="H22" s="109"/>
    </row>
    <row r="23" spans="2:10" x14ac:dyDescent="0.25">
      <c r="B23" s="110">
        <v>19</v>
      </c>
      <c r="C23" s="111">
        <v>246</v>
      </c>
      <c r="D23" s="113">
        <v>8</v>
      </c>
      <c r="E23" s="111">
        <v>346</v>
      </c>
      <c r="F23" s="114">
        <v>3.25</v>
      </c>
      <c r="G23" s="112">
        <v>140.65</v>
      </c>
      <c r="H23" s="109"/>
    </row>
    <row r="24" spans="2:10" x14ac:dyDescent="0.25">
      <c r="B24" s="110">
        <v>20</v>
      </c>
      <c r="C24" s="111">
        <v>200</v>
      </c>
      <c r="D24" s="113">
        <v>3</v>
      </c>
      <c r="E24" s="111">
        <v>275</v>
      </c>
      <c r="F24" s="114">
        <v>1.5</v>
      </c>
      <c r="G24" s="112">
        <v>137.5</v>
      </c>
      <c r="H24" s="109"/>
    </row>
    <row r="25" spans="2:10" x14ac:dyDescent="0.25">
      <c r="B25" s="110">
        <v>21</v>
      </c>
      <c r="C25" s="111">
        <v>142</v>
      </c>
      <c r="D25" s="113">
        <v>5</v>
      </c>
      <c r="E25" s="111">
        <v>190</v>
      </c>
      <c r="F25" s="19">
        <v>3.52</v>
      </c>
      <c r="G25" s="112">
        <v>133.80000000000001</v>
      </c>
      <c r="H25" s="109"/>
    </row>
    <row r="26" spans="2:10" x14ac:dyDescent="0.25">
      <c r="B26" s="110">
        <v>22</v>
      </c>
      <c r="C26" s="111">
        <v>98</v>
      </c>
      <c r="D26" s="113">
        <v>3</v>
      </c>
      <c r="E26" s="111">
        <v>138</v>
      </c>
      <c r="F26" s="19">
        <v>3.06</v>
      </c>
      <c r="G26" s="112">
        <v>140.82</v>
      </c>
      <c r="H26" s="109"/>
    </row>
    <row r="27" spans="2:10" x14ac:dyDescent="0.25">
      <c r="B27" s="97">
        <v>23</v>
      </c>
      <c r="C27" s="111">
        <v>63</v>
      </c>
      <c r="D27" s="56">
        <v>1</v>
      </c>
      <c r="E27" s="115">
        <v>98</v>
      </c>
      <c r="F27" s="29">
        <v>1.59</v>
      </c>
      <c r="G27" s="116">
        <v>155.56</v>
      </c>
      <c r="H27" s="109"/>
    </row>
    <row r="28" spans="2:10" x14ac:dyDescent="0.25">
      <c r="B28" s="97">
        <v>24</v>
      </c>
      <c r="C28" s="111">
        <v>70</v>
      </c>
      <c r="D28" s="113">
        <v>5</v>
      </c>
      <c r="E28" s="115">
        <v>106</v>
      </c>
      <c r="F28" s="19">
        <v>7.14</v>
      </c>
      <c r="G28" s="116">
        <v>151.43</v>
      </c>
      <c r="H28" s="109"/>
    </row>
    <row r="29" spans="2:10" x14ac:dyDescent="0.25">
      <c r="B29" s="123" t="s">
        <v>9</v>
      </c>
      <c r="C29" s="117">
        <v>3200</v>
      </c>
      <c r="D29" s="38">
        <v>91</v>
      </c>
      <c r="E29" s="117">
        <v>4484</v>
      </c>
      <c r="F29" s="75">
        <v>2.84</v>
      </c>
      <c r="G29" s="118">
        <v>140.13</v>
      </c>
      <c r="H29" s="109"/>
    </row>
    <row r="30" spans="2:10" ht="28.5" customHeight="1" x14ac:dyDescent="0.25">
      <c r="B30" s="317" t="s">
        <v>44</v>
      </c>
      <c r="C30" s="318"/>
      <c r="D30" s="318"/>
      <c r="E30" s="318"/>
      <c r="F30" s="318"/>
      <c r="G30" s="318"/>
      <c r="H30" s="119"/>
    </row>
    <row r="31" spans="2:10" ht="23.25" customHeight="1" x14ac:dyDescent="0.25">
      <c r="B31" s="319" t="s">
        <v>45</v>
      </c>
      <c r="C31" s="319"/>
      <c r="D31" s="319"/>
      <c r="E31" s="319"/>
      <c r="F31" s="319"/>
      <c r="G31" s="319"/>
      <c r="H31" s="120"/>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4"/>
  <sheetViews>
    <sheetView zoomScaleNormal="100" workbookViewId="0">
      <selection activeCell="O7" sqref="O7:Q11"/>
    </sheetView>
  </sheetViews>
  <sheetFormatPr defaultRowHeight="15" x14ac:dyDescent="0.25"/>
  <cols>
    <col min="2" max="2" width="11.42578125" bestFit="1" customWidth="1"/>
  </cols>
  <sheetData>
    <row r="2" spans="2:18" x14ac:dyDescent="0.25">
      <c r="B2" s="8" t="s">
        <v>285</v>
      </c>
      <c r="C2" s="109"/>
      <c r="D2" s="109"/>
      <c r="E2" s="109"/>
      <c r="F2" s="121"/>
      <c r="G2" s="109"/>
      <c r="H2" s="109"/>
      <c r="I2" s="109"/>
      <c r="J2" s="121"/>
      <c r="K2" s="109"/>
      <c r="L2" s="109"/>
      <c r="M2" s="109"/>
      <c r="N2" s="121"/>
      <c r="O2" s="109"/>
      <c r="P2" s="109"/>
      <c r="Q2" s="109"/>
      <c r="R2" s="121"/>
    </row>
    <row r="3" spans="2:18" x14ac:dyDescent="0.25">
      <c r="B3" s="44" t="s">
        <v>253</v>
      </c>
      <c r="C3" s="44"/>
      <c r="D3" s="44"/>
      <c r="E3" s="44"/>
      <c r="F3" s="44"/>
      <c r="G3" s="44"/>
      <c r="H3" s="44"/>
      <c r="I3" s="109"/>
      <c r="J3" s="121"/>
      <c r="K3" s="109"/>
      <c r="L3" s="109"/>
      <c r="M3" s="109"/>
      <c r="N3" s="121"/>
      <c r="O3" s="109"/>
      <c r="P3" s="109"/>
      <c r="Q3" s="109"/>
      <c r="R3" s="121"/>
    </row>
    <row r="4" spans="2:18" x14ac:dyDescent="0.25">
      <c r="B4" s="304" t="s">
        <v>95</v>
      </c>
      <c r="C4" s="321" t="s">
        <v>72</v>
      </c>
      <c r="D4" s="321"/>
      <c r="E4" s="321"/>
      <c r="F4" s="321"/>
      <c r="G4" s="321"/>
      <c r="H4" s="321"/>
      <c r="I4" s="321"/>
      <c r="J4" s="321"/>
      <c r="K4" s="321"/>
      <c r="L4" s="321"/>
      <c r="M4" s="321"/>
      <c r="N4" s="321"/>
      <c r="O4" s="321"/>
      <c r="P4" s="321"/>
      <c r="Q4" s="321"/>
      <c r="R4" s="321"/>
    </row>
    <row r="5" spans="2:18" x14ac:dyDescent="0.25">
      <c r="B5" s="320"/>
      <c r="C5" s="322" t="s">
        <v>96</v>
      </c>
      <c r="D5" s="322"/>
      <c r="E5" s="322"/>
      <c r="F5" s="322"/>
      <c r="G5" s="321" t="s">
        <v>97</v>
      </c>
      <c r="H5" s="321"/>
      <c r="I5" s="321"/>
      <c r="J5" s="321"/>
      <c r="K5" s="322" t="s">
        <v>98</v>
      </c>
      <c r="L5" s="322"/>
      <c r="M5" s="322"/>
      <c r="N5" s="322"/>
      <c r="O5" s="321" t="s">
        <v>9</v>
      </c>
      <c r="P5" s="321"/>
      <c r="Q5" s="321"/>
      <c r="R5" s="321"/>
    </row>
    <row r="6" spans="2:18" ht="27" x14ac:dyDescent="0.25">
      <c r="B6" s="305"/>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197</v>
      </c>
      <c r="C7" s="51">
        <v>24</v>
      </c>
      <c r="D7" s="51">
        <v>0</v>
      </c>
      <c r="E7" s="51">
        <v>35</v>
      </c>
      <c r="F7" s="47">
        <v>0</v>
      </c>
      <c r="G7" s="51">
        <v>39</v>
      </c>
      <c r="H7" s="51">
        <v>4</v>
      </c>
      <c r="I7" s="51">
        <v>52</v>
      </c>
      <c r="J7" s="47">
        <v>10.26</v>
      </c>
      <c r="K7" s="51">
        <v>96</v>
      </c>
      <c r="L7" s="51">
        <v>6</v>
      </c>
      <c r="M7" s="51">
        <v>129</v>
      </c>
      <c r="N7" s="47">
        <v>6.25</v>
      </c>
      <c r="O7" s="51">
        <v>159</v>
      </c>
      <c r="P7" s="51">
        <v>10</v>
      </c>
      <c r="Q7" s="51">
        <v>216</v>
      </c>
      <c r="R7" s="47">
        <v>6.29</v>
      </c>
    </row>
    <row r="8" spans="2:18" x14ac:dyDescent="0.25">
      <c r="B8" s="187" t="s">
        <v>198</v>
      </c>
      <c r="C8" s="51">
        <v>6</v>
      </c>
      <c r="D8" s="51">
        <v>0</v>
      </c>
      <c r="E8" s="51">
        <v>11</v>
      </c>
      <c r="F8" s="47">
        <v>0</v>
      </c>
      <c r="G8" s="51">
        <v>9</v>
      </c>
      <c r="H8" s="51">
        <v>0</v>
      </c>
      <c r="I8" s="51">
        <v>18</v>
      </c>
      <c r="J8" s="47">
        <v>0</v>
      </c>
      <c r="K8" s="51">
        <v>24</v>
      </c>
      <c r="L8" s="51">
        <v>0</v>
      </c>
      <c r="M8" s="51">
        <v>44</v>
      </c>
      <c r="N8" s="47">
        <v>0</v>
      </c>
      <c r="O8" s="51">
        <v>39</v>
      </c>
      <c r="P8" s="51">
        <v>0</v>
      </c>
      <c r="Q8" s="51">
        <v>73</v>
      </c>
      <c r="R8" s="47">
        <v>0</v>
      </c>
    </row>
    <row r="9" spans="2:18" x14ac:dyDescent="0.25">
      <c r="B9" s="187" t="s">
        <v>199</v>
      </c>
      <c r="C9" s="51">
        <v>19</v>
      </c>
      <c r="D9" s="51">
        <v>0</v>
      </c>
      <c r="E9" s="51">
        <v>28</v>
      </c>
      <c r="F9" s="47">
        <v>0</v>
      </c>
      <c r="G9" s="51">
        <v>21</v>
      </c>
      <c r="H9" s="51">
        <v>1</v>
      </c>
      <c r="I9" s="51">
        <v>32</v>
      </c>
      <c r="J9" s="47">
        <v>4.76</v>
      </c>
      <c r="K9" s="51">
        <v>62</v>
      </c>
      <c r="L9" s="51">
        <v>3</v>
      </c>
      <c r="M9" s="51">
        <v>88</v>
      </c>
      <c r="N9" s="47">
        <v>4.84</v>
      </c>
      <c r="O9" s="51">
        <v>102</v>
      </c>
      <c r="P9" s="51">
        <v>4</v>
      </c>
      <c r="Q9" s="51">
        <v>148</v>
      </c>
      <c r="R9" s="47">
        <v>3.92</v>
      </c>
    </row>
    <row r="10" spans="2:18" x14ac:dyDescent="0.25">
      <c r="B10" s="187" t="s">
        <v>200</v>
      </c>
      <c r="C10" s="51">
        <v>3</v>
      </c>
      <c r="D10" s="51">
        <v>1</v>
      </c>
      <c r="E10" s="51">
        <v>4</v>
      </c>
      <c r="F10" s="47">
        <v>33.33</v>
      </c>
      <c r="G10" s="51">
        <v>10</v>
      </c>
      <c r="H10" s="51">
        <v>1</v>
      </c>
      <c r="I10" s="51">
        <v>14</v>
      </c>
      <c r="J10" s="47">
        <v>10</v>
      </c>
      <c r="K10" s="51">
        <v>19</v>
      </c>
      <c r="L10" s="51">
        <v>0</v>
      </c>
      <c r="M10" s="51">
        <v>23</v>
      </c>
      <c r="N10" s="47">
        <v>0</v>
      </c>
      <c r="O10" s="51">
        <v>32</v>
      </c>
      <c r="P10" s="51">
        <v>2</v>
      </c>
      <c r="Q10" s="51">
        <v>41</v>
      </c>
      <c r="R10" s="47">
        <v>6.25</v>
      </c>
    </row>
    <row r="11" spans="2:18" x14ac:dyDescent="0.25">
      <c r="B11" s="187" t="s">
        <v>201</v>
      </c>
      <c r="C11" s="51">
        <v>14</v>
      </c>
      <c r="D11" s="51">
        <v>0</v>
      </c>
      <c r="E11" s="51">
        <v>33</v>
      </c>
      <c r="F11" s="47">
        <v>0</v>
      </c>
      <c r="G11" s="51">
        <v>15</v>
      </c>
      <c r="H11" s="51">
        <v>2</v>
      </c>
      <c r="I11" s="51">
        <v>26</v>
      </c>
      <c r="J11" s="47">
        <v>13.33</v>
      </c>
      <c r="K11" s="51">
        <v>38</v>
      </c>
      <c r="L11" s="51">
        <v>4</v>
      </c>
      <c r="M11" s="51">
        <v>57</v>
      </c>
      <c r="N11" s="47">
        <v>10.53</v>
      </c>
      <c r="O11" s="51">
        <v>67</v>
      </c>
      <c r="P11" s="51">
        <v>6</v>
      </c>
      <c r="Q11" s="51">
        <v>116</v>
      </c>
      <c r="R11" s="47">
        <v>8.9600000000000009</v>
      </c>
    </row>
    <row r="12" spans="2:18" x14ac:dyDescent="0.25">
      <c r="B12" s="123" t="s">
        <v>9</v>
      </c>
      <c r="C12" s="124">
        <v>66</v>
      </c>
      <c r="D12" s="125">
        <v>1</v>
      </c>
      <c r="E12" s="124">
        <v>111</v>
      </c>
      <c r="F12" s="39">
        <v>1.52</v>
      </c>
      <c r="G12" s="124">
        <v>94</v>
      </c>
      <c r="H12" s="126">
        <v>8</v>
      </c>
      <c r="I12" s="124">
        <v>142</v>
      </c>
      <c r="J12" s="39">
        <v>8.51</v>
      </c>
      <c r="K12" s="124">
        <v>239</v>
      </c>
      <c r="L12" s="124">
        <v>13</v>
      </c>
      <c r="M12" s="127">
        <v>341</v>
      </c>
      <c r="N12" s="128">
        <v>5.44</v>
      </c>
      <c r="O12" s="127">
        <v>399</v>
      </c>
      <c r="P12" s="124">
        <v>22</v>
      </c>
      <c r="Q12" s="127">
        <v>594</v>
      </c>
      <c r="R12" s="128">
        <v>5.51</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361"/>
      <c r="L14" s="109"/>
      <c r="M14" s="360"/>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3"/>
  <sheetViews>
    <sheetView topLeftCell="A4" workbookViewId="0">
      <selection activeCell="A5" sqref="A5"/>
    </sheetView>
  </sheetViews>
  <sheetFormatPr defaultRowHeight="15" x14ac:dyDescent="0.25"/>
  <cols>
    <col min="1" max="1" width="14.28515625" bestFit="1" customWidth="1"/>
  </cols>
  <sheetData>
    <row r="2" spans="2:14" x14ac:dyDescent="0.25">
      <c r="B2" s="273" t="s">
        <v>269</v>
      </c>
      <c r="C2" s="273"/>
      <c r="D2" s="273"/>
      <c r="E2" s="273"/>
      <c r="F2" s="273"/>
      <c r="G2" s="273"/>
      <c r="H2" s="273"/>
      <c r="I2" s="273"/>
      <c r="J2" s="273"/>
      <c r="K2" s="273"/>
    </row>
    <row r="3" spans="2:14" x14ac:dyDescent="0.25">
      <c r="B3" s="6" t="s">
        <v>224</v>
      </c>
      <c r="C3" s="6"/>
      <c r="D3" s="6"/>
      <c r="E3" s="6"/>
      <c r="F3" s="6"/>
      <c r="G3" s="6"/>
      <c r="H3" s="6"/>
      <c r="I3" s="6"/>
      <c r="J3" s="6"/>
      <c r="K3" s="6"/>
    </row>
    <row r="4" spans="2:14" x14ac:dyDescent="0.25">
      <c r="B4" s="274" t="s">
        <v>0</v>
      </c>
      <c r="C4" s="271">
        <v>2021</v>
      </c>
      <c r="D4" s="271"/>
      <c r="E4" s="271"/>
      <c r="F4" s="277">
        <v>2020</v>
      </c>
      <c r="G4" s="277"/>
      <c r="H4" s="277"/>
      <c r="I4" s="271" t="s">
        <v>218</v>
      </c>
      <c r="J4" s="271"/>
      <c r="K4" s="271"/>
      <c r="L4" s="271" t="s">
        <v>219</v>
      </c>
      <c r="M4" s="271"/>
      <c r="N4" s="271"/>
    </row>
    <row r="5" spans="2:14" x14ac:dyDescent="0.25">
      <c r="B5" s="275"/>
      <c r="C5" s="272"/>
      <c r="D5" s="272"/>
      <c r="E5" s="272"/>
      <c r="F5" s="278"/>
      <c r="G5" s="278"/>
      <c r="H5" s="278"/>
      <c r="I5" s="272"/>
      <c r="J5" s="272"/>
      <c r="K5" s="272"/>
      <c r="L5" s="272"/>
      <c r="M5" s="272"/>
      <c r="N5" s="272"/>
    </row>
    <row r="6" spans="2:14" x14ac:dyDescent="0.25">
      <c r="B6" s="276"/>
      <c r="C6" s="70" t="s">
        <v>1</v>
      </c>
      <c r="D6" s="70" t="s">
        <v>2</v>
      </c>
      <c r="E6" s="70" t="s">
        <v>3</v>
      </c>
      <c r="F6" s="70" t="s">
        <v>1</v>
      </c>
      <c r="G6" s="70" t="s">
        <v>2</v>
      </c>
      <c r="H6" s="70" t="s">
        <v>3</v>
      </c>
      <c r="I6" s="70" t="s">
        <v>1</v>
      </c>
      <c r="J6" s="70" t="s">
        <v>2</v>
      </c>
      <c r="K6" s="70" t="s">
        <v>3</v>
      </c>
      <c r="L6" s="70" t="s">
        <v>1</v>
      </c>
      <c r="M6" s="70" t="s">
        <v>2</v>
      </c>
      <c r="N6" s="70" t="s">
        <v>3</v>
      </c>
    </row>
    <row r="7" spans="2:14" x14ac:dyDescent="0.25">
      <c r="B7" s="178" t="s">
        <v>197</v>
      </c>
      <c r="C7" s="10">
        <v>1315</v>
      </c>
      <c r="D7" s="10">
        <v>25</v>
      </c>
      <c r="E7" s="10">
        <v>1853</v>
      </c>
      <c r="F7" s="7">
        <v>972</v>
      </c>
      <c r="G7" s="7">
        <v>16</v>
      </c>
      <c r="H7" s="7">
        <v>1338</v>
      </c>
      <c r="I7" s="12">
        <v>35.29</v>
      </c>
      <c r="J7" s="12">
        <v>56.25</v>
      </c>
      <c r="K7" s="12">
        <v>38.49</v>
      </c>
      <c r="L7" s="5">
        <v>-5.4</v>
      </c>
      <c r="M7" s="5">
        <v>47.06</v>
      </c>
      <c r="N7" s="5">
        <v>-11.13</v>
      </c>
    </row>
    <row r="8" spans="2:14" x14ac:dyDescent="0.25">
      <c r="B8" s="177" t="s">
        <v>198</v>
      </c>
      <c r="C8" s="10">
        <v>314</v>
      </c>
      <c r="D8" s="10">
        <v>13</v>
      </c>
      <c r="E8" s="10">
        <v>455</v>
      </c>
      <c r="F8" s="7">
        <v>291</v>
      </c>
      <c r="G8" s="7">
        <v>17</v>
      </c>
      <c r="H8" s="7">
        <v>395</v>
      </c>
      <c r="I8" s="12">
        <v>7.9</v>
      </c>
      <c r="J8" s="12">
        <v>-23.53</v>
      </c>
      <c r="K8" s="12">
        <v>15.19</v>
      </c>
      <c r="L8" s="5">
        <v>-10.29</v>
      </c>
      <c r="M8" s="5">
        <v>-18.75</v>
      </c>
      <c r="N8" s="5">
        <v>-10.78</v>
      </c>
    </row>
    <row r="9" spans="2:14" x14ac:dyDescent="0.25">
      <c r="B9" s="177" t="s">
        <v>199</v>
      </c>
      <c r="C9" s="10">
        <v>861</v>
      </c>
      <c r="D9" s="10">
        <v>20</v>
      </c>
      <c r="E9" s="10">
        <v>1141</v>
      </c>
      <c r="F9" s="7">
        <v>626</v>
      </c>
      <c r="G9" s="7">
        <v>20</v>
      </c>
      <c r="H9" s="7">
        <v>804</v>
      </c>
      <c r="I9" s="12">
        <v>37.54</v>
      </c>
      <c r="J9" s="12">
        <v>0</v>
      </c>
      <c r="K9" s="12">
        <v>41.92</v>
      </c>
      <c r="L9" s="5">
        <v>-18.16</v>
      </c>
      <c r="M9" s="5">
        <v>25</v>
      </c>
      <c r="N9" s="5">
        <v>-22.17</v>
      </c>
    </row>
    <row r="10" spans="2:14" x14ac:dyDescent="0.25">
      <c r="B10" s="177" t="s">
        <v>200</v>
      </c>
      <c r="C10" s="10">
        <v>275</v>
      </c>
      <c r="D10" s="10">
        <v>12</v>
      </c>
      <c r="E10" s="10">
        <v>368</v>
      </c>
      <c r="F10" s="7">
        <v>205</v>
      </c>
      <c r="G10" s="7">
        <v>12</v>
      </c>
      <c r="H10" s="7">
        <v>274</v>
      </c>
      <c r="I10" s="12">
        <v>34.15</v>
      </c>
      <c r="J10" s="12">
        <v>0</v>
      </c>
      <c r="K10" s="12">
        <v>34.31</v>
      </c>
      <c r="L10" s="5">
        <v>-4.84</v>
      </c>
      <c r="M10" s="5">
        <v>140</v>
      </c>
      <c r="N10" s="5">
        <v>-8.91</v>
      </c>
    </row>
    <row r="11" spans="2:14" x14ac:dyDescent="0.25">
      <c r="B11" s="177" t="s">
        <v>201</v>
      </c>
      <c r="C11" s="10">
        <v>435</v>
      </c>
      <c r="D11" s="10">
        <v>21</v>
      </c>
      <c r="E11" s="10">
        <v>667</v>
      </c>
      <c r="F11" s="7">
        <v>385</v>
      </c>
      <c r="G11" s="7">
        <v>30</v>
      </c>
      <c r="H11" s="7">
        <v>529</v>
      </c>
      <c r="I11" s="12">
        <v>12.99</v>
      </c>
      <c r="J11" s="12">
        <v>-30</v>
      </c>
      <c r="K11" s="12">
        <v>26.09</v>
      </c>
      <c r="L11" s="5">
        <v>-21.2</v>
      </c>
      <c r="M11" s="5">
        <v>23.53</v>
      </c>
      <c r="N11" s="5">
        <v>-26.62</v>
      </c>
    </row>
    <row r="12" spans="2:14" x14ac:dyDescent="0.25">
      <c r="B12" s="146" t="s">
        <v>180</v>
      </c>
      <c r="C12" s="147">
        <v>3200</v>
      </c>
      <c r="D12" s="147">
        <v>91</v>
      </c>
      <c r="E12" s="147">
        <v>4484</v>
      </c>
      <c r="F12" s="147">
        <v>2479</v>
      </c>
      <c r="G12" s="147">
        <v>95</v>
      </c>
      <c r="H12" s="147">
        <v>3340</v>
      </c>
      <c r="I12" s="49">
        <v>29.08</v>
      </c>
      <c r="J12" s="49">
        <v>-4.21</v>
      </c>
      <c r="K12" s="49">
        <v>34.25</v>
      </c>
      <c r="L12" s="49">
        <v>-11.92</v>
      </c>
      <c r="M12" s="49">
        <v>28.17</v>
      </c>
      <c r="N12" s="49">
        <v>-16.559999999999999</v>
      </c>
    </row>
    <row r="13" spans="2:14" x14ac:dyDescent="0.25">
      <c r="B13" s="11" t="s">
        <v>5</v>
      </c>
      <c r="C13" s="9">
        <v>151875</v>
      </c>
      <c r="D13" s="9">
        <v>2875</v>
      </c>
      <c r="E13" s="9">
        <v>204728</v>
      </c>
      <c r="F13" s="9">
        <v>118298</v>
      </c>
      <c r="G13" s="9">
        <v>2395</v>
      </c>
      <c r="H13" s="9">
        <v>159248</v>
      </c>
      <c r="I13" s="49">
        <v>28.38</v>
      </c>
      <c r="J13" s="49">
        <v>20.04</v>
      </c>
      <c r="K13" s="49">
        <v>28.56</v>
      </c>
      <c r="L13" s="49">
        <v>-11.79</v>
      </c>
      <c r="M13" s="49">
        <v>-9.39</v>
      </c>
      <c r="N13" s="49">
        <v>-15.19</v>
      </c>
    </row>
  </sheetData>
  <mergeCells count="6">
    <mergeCell ref="L4:N5"/>
    <mergeCell ref="B2:K2"/>
    <mergeCell ref="B4:B6"/>
    <mergeCell ref="C4:E5"/>
    <mergeCell ref="F4:H5"/>
    <mergeCell ref="I4:K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4"/>
  <sheetViews>
    <sheetView topLeftCell="A2" workbookViewId="0">
      <selection activeCell="Q16" sqref="Q16"/>
    </sheetView>
  </sheetViews>
  <sheetFormatPr defaultRowHeight="15" x14ac:dyDescent="0.25"/>
  <sheetData>
    <row r="2" spans="2:18" x14ac:dyDescent="0.25">
      <c r="B2" s="8" t="s">
        <v>286</v>
      </c>
      <c r="C2" s="109"/>
      <c r="D2" s="109"/>
      <c r="E2" s="109"/>
      <c r="F2" s="121"/>
      <c r="G2" s="109"/>
      <c r="H2" s="109"/>
      <c r="I2" s="109"/>
      <c r="J2" s="121"/>
      <c r="K2" s="109"/>
      <c r="L2" s="109"/>
      <c r="M2" s="109"/>
      <c r="N2" s="121"/>
      <c r="O2" s="109"/>
      <c r="P2" s="109"/>
      <c r="Q2" s="109"/>
      <c r="R2" s="121"/>
    </row>
    <row r="3" spans="2:18" x14ac:dyDescent="0.25">
      <c r="B3" s="44" t="s">
        <v>253</v>
      </c>
      <c r="C3" s="44"/>
      <c r="D3" s="44"/>
      <c r="E3" s="44"/>
      <c r="F3" s="44"/>
      <c r="G3" s="44"/>
      <c r="H3" s="44"/>
      <c r="I3" s="109"/>
      <c r="J3" s="121"/>
      <c r="K3" s="109"/>
      <c r="L3" s="109"/>
      <c r="M3" s="109"/>
      <c r="N3" s="121"/>
      <c r="O3" s="109"/>
      <c r="P3" s="109"/>
      <c r="Q3" s="109"/>
      <c r="R3" s="121"/>
    </row>
    <row r="4" spans="2:18" x14ac:dyDescent="0.25">
      <c r="B4" s="304" t="s">
        <v>95</v>
      </c>
      <c r="C4" s="321" t="s">
        <v>72</v>
      </c>
      <c r="D4" s="321"/>
      <c r="E4" s="321"/>
      <c r="F4" s="321"/>
      <c r="G4" s="321"/>
      <c r="H4" s="321"/>
      <c r="I4" s="321"/>
      <c r="J4" s="321"/>
      <c r="K4" s="321"/>
      <c r="L4" s="321"/>
      <c r="M4" s="321"/>
      <c r="N4" s="321"/>
      <c r="O4" s="321"/>
      <c r="P4" s="321"/>
      <c r="Q4" s="321"/>
      <c r="R4" s="321"/>
    </row>
    <row r="5" spans="2:18" x14ac:dyDescent="0.25">
      <c r="B5" s="320"/>
      <c r="C5" s="322" t="s">
        <v>96</v>
      </c>
      <c r="D5" s="322"/>
      <c r="E5" s="322"/>
      <c r="F5" s="322"/>
      <c r="G5" s="321" t="s">
        <v>97</v>
      </c>
      <c r="H5" s="321"/>
      <c r="I5" s="321"/>
      <c r="J5" s="321"/>
      <c r="K5" s="322" t="s">
        <v>98</v>
      </c>
      <c r="L5" s="322"/>
      <c r="M5" s="322"/>
      <c r="N5" s="322"/>
      <c r="O5" s="321" t="s">
        <v>9</v>
      </c>
      <c r="P5" s="321"/>
      <c r="Q5" s="321"/>
      <c r="R5" s="321"/>
    </row>
    <row r="6" spans="2:18" ht="27" x14ac:dyDescent="0.25">
      <c r="B6" s="305"/>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197</v>
      </c>
      <c r="C7" s="51">
        <v>15</v>
      </c>
      <c r="D7" s="51">
        <v>0</v>
      </c>
      <c r="E7" s="51">
        <v>22</v>
      </c>
      <c r="F7" s="47">
        <v>0</v>
      </c>
      <c r="G7" s="51">
        <v>22</v>
      </c>
      <c r="H7" s="51">
        <v>3</v>
      </c>
      <c r="I7" s="51">
        <v>28</v>
      </c>
      <c r="J7" s="47">
        <v>13.64</v>
      </c>
      <c r="K7" s="51">
        <v>58</v>
      </c>
      <c r="L7" s="51">
        <v>1</v>
      </c>
      <c r="M7" s="51">
        <v>75</v>
      </c>
      <c r="N7" s="47">
        <v>1.72</v>
      </c>
      <c r="O7" s="51">
        <v>95</v>
      </c>
      <c r="P7" s="51">
        <v>4</v>
      </c>
      <c r="Q7" s="51">
        <v>125</v>
      </c>
      <c r="R7" s="47">
        <v>4.21</v>
      </c>
    </row>
    <row r="8" spans="2:18" x14ac:dyDescent="0.25">
      <c r="B8" s="187" t="s">
        <v>198</v>
      </c>
      <c r="C8" s="51">
        <v>4</v>
      </c>
      <c r="D8" s="51">
        <v>0</v>
      </c>
      <c r="E8" s="51">
        <v>9</v>
      </c>
      <c r="F8" s="47">
        <v>0</v>
      </c>
      <c r="G8" s="51">
        <v>2</v>
      </c>
      <c r="H8" s="51">
        <v>0</v>
      </c>
      <c r="I8" s="51">
        <v>3</v>
      </c>
      <c r="J8" s="47">
        <v>0</v>
      </c>
      <c r="K8" s="51">
        <v>12</v>
      </c>
      <c r="L8" s="51">
        <v>0</v>
      </c>
      <c r="M8" s="51">
        <v>21</v>
      </c>
      <c r="N8" s="47">
        <v>0</v>
      </c>
      <c r="O8" s="51">
        <v>18</v>
      </c>
      <c r="P8" s="51">
        <v>0</v>
      </c>
      <c r="Q8" s="51">
        <v>33</v>
      </c>
      <c r="R8" s="47">
        <v>0</v>
      </c>
    </row>
    <row r="9" spans="2:18" x14ac:dyDescent="0.25">
      <c r="B9" s="187" t="s">
        <v>199</v>
      </c>
      <c r="C9" s="51">
        <v>18</v>
      </c>
      <c r="D9" s="51">
        <v>0</v>
      </c>
      <c r="E9" s="51">
        <v>27</v>
      </c>
      <c r="F9" s="47">
        <v>0</v>
      </c>
      <c r="G9" s="51">
        <v>13</v>
      </c>
      <c r="H9" s="51">
        <v>0</v>
      </c>
      <c r="I9" s="51">
        <v>20</v>
      </c>
      <c r="J9" s="47">
        <v>0</v>
      </c>
      <c r="K9" s="51">
        <v>43</v>
      </c>
      <c r="L9" s="51">
        <v>3</v>
      </c>
      <c r="M9" s="51">
        <v>54</v>
      </c>
      <c r="N9" s="47">
        <v>6.98</v>
      </c>
      <c r="O9" s="51">
        <v>74</v>
      </c>
      <c r="P9" s="51">
        <v>3</v>
      </c>
      <c r="Q9" s="51">
        <v>101</v>
      </c>
      <c r="R9" s="47">
        <v>4.05</v>
      </c>
    </row>
    <row r="10" spans="2:18" x14ac:dyDescent="0.25">
      <c r="B10" s="187" t="s">
        <v>200</v>
      </c>
      <c r="C10" s="51">
        <v>2</v>
      </c>
      <c r="D10" s="51">
        <v>0</v>
      </c>
      <c r="E10" s="51">
        <v>3</v>
      </c>
      <c r="F10" s="47">
        <v>0</v>
      </c>
      <c r="G10" s="51">
        <v>4</v>
      </c>
      <c r="H10" s="51">
        <v>0</v>
      </c>
      <c r="I10" s="51">
        <v>7</v>
      </c>
      <c r="J10" s="47">
        <v>0</v>
      </c>
      <c r="K10" s="51">
        <v>5</v>
      </c>
      <c r="L10" s="51">
        <v>0</v>
      </c>
      <c r="M10" s="51">
        <v>7</v>
      </c>
      <c r="N10" s="47">
        <v>0</v>
      </c>
      <c r="O10" s="51">
        <v>11</v>
      </c>
      <c r="P10" s="51">
        <v>0</v>
      </c>
      <c r="Q10" s="51">
        <v>17</v>
      </c>
      <c r="R10" s="47">
        <v>0</v>
      </c>
    </row>
    <row r="11" spans="2:18" x14ac:dyDescent="0.25">
      <c r="B11" s="187" t="s">
        <v>201</v>
      </c>
      <c r="C11" s="51">
        <v>4</v>
      </c>
      <c r="D11" s="51">
        <v>0</v>
      </c>
      <c r="E11" s="51">
        <v>10</v>
      </c>
      <c r="F11" s="47">
        <v>0</v>
      </c>
      <c r="G11" s="51">
        <v>6</v>
      </c>
      <c r="H11" s="51">
        <v>1</v>
      </c>
      <c r="I11" s="51">
        <v>11</v>
      </c>
      <c r="J11" s="47">
        <v>16.670000000000002</v>
      </c>
      <c r="K11" s="51">
        <v>13</v>
      </c>
      <c r="L11" s="51">
        <v>1</v>
      </c>
      <c r="M11" s="51">
        <v>28</v>
      </c>
      <c r="N11" s="47">
        <v>7.69</v>
      </c>
      <c r="O11" s="51">
        <v>23</v>
      </c>
      <c r="P11" s="51">
        <v>2</v>
      </c>
      <c r="Q11" s="51">
        <v>49</v>
      </c>
      <c r="R11" s="47">
        <v>8.6999999999999993</v>
      </c>
    </row>
    <row r="12" spans="2:18" x14ac:dyDescent="0.25">
      <c r="B12" s="123" t="s">
        <v>9</v>
      </c>
      <c r="C12" s="124">
        <v>43</v>
      </c>
      <c r="D12" s="125">
        <v>0</v>
      </c>
      <c r="E12" s="124">
        <v>71</v>
      </c>
      <c r="F12" s="39">
        <v>0</v>
      </c>
      <c r="G12" s="124">
        <v>47</v>
      </c>
      <c r="H12" s="126">
        <v>4</v>
      </c>
      <c r="I12" s="124">
        <v>69</v>
      </c>
      <c r="J12" s="39">
        <v>8.51</v>
      </c>
      <c r="K12" s="124">
        <v>131</v>
      </c>
      <c r="L12" s="124">
        <v>5</v>
      </c>
      <c r="M12" s="127">
        <v>185</v>
      </c>
      <c r="N12" s="128">
        <v>3.82</v>
      </c>
      <c r="O12" s="362">
        <v>221</v>
      </c>
      <c r="P12" s="363">
        <v>9</v>
      </c>
      <c r="Q12" s="362">
        <v>325</v>
      </c>
      <c r="R12" s="128">
        <v>4.07</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4"/>
  <sheetViews>
    <sheetView topLeftCell="A4" workbookViewId="0">
      <selection activeCell="O7" sqref="O7:Q11"/>
    </sheetView>
  </sheetViews>
  <sheetFormatPr defaultRowHeight="15" x14ac:dyDescent="0.25"/>
  <sheetData>
    <row r="2" spans="2:18" x14ac:dyDescent="0.25">
      <c r="B2" s="8" t="s">
        <v>287</v>
      </c>
      <c r="C2" s="109"/>
      <c r="D2" s="109"/>
      <c r="E2" s="109"/>
      <c r="F2" s="121"/>
      <c r="G2" s="109"/>
      <c r="H2" s="109"/>
      <c r="I2" s="109"/>
      <c r="J2" s="121"/>
      <c r="K2" s="109"/>
      <c r="L2" s="109"/>
      <c r="M2" s="109"/>
      <c r="N2" s="121"/>
      <c r="O2" s="109"/>
      <c r="P2" s="109"/>
      <c r="Q2" s="109"/>
      <c r="R2" s="121"/>
    </row>
    <row r="3" spans="2:18" x14ac:dyDescent="0.25">
      <c r="B3" s="44" t="s">
        <v>253</v>
      </c>
      <c r="C3" s="44"/>
      <c r="D3" s="44"/>
      <c r="E3" s="44"/>
      <c r="F3" s="44"/>
      <c r="G3" s="44"/>
      <c r="H3" s="44"/>
      <c r="I3" s="109"/>
      <c r="J3" s="121"/>
      <c r="K3" s="109"/>
      <c r="L3" s="109"/>
      <c r="M3" s="109"/>
      <c r="N3" s="121"/>
      <c r="O3" s="109"/>
      <c r="P3" s="109"/>
      <c r="Q3" s="109"/>
      <c r="R3" s="121"/>
    </row>
    <row r="4" spans="2:18" x14ac:dyDescent="0.25">
      <c r="B4" s="304" t="s">
        <v>95</v>
      </c>
      <c r="C4" s="321" t="s">
        <v>72</v>
      </c>
      <c r="D4" s="321"/>
      <c r="E4" s="321"/>
      <c r="F4" s="321"/>
      <c r="G4" s="321"/>
      <c r="H4" s="321"/>
      <c r="I4" s="321"/>
      <c r="J4" s="321"/>
      <c r="K4" s="321"/>
      <c r="L4" s="321"/>
      <c r="M4" s="321"/>
      <c r="N4" s="321"/>
      <c r="O4" s="321"/>
      <c r="P4" s="321"/>
      <c r="Q4" s="321"/>
      <c r="R4" s="321"/>
    </row>
    <row r="5" spans="2:18" x14ac:dyDescent="0.25">
      <c r="B5" s="320"/>
      <c r="C5" s="322" t="s">
        <v>96</v>
      </c>
      <c r="D5" s="322"/>
      <c r="E5" s="322"/>
      <c r="F5" s="322"/>
      <c r="G5" s="321" t="s">
        <v>97</v>
      </c>
      <c r="H5" s="321"/>
      <c r="I5" s="321"/>
      <c r="J5" s="321"/>
      <c r="K5" s="322" t="s">
        <v>98</v>
      </c>
      <c r="L5" s="322"/>
      <c r="M5" s="322"/>
      <c r="N5" s="322"/>
      <c r="O5" s="321" t="s">
        <v>9</v>
      </c>
      <c r="P5" s="321"/>
      <c r="Q5" s="321"/>
      <c r="R5" s="321"/>
    </row>
    <row r="6" spans="2:18" ht="27" x14ac:dyDescent="0.25">
      <c r="B6" s="305"/>
      <c r="C6" s="16" t="s">
        <v>1</v>
      </c>
      <c r="D6" s="16" t="s">
        <v>2</v>
      </c>
      <c r="E6" s="16" t="s">
        <v>3</v>
      </c>
      <c r="F6" s="122" t="s">
        <v>15</v>
      </c>
      <c r="G6" s="16" t="s">
        <v>1</v>
      </c>
      <c r="H6" s="16" t="s">
        <v>2</v>
      </c>
      <c r="I6" s="16" t="s">
        <v>3</v>
      </c>
      <c r="J6" s="122" t="s">
        <v>15</v>
      </c>
      <c r="K6" s="16" t="s">
        <v>1</v>
      </c>
      <c r="L6" s="16" t="s">
        <v>2</v>
      </c>
      <c r="M6" s="16" t="s">
        <v>3</v>
      </c>
      <c r="N6" s="122" t="s">
        <v>15</v>
      </c>
      <c r="O6" s="16" t="s">
        <v>1</v>
      </c>
      <c r="P6" s="16" t="s">
        <v>2</v>
      </c>
      <c r="Q6" s="16" t="s">
        <v>3</v>
      </c>
      <c r="R6" s="122" t="s">
        <v>15</v>
      </c>
    </row>
    <row r="7" spans="2:18" x14ac:dyDescent="0.25">
      <c r="B7" s="187" t="s">
        <v>197</v>
      </c>
      <c r="C7" s="51">
        <v>9</v>
      </c>
      <c r="D7" s="51">
        <v>0</v>
      </c>
      <c r="E7" s="51">
        <v>13</v>
      </c>
      <c r="F7" s="47">
        <v>0</v>
      </c>
      <c r="G7" s="51">
        <v>17</v>
      </c>
      <c r="H7" s="51">
        <v>1</v>
      </c>
      <c r="I7" s="51">
        <v>24</v>
      </c>
      <c r="J7" s="47">
        <v>5.88</v>
      </c>
      <c r="K7" s="51">
        <v>38</v>
      </c>
      <c r="L7" s="51">
        <v>5</v>
      </c>
      <c r="M7" s="51">
        <v>54</v>
      </c>
      <c r="N7" s="47">
        <v>13.16</v>
      </c>
      <c r="O7" s="51">
        <v>64</v>
      </c>
      <c r="P7" s="51">
        <v>6</v>
      </c>
      <c r="Q7" s="51">
        <v>91</v>
      </c>
      <c r="R7" s="47">
        <v>9.3800000000000008</v>
      </c>
    </row>
    <row r="8" spans="2:18" x14ac:dyDescent="0.25">
      <c r="B8" s="187" t="s">
        <v>198</v>
      </c>
      <c r="C8" s="51">
        <v>2</v>
      </c>
      <c r="D8" s="51">
        <v>0</v>
      </c>
      <c r="E8" s="51">
        <v>2</v>
      </c>
      <c r="F8" s="47">
        <v>0</v>
      </c>
      <c r="G8" s="51">
        <v>7</v>
      </c>
      <c r="H8" s="51">
        <v>0</v>
      </c>
      <c r="I8" s="51">
        <v>15</v>
      </c>
      <c r="J8" s="47">
        <v>0</v>
      </c>
      <c r="K8" s="51">
        <v>12</v>
      </c>
      <c r="L8" s="51">
        <v>0</v>
      </c>
      <c r="M8" s="51">
        <v>23</v>
      </c>
      <c r="N8" s="47">
        <v>0</v>
      </c>
      <c r="O8" s="51">
        <v>21</v>
      </c>
      <c r="P8" s="51">
        <v>0</v>
      </c>
      <c r="Q8" s="51">
        <v>40</v>
      </c>
      <c r="R8" s="47">
        <v>0</v>
      </c>
    </row>
    <row r="9" spans="2:18" x14ac:dyDescent="0.25">
      <c r="B9" s="187" t="s">
        <v>199</v>
      </c>
      <c r="C9" s="51">
        <v>1</v>
      </c>
      <c r="D9" s="51">
        <v>0</v>
      </c>
      <c r="E9" s="51">
        <v>1</v>
      </c>
      <c r="F9" s="47">
        <v>0</v>
      </c>
      <c r="G9" s="51">
        <v>8</v>
      </c>
      <c r="H9" s="51">
        <v>1</v>
      </c>
      <c r="I9" s="51">
        <v>12</v>
      </c>
      <c r="J9" s="47">
        <v>12.5</v>
      </c>
      <c r="K9" s="51">
        <v>19</v>
      </c>
      <c r="L9" s="51">
        <v>0</v>
      </c>
      <c r="M9" s="51">
        <v>34</v>
      </c>
      <c r="N9" s="47">
        <v>0</v>
      </c>
      <c r="O9" s="51">
        <v>28</v>
      </c>
      <c r="P9" s="51">
        <v>1</v>
      </c>
      <c r="Q9" s="51">
        <v>47</v>
      </c>
      <c r="R9" s="47">
        <v>3.57</v>
      </c>
    </row>
    <row r="10" spans="2:18" x14ac:dyDescent="0.25">
      <c r="B10" s="187" t="s">
        <v>200</v>
      </c>
      <c r="C10" s="51">
        <v>1</v>
      </c>
      <c r="D10" s="51">
        <v>1</v>
      </c>
      <c r="E10" s="51">
        <v>1</v>
      </c>
      <c r="F10" s="47">
        <v>100</v>
      </c>
      <c r="G10" s="51">
        <v>6</v>
      </c>
      <c r="H10" s="51">
        <v>1</v>
      </c>
      <c r="I10" s="51">
        <v>7</v>
      </c>
      <c r="J10" s="47">
        <v>16.670000000000002</v>
      </c>
      <c r="K10" s="51">
        <v>14</v>
      </c>
      <c r="L10" s="51">
        <v>0</v>
      </c>
      <c r="M10" s="51">
        <v>16</v>
      </c>
      <c r="N10" s="47">
        <v>0</v>
      </c>
      <c r="O10" s="51">
        <v>21</v>
      </c>
      <c r="P10" s="51">
        <v>2</v>
      </c>
      <c r="Q10" s="51">
        <v>24</v>
      </c>
      <c r="R10" s="47">
        <v>9.52</v>
      </c>
    </row>
    <row r="11" spans="2:18" x14ac:dyDescent="0.25">
      <c r="B11" s="187" t="s">
        <v>201</v>
      </c>
      <c r="C11" s="51">
        <v>10</v>
      </c>
      <c r="D11" s="51">
        <v>0</v>
      </c>
      <c r="E11" s="51">
        <v>23</v>
      </c>
      <c r="F11" s="47">
        <v>0</v>
      </c>
      <c r="G11" s="51">
        <v>9</v>
      </c>
      <c r="H11" s="51">
        <v>1</v>
      </c>
      <c r="I11" s="51">
        <v>15</v>
      </c>
      <c r="J11" s="47">
        <v>11.11</v>
      </c>
      <c r="K11" s="51">
        <v>25</v>
      </c>
      <c r="L11" s="51">
        <v>3</v>
      </c>
      <c r="M11" s="51">
        <v>29</v>
      </c>
      <c r="N11" s="47">
        <v>12</v>
      </c>
      <c r="O11" s="51">
        <v>44</v>
      </c>
      <c r="P11" s="51">
        <v>4</v>
      </c>
      <c r="Q11" s="51">
        <v>67</v>
      </c>
      <c r="R11" s="47">
        <v>9.09</v>
      </c>
    </row>
    <row r="12" spans="2:18" x14ac:dyDescent="0.25">
      <c r="B12" s="123" t="s">
        <v>9</v>
      </c>
      <c r="C12" s="124">
        <v>23</v>
      </c>
      <c r="D12" s="125">
        <v>1</v>
      </c>
      <c r="E12" s="124">
        <v>40</v>
      </c>
      <c r="F12" s="39">
        <v>4.3499999999999996</v>
      </c>
      <c r="G12" s="124">
        <v>47</v>
      </c>
      <c r="H12" s="126">
        <v>4</v>
      </c>
      <c r="I12" s="124">
        <v>73</v>
      </c>
      <c r="J12" s="39">
        <v>8.51</v>
      </c>
      <c r="K12" s="124">
        <v>108</v>
      </c>
      <c r="L12" s="124">
        <v>8</v>
      </c>
      <c r="M12" s="127">
        <v>156</v>
      </c>
      <c r="N12" s="128">
        <v>7.41</v>
      </c>
      <c r="O12" s="127">
        <v>178</v>
      </c>
      <c r="P12" s="124">
        <v>13</v>
      </c>
      <c r="Q12" s="127">
        <v>269</v>
      </c>
      <c r="R12" s="128">
        <v>7.3</v>
      </c>
    </row>
    <row r="13" spans="2:18" x14ac:dyDescent="0.25">
      <c r="B13" s="129" t="s">
        <v>99</v>
      </c>
      <c r="C13" s="24"/>
      <c r="D13" s="24"/>
      <c r="E13" s="24"/>
      <c r="F13" s="130"/>
      <c r="G13" s="24"/>
      <c r="H13" s="24"/>
      <c r="I13" s="109"/>
      <c r="J13" s="121"/>
      <c r="K13" s="109"/>
      <c r="L13" s="109"/>
      <c r="M13" s="109"/>
      <c r="N13" s="121"/>
      <c r="O13" s="109"/>
      <c r="P13" s="109"/>
      <c r="Q13" s="109"/>
      <c r="R13" s="121"/>
    </row>
    <row r="14" spans="2:18" x14ac:dyDescent="0.25">
      <c r="B14" s="129" t="s">
        <v>100</v>
      </c>
      <c r="C14" s="24"/>
      <c r="D14" s="24"/>
      <c r="E14" s="24"/>
      <c r="F14" s="130"/>
      <c r="G14" s="24"/>
      <c r="H14" s="24"/>
      <c r="I14" s="109"/>
      <c r="J14" s="121"/>
      <c r="K14" s="109"/>
      <c r="L14" s="109"/>
      <c r="M14" s="109"/>
      <c r="N14" s="121"/>
      <c r="O14" s="109"/>
      <c r="P14" s="109"/>
      <c r="Q14" s="109"/>
      <c r="R14" s="121"/>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A2:O27"/>
  <sheetViews>
    <sheetView topLeftCell="A4" workbookViewId="0">
      <selection activeCell="O15" sqref="O15"/>
    </sheetView>
  </sheetViews>
  <sheetFormatPr defaultRowHeight="15" x14ac:dyDescent="0.25"/>
  <cols>
    <col min="2" max="2" width="14.7109375" customWidth="1"/>
    <col min="3" max="13" width="7" customWidth="1"/>
  </cols>
  <sheetData>
    <row r="2" spans="2:15" x14ac:dyDescent="0.25">
      <c r="B2" s="91" t="s">
        <v>288</v>
      </c>
    </row>
    <row r="3" spans="2:15" x14ac:dyDescent="0.25">
      <c r="B3" s="31" t="s">
        <v>255</v>
      </c>
    </row>
    <row r="4" spans="2:15" x14ac:dyDescent="0.25">
      <c r="B4" s="323" t="s">
        <v>101</v>
      </c>
      <c r="C4" s="324">
        <v>2021</v>
      </c>
      <c r="D4" s="324"/>
      <c r="E4" s="324"/>
      <c r="F4" s="324"/>
      <c r="G4" s="324"/>
      <c r="H4" s="324"/>
      <c r="I4" s="324"/>
      <c r="J4" s="324"/>
      <c r="K4" s="325" t="s">
        <v>102</v>
      </c>
      <c r="L4" s="325"/>
      <c r="M4" s="325"/>
    </row>
    <row r="5" spans="2:15" x14ac:dyDescent="0.25">
      <c r="B5" s="323"/>
      <c r="C5" s="324"/>
      <c r="D5" s="324"/>
      <c r="E5" s="324"/>
      <c r="F5" s="324"/>
      <c r="G5" s="324"/>
      <c r="H5" s="324"/>
      <c r="I5" s="324"/>
      <c r="J5" s="324"/>
      <c r="K5" s="326" t="s">
        <v>254</v>
      </c>
      <c r="L5" s="326"/>
      <c r="M5" s="326"/>
    </row>
    <row r="6" spans="2:15" ht="27" x14ac:dyDescent="0.25">
      <c r="B6" s="323"/>
      <c r="C6" s="131" t="s">
        <v>103</v>
      </c>
      <c r="D6" s="132" t="s">
        <v>104</v>
      </c>
      <c r="E6" s="131" t="s">
        <v>1</v>
      </c>
      <c r="F6" s="132" t="s">
        <v>104</v>
      </c>
      <c r="G6" s="131" t="s">
        <v>2</v>
      </c>
      <c r="H6" s="132" t="s">
        <v>104</v>
      </c>
      <c r="I6" s="131" t="s">
        <v>3</v>
      </c>
      <c r="J6" s="132" t="s">
        <v>104</v>
      </c>
      <c r="K6" s="133" t="s">
        <v>1</v>
      </c>
      <c r="L6" s="133" t="s">
        <v>2</v>
      </c>
      <c r="M6" s="133" t="s">
        <v>3</v>
      </c>
    </row>
    <row r="7" spans="2:15" x14ac:dyDescent="0.25">
      <c r="B7" s="134" t="s">
        <v>105</v>
      </c>
      <c r="C7" s="196">
        <v>6</v>
      </c>
      <c r="D7" s="20">
        <v>1.59</v>
      </c>
      <c r="E7" s="135">
        <v>1300</v>
      </c>
      <c r="F7" s="21">
        <v>40.630000000000003</v>
      </c>
      <c r="G7" s="136">
        <v>21</v>
      </c>
      <c r="H7" s="20">
        <v>23.08</v>
      </c>
      <c r="I7" s="135">
        <v>1711</v>
      </c>
      <c r="J7" s="21">
        <v>38.159999999999997</v>
      </c>
      <c r="K7" s="199">
        <v>327</v>
      </c>
      <c r="L7" s="199">
        <v>4</v>
      </c>
      <c r="M7" s="199">
        <v>448</v>
      </c>
    </row>
    <row r="8" spans="2:15" x14ac:dyDescent="0.25">
      <c r="B8" s="134" t="s">
        <v>106</v>
      </c>
      <c r="C8" s="196">
        <v>2</v>
      </c>
      <c r="D8" s="20">
        <v>0.53</v>
      </c>
      <c r="E8" s="135">
        <v>25</v>
      </c>
      <c r="F8" s="21">
        <v>0.78</v>
      </c>
      <c r="G8" s="136">
        <v>2</v>
      </c>
      <c r="H8" s="20">
        <v>2.2000000000000002</v>
      </c>
      <c r="I8" s="135">
        <v>39</v>
      </c>
      <c r="J8" s="21">
        <v>0.87</v>
      </c>
      <c r="K8" s="199">
        <v>-2</v>
      </c>
      <c r="L8" s="199">
        <v>0</v>
      </c>
      <c r="M8" s="199">
        <v>6</v>
      </c>
    </row>
    <row r="9" spans="2:15" x14ac:dyDescent="0.25">
      <c r="B9" s="134" t="s">
        <v>107</v>
      </c>
      <c r="C9" s="196">
        <v>104</v>
      </c>
      <c r="D9" s="20">
        <v>27.59</v>
      </c>
      <c r="E9" s="135">
        <v>933</v>
      </c>
      <c r="F9" s="21">
        <v>29.16</v>
      </c>
      <c r="G9" s="136">
        <v>27</v>
      </c>
      <c r="H9" s="20">
        <v>29.67</v>
      </c>
      <c r="I9" s="135">
        <v>1358</v>
      </c>
      <c r="J9" s="21">
        <v>30.29</v>
      </c>
      <c r="K9" s="199">
        <v>231</v>
      </c>
      <c r="L9" s="199">
        <v>-15</v>
      </c>
      <c r="M9" s="199">
        <v>387</v>
      </c>
    </row>
    <row r="10" spans="2:15" x14ac:dyDescent="0.25">
      <c r="B10" s="137" t="s">
        <v>108</v>
      </c>
      <c r="C10" s="197">
        <v>112</v>
      </c>
      <c r="D10" s="139">
        <v>29.71</v>
      </c>
      <c r="E10" s="140">
        <v>2258</v>
      </c>
      <c r="F10" s="141">
        <v>70.56</v>
      </c>
      <c r="G10" s="142">
        <v>50</v>
      </c>
      <c r="H10" s="139">
        <v>54.95</v>
      </c>
      <c r="I10" s="140">
        <v>3108</v>
      </c>
      <c r="J10" s="141">
        <v>69.31</v>
      </c>
      <c r="K10" s="200">
        <v>556</v>
      </c>
      <c r="L10" s="200">
        <v>-11</v>
      </c>
      <c r="M10" s="200">
        <v>841</v>
      </c>
      <c r="O10">
        <f>(50/(50+11))*100-100</f>
        <v>-18.032786885245898</v>
      </c>
    </row>
    <row r="11" spans="2:15" x14ac:dyDescent="0.25">
      <c r="B11" s="134" t="s">
        <v>109</v>
      </c>
      <c r="C11" s="196">
        <v>103</v>
      </c>
      <c r="D11" s="20">
        <v>27.32</v>
      </c>
      <c r="E11" s="143">
        <v>445</v>
      </c>
      <c r="F11" s="21">
        <v>13.91</v>
      </c>
      <c r="G11" s="136">
        <v>18</v>
      </c>
      <c r="H11" s="20">
        <v>19.78</v>
      </c>
      <c r="I11" s="135">
        <v>660</v>
      </c>
      <c r="J11" s="21">
        <v>14.72</v>
      </c>
      <c r="K11" s="199">
        <v>98</v>
      </c>
      <c r="L11" s="199">
        <v>12</v>
      </c>
      <c r="M11" s="199">
        <v>165</v>
      </c>
    </row>
    <row r="12" spans="2:15" x14ac:dyDescent="0.25">
      <c r="B12" s="134" t="s">
        <v>110</v>
      </c>
      <c r="C12" s="196">
        <v>111</v>
      </c>
      <c r="D12" s="20">
        <v>29.44</v>
      </c>
      <c r="E12" s="143">
        <v>349</v>
      </c>
      <c r="F12" s="21">
        <v>10.91</v>
      </c>
      <c r="G12" s="136">
        <v>15</v>
      </c>
      <c r="H12" s="20">
        <v>16.48</v>
      </c>
      <c r="I12" s="143">
        <v>503</v>
      </c>
      <c r="J12" s="21">
        <v>11.22</v>
      </c>
      <c r="K12" s="199">
        <v>82</v>
      </c>
      <c r="L12" s="199">
        <v>0</v>
      </c>
      <c r="M12" s="199">
        <v>145</v>
      </c>
    </row>
    <row r="13" spans="2:15" x14ac:dyDescent="0.25">
      <c r="B13" s="134" t="s">
        <v>204</v>
      </c>
      <c r="C13" s="196">
        <v>51</v>
      </c>
      <c r="D13" s="20">
        <v>13.53</v>
      </c>
      <c r="E13" s="143">
        <v>148</v>
      </c>
      <c r="F13" s="21">
        <v>4.63</v>
      </c>
      <c r="G13" s="136">
        <v>8</v>
      </c>
      <c r="H13" s="20">
        <v>8.7899999999999991</v>
      </c>
      <c r="I13" s="143">
        <v>213</v>
      </c>
      <c r="J13" s="21">
        <v>4.75</v>
      </c>
      <c r="K13" s="199">
        <v>-15</v>
      </c>
      <c r="L13" s="199">
        <v>-5</v>
      </c>
      <c r="M13" s="199">
        <v>-7</v>
      </c>
    </row>
    <row r="14" spans="2:15" x14ac:dyDescent="0.25">
      <c r="B14" s="144" t="s">
        <v>205</v>
      </c>
      <c r="C14" s="197">
        <v>265</v>
      </c>
      <c r="D14" s="139">
        <v>70.290000000000006</v>
      </c>
      <c r="E14" s="145">
        <v>942</v>
      </c>
      <c r="F14" s="141">
        <v>29.44</v>
      </c>
      <c r="G14" s="138">
        <v>41</v>
      </c>
      <c r="H14" s="139">
        <v>45.05</v>
      </c>
      <c r="I14" s="145">
        <v>1376</v>
      </c>
      <c r="J14" s="141">
        <v>30.69</v>
      </c>
      <c r="K14" s="200">
        <v>165</v>
      </c>
      <c r="L14" s="200">
        <v>7</v>
      </c>
      <c r="M14" s="200">
        <v>303</v>
      </c>
      <c r="O14">
        <f>(41/(41-7))*100-100</f>
        <v>20.588235294117638</v>
      </c>
    </row>
    <row r="15" spans="2:15" x14ac:dyDescent="0.25">
      <c r="B15" s="146" t="s">
        <v>180</v>
      </c>
      <c r="C15" s="198">
        <v>377</v>
      </c>
      <c r="D15" s="23">
        <v>100</v>
      </c>
      <c r="E15" s="147">
        <v>3200</v>
      </c>
      <c r="F15" s="23">
        <v>100</v>
      </c>
      <c r="G15" s="147">
        <v>91</v>
      </c>
      <c r="H15" s="23">
        <v>100</v>
      </c>
      <c r="I15" s="147">
        <v>4484</v>
      </c>
      <c r="J15" s="23">
        <v>100</v>
      </c>
      <c r="K15" s="201">
        <v>721</v>
      </c>
      <c r="L15" s="201">
        <v>-4</v>
      </c>
      <c r="M15" s="201">
        <v>1144</v>
      </c>
    </row>
    <row r="20" spans="1:13" ht="15" customHeight="1" x14ac:dyDescent="0.25">
      <c r="A20" s="232"/>
      <c r="B20" s="233"/>
      <c r="C20" s="234"/>
      <c r="D20" s="228"/>
      <c r="E20" s="234"/>
      <c r="F20" s="235"/>
      <c r="G20" s="234"/>
      <c r="H20" s="235"/>
      <c r="I20" s="234"/>
      <c r="J20" s="235"/>
      <c r="K20" s="232"/>
      <c r="L20" s="232"/>
      <c r="M20" s="232"/>
    </row>
    <row r="21" spans="1:13" ht="15" customHeight="1" x14ac:dyDescent="0.25">
      <c r="A21" s="232"/>
      <c r="B21" s="233"/>
      <c r="C21" s="234"/>
      <c r="D21" s="228"/>
      <c r="E21" s="234"/>
      <c r="F21" s="235"/>
      <c r="G21" s="234"/>
      <c r="H21" s="235"/>
      <c r="I21" s="234"/>
      <c r="J21" s="235"/>
      <c r="K21" s="232"/>
      <c r="L21" s="232"/>
      <c r="M21" s="232"/>
    </row>
    <row r="22" spans="1:13" ht="15" customHeight="1" x14ac:dyDescent="0.25">
      <c r="A22" s="232"/>
      <c r="B22" s="233"/>
      <c r="C22" s="234"/>
      <c r="D22" s="228"/>
      <c r="E22" s="234"/>
      <c r="F22" s="235"/>
      <c r="G22" s="234"/>
      <c r="H22" s="235"/>
      <c r="I22" s="234"/>
      <c r="J22" s="235"/>
      <c r="K22" s="232"/>
      <c r="L22" s="232"/>
      <c r="M22" s="232"/>
    </row>
    <row r="23" spans="1:13" ht="15" customHeight="1" x14ac:dyDescent="0.25">
      <c r="A23" s="232"/>
      <c r="B23" s="233"/>
      <c r="C23" s="234"/>
      <c r="D23" s="228"/>
      <c r="E23" s="234"/>
      <c r="F23" s="235"/>
      <c r="G23" s="234"/>
      <c r="H23" s="235"/>
      <c r="I23" s="234"/>
      <c r="J23" s="235"/>
      <c r="K23" s="232"/>
      <c r="L23" s="232"/>
      <c r="M23" s="232"/>
    </row>
    <row r="24" spans="1:13" ht="15" customHeight="1" x14ac:dyDescent="0.25">
      <c r="A24" s="232"/>
      <c r="B24" s="233"/>
      <c r="C24" s="234"/>
      <c r="D24" s="228"/>
      <c r="E24" s="234"/>
      <c r="F24" s="235"/>
      <c r="G24" s="234"/>
      <c r="H24" s="235"/>
      <c r="I24" s="234"/>
      <c r="J24" s="235"/>
      <c r="K24" s="232"/>
      <c r="L24" s="232"/>
      <c r="M24" s="232"/>
    </row>
    <row r="25" spans="1:13" ht="15" customHeight="1" x14ac:dyDescent="0.25">
      <c r="A25" s="232"/>
      <c r="B25" s="233"/>
      <c r="C25" s="234"/>
      <c r="D25" s="228"/>
      <c r="E25" s="234"/>
      <c r="F25" s="235"/>
      <c r="G25" s="234"/>
      <c r="H25" s="235"/>
      <c r="I25" s="234"/>
      <c r="J25" s="235"/>
      <c r="K25" s="232"/>
      <c r="L25" s="232"/>
      <c r="M25" s="232"/>
    </row>
    <row r="26" spans="1:13" ht="15" customHeight="1" x14ac:dyDescent="0.25">
      <c r="A26" s="232"/>
      <c r="B26" s="233"/>
      <c r="C26" s="234"/>
      <c r="D26" s="228"/>
      <c r="E26" s="234"/>
      <c r="F26" s="235"/>
      <c r="G26" s="234"/>
      <c r="H26" s="235"/>
      <c r="I26" s="234"/>
      <c r="J26" s="235"/>
      <c r="K26" s="232"/>
      <c r="L26" s="232"/>
      <c r="M26" s="232"/>
    </row>
    <row r="27" spans="1:13" ht="15" customHeight="1" x14ac:dyDescent="0.25">
      <c r="A27" s="232"/>
      <c r="B27" s="233"/>
      <c r="C27" s="234"/>
      <c r="D27" s="228"/>
      <c r="E27" s="234"/>
      <c r="F27" s="235"/>
      <c r="G27" s="234"/>
      <c r="H27" s="235"/>
      <c r="I27" s="234"/>
      <c r="J27" s="235"/>
      <c r="K27" s="232"/>
      <c r="L27" s="232"/>
      <c r="M27" s="232"/>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I17"/>
  <sheetViews>
    <sheetView workbookViewId="0">
      <selection activeCell="A20" sqref="A20:XFD200"/>
    </sheetView>
  </sheetViews>
  <sheetFormatPr defaultRowHeight="15" x14ac:dyDescent="0.25"/>
  <cols>
    <col min="2" max="2" width="18.28515625" customWidth="1"/>
    <col min="9" max="9" width="12.5703125" customWidth="1"/>
  </cols>
  <sheetData>
    <row r="2" spans="2:9" x14ac:dyDescent="0.25">
      <c r="B2" s="8" t="s">
        <v>289</v>
      </c>
      <c r="C2" s="8"/>
      <c r="D2" s="8"/>
      <c r="E2" s="8"/>
      <c r="F2" s="8"/>
    </row>
    <row r="3" spans="2:9" ht="15.75" thickBot="1" x14ac:dyDescent="0.3">
      <c r="B3" s="263" t="s">
        <v>256</v>
      </c>
      <c r="C3" s="263"/>
      <c r="D3" s="263"/>
      <c r="E3" s="263"/>
      <c r="F3" s="263"/>
    </row>
    <row r="4" spans="2:9" x14ac:dyDescent="0.25">
      <c r="B4" s="332" t="s">
        <v>101</v>
      </c>
      <c r="C4" s="327">
        <v>2021</v>
      </c>
      <c r="D4" s="327"/>
      <c r="E4" s="329">
        <v>2020</v>
      </c>
      <c r="F4" s="329"/>
      <c r="G4" s="329">
        <v>2019</v>
      </c>
      <c r="H4" s="329"/>
    </row>
    <row r="5" spans="2:9" x14ac:dyDescent="0.25">
      <c r="B5" s="333"/>
      <c r="C5" s="328"/>
      <c r="D5" s="328"/>
      <c r="E5" s="270"/>
      <c r="F5" s="270"/>
      <c r="G5" s="270"/>
      <c r="H5" s="270"/>
    </row>
    <row r="6" spans="2:9" ht="27" x14ac:dyDescent="0.25">
      <c r="B6" s="326"/>
      <c r="C6" s="255" t="s">
        <v>12</v>
      </c>
      <c r="D6" s="255" t="s">
        <v>8</v>
      </c>
      <c r="E6" s="255" t="s">
        <v>12</v>
      </c>
      <c r="F6" s="255" t="s">
        <v>8</v>
      </c>
      <c r="G6" s="255" t="s">
        <v>12</v>
      </c>
      <c r="H6" s="255" t="s">
        <v>8</v>
      </c>
    </row>
    <row r="7" spans="2:9" x14ac:dyDescent="0.25">
      <c r="B7" s="249" t="s">
        <v>105</v>
      </c>
      <c r="C7" s="250">
        <v>1.6153846153846154</v>
      </c>
      <c r="D7" s="251">
        <v>1.212471131639723</v>
      </c>
      <c r="E7" s="252">
        <v>1.7471736896197325</v>
      </c>
      <c r="F7" s="253">
        <v>1.328125</v>
      </c>
      <c r="G7" s="254">
        <v>1.1333333333333333</v>
      </c>
      <c r="H7" s="251">
        <v>0.80492424242424243</v>
      </c>
    </row>
    <row r="8" spans="2:9" x14ac:dyDescent="0.25">
      <c r="B8" s="134" t="s">
        <v>106</v>
      </c>
      <c r="C8" s="247">
        <v>8</v>
      </c>
      <c r="D8" s="20">
        <v>4.8780487804878048</v>
      </c>
      <c r="E8" s="242">
        <v>7.4074074074074066</v>
      </c>
      <c r="F8" s="21">
        <v>5.7142857142857144</v>
      </c>
      <c r="G8" s="244">
        <v>3.125</v>
      </c>
      <c r="H8" s="20">
        <v>1.7857142857142856</v>
      </c>
    </row>
    <row r="9" spans="2:9" x14ac:dyDescent="0.25">
      <c r="B9" s="134" t="s">
        <v>107</v>
      </c>
      <c r="C9" s="247">
        <v>2.8938906752411575</v>
      </c>
      <c r="D9" s="20">
        <v>1.9494584837545126</v>
      </c>
      <c r="E9" s="242">
        <v>5.982905982905983</v>
      </c>
      <c r="F9" s="21">
        <v>4.1461006910167821</v>
      </c>
      <c r="G9" s="244">
        <v>1.6408386508659982</v>
      </c>
      <c r="H9" s="20">
        <v>1.0440835266821344</v>
      </c>
    </row>
    <row r="10" spans="2:9" x14ac:dyDescent="0.25">
      <c r="B10" s="137" t="s">
        <v>108</v>
      </c>
      <c r="C10" s="248">
        <v>2.2143489813994686</v>
      </c>
      <c r="D10" s="139">
        <v>1.5832805573147564</v>
      </c>
      <c r="E10" s="243">
        <v>3.5840188014101058</v>
      </c>
      <c r="F10" s="141">
        <v>2.6202749140893471</v>
      </c>
      <c r="G10" s="245">
        <v>1.3693419551160138</v>
      </c>
      <c r="H10" s="139">
        <v>0.92497430626927035</v>
      </c>
    </row>
    <row r="11" spans="2:9" x14ac:dyDescent="0.25">
      <c r="B11" s="134" t="s">
        <v>109</v>
      </c>
      <c r="C11" s="247">
        <v>4.0449438202247192</v>
      </c>
      <c r="D11" s="20">
        <v>2.6548672566371683</v>
      </c>
      <c r="E11" s="242">
        <v>1.7291066282420751</v>
      </c>
      <c r="F11" s="21">
        <v>1.1976047904191618</v>
      </c>
      <c r="G11" s="244">
        <v>3.0837004405286343</v>
      </c>
      <c r="H11" s="20">
        <v>1.9662921348314606</v>
      </c>
    </row>
    <row r="12" spans="2:9" x14ac:dyDescent="0.25">
      <c r="B12" s="134" t="s">
        <v>110</v>
      </c>
      <c r="C12" s="247">
        <v>4.2979942693409736</v>
      </c>
      <c r="D12" s="20">
        <v>2.8957528957528957</v>
      </c>
      <c r="E12" s="242">
        <v>5.6179775280898872</v>
      </c>
      <c r="F12" s="21">
        <v>4.0214477211796247</v>
      </c>
      <c r="G12" s="244">
        <v>3.6111111111111107</v>
      </c>
      <c r="H12" s="20">
        <v>2.3339317773788149</v>
      </c>
    </row>
    <row r="13" spans="2:9" x14ac:dyDescent="0.25">
      <c r="B13" s="134" t="s">
        <v>204</v>
      </c>
      <c r="C13" s="247">
        <v>5.4054054054054053</v>
      </c>
      <c r="D13" s="20">
        <v>3.6199095022624439</v>
      </c>
      <c r="E13" s="242">
        <v>7.9754601226993866</v>
      </c>
      <c r="F13" s="21">
        <v>5.5793991416309012</v>
      </c>
      <c r="G13" s="244">
        <v>4.2105263157894735</v>
      </c>
      <c r="H13" s="20">
        <v>2.8169014084507045</v>
      </c>
    </row>
    <row r="14" spans="2:9" x14ac:dyDescent="0.25">
      <c r="B14" s="144" t="s">
        <v>205</v>
      </c>
      <c r="C14" s="248">
        <v>4.3524416135881099</v>
      </c>
      <c r="D14" s="139">
        <v>2.8934368383909668</v>
      </c>
      <c r="E14" s="141">
        <v>4.3758043758043756</v>
      </c>
      <c r="F14" s="141">
        <v>3.0713640469738031</v>
      </c>
      <c r="G14" s="246">
        <v>3.4860557768924298</v>
      </c>
      <c r="H14" s="139">
        <v>2.2537025112685125</v>
      </c>
    </row>
    <row r="15" spans="2:9" x14ac:dyDescent="0.25">
      <c r="B15" s="146" t="s">
        <v>180</v>
      </c>
      <c r="C15" s="49">
        <v>2.84375</v>
      </c>
      <c r="D15" s="49">
        <v>1.9890710382513661</v>
      </c>
      <c r="E15" s="49">
        <v>3.8321903993545785</v>
      </c>
      <c r="F15" s="49">
        <v>2.7656477438136826</v>
      </c>
      <c r="G15" s="49">
        <v>1.9543077346545554</v>
      </c>
      <c r="H15" s="49">
        <v>1.3039485766758494</v>
      </c>
    </row>
    <row r="16" spans="2:9" ht="16.5" x14ac:dyDescent="0.3">
      <c r="B16" s="330" t="s">
        <v>44</v>
      </c>
      <c r="C16" s="331"/>
      <c r="D16" s="331"/>
      <c r="E16" s="331"/>
      <c r="F16" s="331"/>
      <c r="G16" s="331"/>
      <c r="H16" s="331"/>
      <c r="I16" s="331"/>
    </row>
    <row r="17" spans="2:2" x14ac:dyDescent="0.25">
      <c r="B17" s="22" t="s">
        <v>10</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A2:R118"/>
  <sheetViews>
    <sheetView workbookViewId="0">
      <selection activeCell="A24" sqref="A24:XFD54"/>
    </sheetView>
  </sheetViews>
  <sheetFormatPr defaultRowHeight="15" x14ac:dyDescent="0.25"/>
  <cols>
    <col min="2" max="2" width="31.28515625" customWidth="1"/>
  </cols>
  <sheetData>
    <row r="2" spans="2:18" x14ac:dyDescent="0.25">
      <c r="B2" s="8" t="s">
        <v>290</v>
      </c>
      <c r="F2" s="157"/>
      <c r="G2" s="157"/>
      <c r="H2" s="157"/>
    </row>
    <row r="3" spans="2:18" x14ac:dyDescent="0.25">
      <c r="B3" s="158" t="s">
        <v>257</v>
      </c>
      <c r="F3" s="157"/>
      <c r="G3" s="157"/>
      <c r="H3" s="157"/>
    </row>
    <row r="4" spans="2:18" x14ac:dyDescent="0.25">
      <c r="B4" s="313" t="s">
        <v>111</v>
      </c>
      <c r="C4" s="334" t="s">
        <v>28</v>
      </c>
      <c r="D4" s="334" t="s">
        <v>2</v>
      </c>
      <c r="E4" s="334" t="s">
        <v>3</v>
      </c>
      <c r="F4" s="337" t="s">
        <v>112</v>
      </c>
      <c r="G4" s="337"/>
      <c r="H4" s="337"/>
      <c r="I4" s="335" t="s">
        <v>40</v>
      </c>
    </row>
    <row r="5" spans="2:18" x14ac:dyDescent="0.25">
      <c r="B5" s="314"/>
      <c r="C5" s="143" t="s">
        <v>1</v>
      </c>
      <c r="D5" s="143" t="s">
        <v>2</v>
      </c>
      <c r="E5" s="143" t="s">
        <v>3</v>
      </c>
      <c r="F5" s="143" t="s">
        <v>1</v>
      </c>
      <c r="G5" s="143" t="s">
        <v>2</v>
      </c>
      <c r="H5" s="143" t="s">
        <v>3</v>
      </c>
      <c r="I5" s="336"/>
    </row>
    <row r="6" spans="2:18" x14ac:dyDescent="0.25">
      <c r="B6" s="61" t="s">
        <v>113</v>
      </c>
      <c r="C6" s="33">
        <v>168</v>
      </c>
      <c r="D6" s="34">
        <v>13</v>
      </c>
      <c r="E6" s="33">
        <v>302</v>
      </c>
      <c r="F6" s="149">
        <v>5.25</v>
      </c>
      <c r="G6" s="36">
        <v>14.29</v>
      </c>
      <c r="H6" s="149">
        <v>6.74</v>
      </c>
      <c r="I6" s="36">
        <v>7.7380952380952381</v>
      </c>
      <c r="K6" s="236"/>
      <c r="L6" s="229"/>
      <c r="M6" s="229"/>
      <c r="N6" s="229"/>
      <c r="O6" s="231"/>
      <c r="P6" s="231"/>
      <c r="Q6" s="231"/>
      <c r="R6" s="230"/>
    </row>
    <row r="7" spans="2:18" x14ac:dyDescent="0.25">
      <c r="B7" s="61" t="s">
        <v>114</v>
      </c>
      <c r="C7" s="33">
        <v>967</v>
      </c>
      <c r="D7" s="34">
        <v>16</v>
      </c>
      <c r="E7" s="33">
        <v>1505</v>
      </c>
      <c r="F7" s="149">
        <v>30.22</v>
      </c>
      <c r="G7" s="36">
        <v>17.579999999999998</v>
      </c>
      <c r="H7" s="149">
        <v>33.56</v>
      </c>
      <c r="I7" s="36">
        <v>1.6546018614270943</v>
      </c>
      <c r="K7" s="236"/>
      <c r="L7" s="229"/>
      <c r="M7" s="229"/>
      <c r="N7" s="229"/>
      <c r="O7" s="231"/>
      <c r="P7" s="231"/>
      <c r="Q7" s="231"/>
      <c r="R7" s="230"/>
    </row>
    <row r="8" spans="2:18" x14ac:dyDescent="0.25">
      <c r="B8" s="61" t="s">
        <v>115</v>
      </c>
      <c r="C8" s="33">
        <v>265</v>
      </c>
      <c r="D8" s="34">
        <v>4</v>
      </c>
      <c r="E8" s="33">
        <v>353</v>
      </c>
      <c r="F8" s="149">
        <v>8.2799999999999994</v>
      </c>
      <c r="G8" s="36">
        <v>4.4000000000000004</v>
      </c>
      <c r="H8" s="149">
        <v>7.87</v>
      </c>
      <c r="I8" s="36">
        <v>1.5094339622641511</v>
      </c>
      <c r="K8" s="236"/>
      <c r="L8" s="229"/>
      <c r="M8" s="229"/>
      <c r="N8" s="229"/>
      <c r="O8" s="231"/>
      <c r="P8" s="231"/>
      <c r="Q8" s="231"/>
      <c r="R8" s="230"/>
    </row>
    <row r="9" spans="2:18" x14ac:dyDescent="0.25">
      <c r="B9" s="61" t="s">
        <v>116</v>
      </c>
      <c r="C9" s="33">
        <v>559</v>
      </c>
      <c r="D9" s="34">
        <v>3</v>
      </c>
      <c r="E9" s="33">
        <v>875</v>
      </c>
      <c r="F9" s="149">
        <v>17.47</v>
      </c>
      <c r="G9" s="36">
        <v>3.3</v>
      </c>
      <c r="H9" s="149">
        <v>19.510000000000002</v>
      </c>
      <c r="I9" s="36">
        <v>0.53667262969588547</v>
      </c>
      <c r="K9" s="236"/>
      <c r="L9" s="229"/>
      <c r="M9" s="229"/>
      <c r="N9" s="229"/>
      <c r="O9" s="231"/>
      <c r="P9" s="231"/>
      <c r="Q9" s="231"/>
      <c r="R9" s="230"/>
    </row>
    <row r="10" spans="2:18" ht="15" customHeight="1" x14ac:dyDescent="0.25">
      <c r="B10" s="61" t="s">
        <v>117</v>
      </c>
      <c r="C10" s="33">
        <v>96</v>
      </c>
      <c r="D10" s="34">
        <v>3</v>
      </c>
      <c r="E10" s="33">
        <v>125</v>
      </c>
      <c r="F10" s="149">
        <v>3</v>
      </c>
      <c r="G10" s="36">
        <v>3.3</v>
      </c>
      <c r="H10" s="149">
        <v>2.79</v>
      </c>
      <c r="I10" s="36">
        <v>3.125</v>
      </c>
      <c r="K10" s="236"/>
      <c r="L10" s="229"/>
      <c r="M10" s="229"/>
      <c r="N10" s="229"/>
      <c r="O10" s="231"/>
      <c r="P10" s="231"/>
      <c r="Q10" s="231"/>
      <c r="R10" s="230"/>
    </row>
    <row r="11" spans="2:18" x14ac:dyDescent="0.25">
      <c r="B11" s="150" t="s">
        <v>118</v>
      </c>
      <c r="C11" s="151">
        <v>2055</v>
      </c>
      <c r="D11" s="152">
        <v>39</v>
      </c>
      <c r="E11" s="151">
        <v>3160</v>
      </c>
      <c r="F11" s="153">
        <v>64.22</v>
      </c>
      <c r="G11" s="154">
        <v>42.86</v>
      </c>
      <c r="H11" s="153">
        <v>70.47</v>
      </c>
      <c r="I11" s="154">
        <v>1.8978102189781021</v>
      </c>
      <c r="K11" s="236"/>
      <c r="L11" s="229"/>
      <c r="M11" s="229"/>
      <c r="N11" s="229"/>
      <c r="O11" s="231"/>
      <c r="P11" s="231"/>
      <c r="Q11" s="231"/>
      <c r="R11" s="230"/>
    </row>
    <row r="12" spans="2:18" x14ac:dyDescent="0.25">
      <c r="B12" s="61" t="s">
        <v>119</v>
      </c>
      <c r="C12" s="33">
        <v>389</v>
      </c>
      <c r="D12" s="34">
        <v>15</v>
      </c>
      <c r="E12" s="33">
        <v>410</v>
      </c>
      <c r="F12" s="149">
        <v>12.16</v>
      </c>
      <c r="G12" s="36">
        <v>16.48</v>
      </c>
      <c r="H12" s="149">
        <v>9.14</v>
      </c>
      <c r="I12" s="36">
        <v>3.8560411311053984</v>
      </c>
      <c r="K12" s="236"/>
      <c r="L12" s="229"/>
      <c r="M12" s="229"/>
      <c r="N12" s="229"/>
      <c r="O12" s="231"/>
      <c r="P12" s="231"/>
      <c r="Q12" s="231"/>
      <c r="R12" s="230"/>
    </row>
    <row r="13" spans="2:18" x14ac:dyDescent="0.25">
      <c r="B13" s="61" t="s">
        <v>120</v>
      </c>
      <c r="C13" s="33">
        <v>47</v>
      </c>
      <c r="D13" s="34">
        <v>4</v>
      </c>
      <c r="E13" s="33">
        <v>55</v>
      </c>
      <c r="F13" s="149">
        <v>1.47</v>
      </c>
      <c r="G13" s="36">
        <v>4.4000000000000004</v>
      </c>
      <c r="H13" s="149">
        <v>1.23</v>
      </c>
      <c r="I13" s="36">
        <v>8.5106382978723403</v>
      </c>
      <c r="K13" s="236"/>
      <c r="L13" s="229"/>
      <c r="M13" s="229"/>
      <c r="N13" s="229"/>
      <c r="O13" s="231"/>
      <c r="P13" s="231"/>
      <c r="Q13" s="231"/>
      <c r="R13" s="230"/>
    </row>
    <row r="14" spans="2:18" x14ac:dyDescent="0.25">
      <c r="B14" s="61" t="s">
        <v>121</v>
      </c>
      <c r="C14" s="33">
        <v>194</v>
      </c>
      <c r="D14" s="34">
        <v>9</v>
      </c>
      <c r="E14" s="33">
        <v>245</v>
      </c>
      <c r="F14" s="149">
        <v>6.06</v>
      </c>
      <c r="G14" s="36">
        <v>9.89</v>
      </c>
      <c r="H14" s="149">
        <v>5.46</v>
      </c>
      <c r="I14" s="36">
        <v>4.6391752577319592</v>
      </c>
      <c r="K14" s="236"/>
      <c r="L14" s="229"/>
      <c r="M14" s="229"/>
      <c r="N14" s="229"/>
      <c r="O14" s="231"/>
      <c r="P14" s="231"/>
      <c r="Q14" s="231"/>
      <c r="R14" s="230"/>
    </row>
    <row r="15" spans="2:18" x14ac:dyDescent="0.25">
      <c r="B15" s="61" t="s">
        <v>121</v>
      </c>
      <c r="C15" s="33">
        <v>194</v>
      </c>
      <c r="D15" s="34">
        <v>9</v>
      </c>
      <c r="E15" s="33">
        <v>245</v>
      </c>
      <c r="F15" s="149">
        <v>6.06</v>
      </c>
      <c r="G15" s="36">
        <v>9.89</v>
      </c>
      <c r="H15" s="149">
        <v>5.46</v>
      </c>
      <c r="I15" s="36">
        <v>4.6391752577319592</v>
      </c>
      <c r="K15" s="228"/>
      <c r="L15" s="228"/>
      <c r="M15" s="228"/>
      <c r="N15" s="228"/>
      <c r="O15" s="228"/>
      <c r="P15" s="228"/>
      <c r="Q15" s="228"/>
      <c r="R15" s="228"/>
    </row>
    <row r="16" spans="2:18" x14ac:dyDescent="0.25">
      <c r="B16" s="61" t="s">
        <v>122</v>
      </c>
      <c r="C16" s="33">
        <v>426</v>
      </c>
      <c r="D16" s="34">
        <v>21</v>
      </c>
      <c r="E16" s="33">
        <v>518</v>
      </c>
      <c r="F16" s="149">
        <v>13.31</v>
      </c>
      <c r="G16" s="36">
        <v>23.08</v>
      </c>
      <c r="H16" s="149">
        <v>11.55</v>
      </c>
      <c r="I16" s="36">
        <v>4.929577464788732</v>
      </c>
      <c r="K16" s="228"/>
      <c r="L16" s="228"/>
      <c r="M16" s="228"/>
      <c r="N16" s="228"/>
      <c r="O16" s="228"/>
      <c r="P16" s="228"/>
      <c r="Q16" s="228"/>
      <c r="R16" s="228"/>
    </row>
    <row r="17" spans="1:18" x14ac:dyDescent="0.25">
      <c r="B17" s="61" t="s">
        <v>123</v>
      </c>
      <c r="C17" s="33">
        <v>14</v>
      </c>
      <c r="D17" s="34">
        <v>0</v>
      </c>
      <c r="E17" s="33">
        <v>16</v>
      </c>
      <c r="F17" s="149">
        <v>0.44</v>
      </c>
      <c r="G17" s="36">
        <v>0</v>
      </c>
      <c r="H17" s="149">
        <v>0.36</v>
      </c>
      <c r="I17" s="36">
        <v>0</v>
      </c>
      <c r="K17" s="228"/>
      <c r="L17" s="228"/>
      <c r="M17" s="228"/>
      <c r="N17" s="228"/>
      <c r="O17" s="228"/>
      <c r="P17" s="228"/>
      <c r="Q17" s="228"/>
      <c r="R17" s="228"/>
    </row>
    <row r="18" spans="1:18" x14ac:dyDescent="0.25">
      <c r="B18" s="150" t="s">
        <v>124</v>
      </c>
      <c r="C18" s="151">
        <v>75</v>
      </c>
      <c r="D18" s="152">
        <v>3</v>
      </c>
      <c r="E18" s="151">
        <v>80</v>
      </c>
      <c r="F18" s="153">
        <v>2.34</v>
      </c>
      <c r="G18" s="154">
        <v>3.3</v>
      </c>
      <c r="H18" s="153">
        <v>1.78</v>
      </c>
      <c r="I18" s="154">
        <v>4</v>
      </c>
      <c r="K18" s="228"/>
      <c r="L18" s="228"/>
      <c r="M18" s="228"/>
      <c r="N18" s="228"/>
      <c r="O18" s="228"/>
      <c r="P18" s="228"/>
      <c r="Q18" s="228"/>
      <c r="R18" s="228"/>
    </row>
    <row r="19" spans="1:18" x14ac:dyDescent="0.25">
      <c r="B19" s="155" t="s">
        <v>125</v>
      </c>
      <c r="C19" s="156">
        <v>1145</v>
      </c>
      <c r="D19" s="156">
        <v>52</v>
      </c>
      <c r="E19" s="156">
        <v>1324</v>
      </c>
      <c r="F19" s="184">
        <v>35.78</v>
      </c>
      <c r="G19" s="184">
        <v>57.14</v>
      </c>
      <c r="H19" s="184">
        <v>29.53</v>
      </c>
      <c r="I19" s="184">
        <v>4.5414847161572052</v>
      </c>
    </row>
    <row r="20" spans="1:18" x14ac:dyDescent="0.25">
      <c r="B20" s="22" t="s">
        <v>44</v>
      </c>
      <c r="F20" s="157"/>
      <c r="G20" s="157"/>
      <c r="H20" s="157"/>
    </row>
    <row r="21" spans="1:18" x14ac:dyDescent="0.25">
      <c r="B21" s="148"/>
      <c r="C21" s="109"/>
      <c r="D21" s="109"/>
      <c r="E21" s="109"/>
      <c r="F21" s="109"/>
      <c r="G21" s="109"/>
      <c r="H21" s="109"/>
    </row>
    <row r="24" spans="1:18" x14ac:dyDescent="0.25">
      <c r="A24" s="228"/>
      <c r="B24" s="228"/>
      <c r="C24" s="228"/>
      <c r="D24" s="228"/>
      <c r="E24" s="228"/>
      <c r="F24" s="228"/>
      <c r="G24" s="228"/>
      <c r="H24" s="228"/>
      <c r="I24" s="228"/>
    </row>
    <row r="25" spans="1:18" x14ac:dyDescent="0.25">
      <c r="A25" s="228"/>
      <c r="B25" s="228"/>
      <c r="C25" s="228"/>
      <c r="D25" s="228"/>
      <c r="E25" s="228"/>
      <c r="F25" s="228"/>
      <c r="G25" s="228"/>
      <c r="H25" s="228"/>
      <c r="I25" s="228"/>
    </row>
    <row r="26" spans="1:18" x14ac:dyDescent="0.25">
      <c r="A26" s="228"/>
      <c r="B26" s="228"/>
      <c r="C26" s="228"/>
      <c r="D26" s="228"/>
      <c r="E26" s="228"/>
      <c r="F26" s="228"/>
      <c r="G26" s="228"/>
      <c r="H26" s="228"/>
      <c r="I26" s="228"/>
    </row>
    <row r="27" spans="1:18" x14ac:dyDescent="0.25">
      <c r="A27" s="228"/>
      <c r="B27" s="228"/>
      <c r="C27" s="228"/>
      <c r="D27" s="228"/>
      <c r="E27" s="228"/>
      <c r="F27" s="228"/>
      <c r="G27" s="228"/>
      <c r="H27" s="228"/>
      <c r="I27" s="228"/>
    </row>
    <row r="28" spans="1:18" x14ac:dyDescent="0.25">
      <c r="A28" s="228"/>
      <c r="B28" s="228"/>
      <c r="C28" s="228"/>
      <c r="D28" s="228"/>
      <c r="E28" s="228"/>
      <c r="F28" s="228"/>
      <c r="G28" s="228"/>
      <c r="H28" s="228"/>
      <c r="I28" s="228"/>
    </row>
    <row r="29" spans="1:18" x14ac:dyDescent="0.25">
      <c r="A29" s="228"/>
      <c r="B29" s="228"/>
      <c r="C29" s="228"/>
      <c r="D29" s="228"/>
      <c r="E29" s="228"/>
      <c r="F29" s="228"/>
      <c r="G29" s="228"/>
      <c r="H29" s="228"/>
      <c r="I29" s="228"/>
    </row>
    <row r="30" spans="1:18" x14ac:dyDescent="0.25">
      <c r="A30" s="228"/>
      <c r="B30" s="228"/>
      <c r="C30" s="228"/>
      <c r="D30" s="228"/>
      <c r="E30" s="228"/>
      <c r="F30" s="228"/>
      <c r="G30" s="228"/>
      <c r="H30" s="228"/>
      <c r="I30" s="228"/>
    </row>
    <row r="31" spans="1:18" x14ac:dyDescent="0.25">
      <c r="A31" s="228"/>
      <c r="B31" s="228"/>
      <c r="C31" s="228"/>
      <c r="D31" s="228"/>
      <c r="E31" s="228"/>
      <c r="F31" s="228"/>
      <c r="G31" s="228"/>
      <c r="H31" s="228"/>
      <c r="I31" s="228"/>
    </row>
    <row r="32" spans="1:18" x14ac:dyDescent="0.25">
      <c r="A32" s="228"/>
      <c r="B32" s="228"/>
      <c r="C32" s="228"/>
      <c r="D32" s="228"/>
      <c r="E32" s="228"/>
      <c r="F32" s="228"/>
      <c r="G32" s="228"/>
      <c r="H32" s="228"/>
      <c r="I32" s="228"/>
    </row>
    <row r="33" spans="1:9" x14ac:dyDescent="0.25">
      <c r="A33" s="228"/>
      <c r="B33" s="228"/>
      <c r="C33" s="228"/>
      <c r="D33" s="228"/>
      <c r="E33" s="228"/>
      <c r="F33" s="228"/>
      <c r="G33" s="228"/>
      <c r="H33" s="228"/>
      <c r="I33" s="228"/>
    </row>
    <row r="34" spans="1:9" x14ac:dyDescent="0.25">
      <c r="A34" s="228"/>
      <c r="B34" s="228"/>
      <c r="C34" s="228"/>
      <c r="D34" s="228"/>
      <c r="E34" s="228"/>
      <c r="F34" s="228"/>
      <c r="G34" s="228"/>
      <c r="H34" s="228"/>
      <c r="I34" s="228"/>
    </row>
    <row r="35" spans="1:9" x14ac:dyDescent="0.25">
      <c r="A35" s="228"/>
      <c r="B35" s="228"/>
      <c r="C35" s="228"/>
      <c r="D35" s="228"/>
      <c r="E35" s="228"/>
      <c r="F35" s="228"/>
      <c r="G35" s="228"/>
      <c r="H35" s="228"/>
      <c r="I35" s="228"/>
    </row>
    <row r="36" spans="1:9" x14ac:dyDescent="0.25">
      <c r="A36" s="228"/>
      <c r="B36" s="228"/>
      <c r="C36" s="228"/>
      <c r="D36" s="228"/>
      <c r="E36" s="228"/>
      <c r="F36" s="228"/>
      <c r="G36" s="228"/>
      <c r="H36" s="228"/>
      <c r="I36" s="228"/>
    </row>
    <row r="37" spans="1:9" x14ac:dyDescent="0.25">
      <c r="A37" s="228"/>
      <c r="B37" s="228"/>
      <c r="C37" s="228"/>
      <c r="D37" s="228"/>
      <c r="E37" s="228"/>
      <c r="F37" s="228"/>
      <c r="G37" s="228"/>
      <c r="H37" s="228"/>
      <c r="I37" s="228"/>
    </row>
    <row r="38" spans="1:9" x14ac:dyDescent="0.25">
      <c r="A38" s="228"/>
      <c r="B38" s="228"/>
      <c r="C38" s="228"/>
      <c r="D38" s="228"/>
      <c r="E38" s="228"/>
      <c r="F38" s="228"/>
      <c r="G38" s="228"/>
      <c r="H38" s="228"/>
      <c r="I38" s="228"/>
    </row>
    <row r="39" spans="1:9" x14ac:dyDescent="0.25">
      <c r="A39" s="228"/>
      <c r="B39" s="228"/>
      <c r="C39" s="228"/>
      <c r="D39" s="228"/>
      <c r="E39" s="228"/>
      <c r="F39" s="228"/>
      <c r="G39" s="228"/>
      <c r="H39" s="228"/>
      <c r="I39" s="228"/>
    </row>
    <row r="40" spans="1:9" x14ac:dyDescent="0.25">
      <c r="A40" s="228"/>
      <c r="B40" s="228"/>
      <c r="C40" s="228"/>
      <c r="D40" s="228"/>
      <c r="E40" s="228"/>
      <c r="F40" s="228"/>
      <c r="G40" s="228"/>
      <c r="H40" s="228"/>
      <c r="I40" s="228"/>
    </row>
    <row r="41" spans="1:9" x14ac:dyDescent="0.25">
      <c r="A41" s="228"/>
      <c r="B41" s="228"/>
      <c r="C41" s="228"/>
      <c r="D41" s="228"/>
      <c r="E41" s="228"/>
      <c r="F41" s="228"/>
      <c r="G41" s="228"/>
      <c r="H41" s="228"/>
      <c r="I41" s="228"/>
    </row>
    <row r="42" spans="1:9" x14ac:dyDescent="0.25">
      <c r="A42" s="228"/>
      <c r="B42" s="228"/>
      <c r="C42" s="228"/>
      <c r="D42" s="228"/>
      <c r="E42" s="228"/>
      <c r="F42" s="228"/>
      <c r="G42" s="228"/>
      <c r="H42" s="228"/>
      <c r="I42" s="228"/>
    </row>
    <row r="43" spans="1:9" x14ac:dyDescent="0.25">
      <c r="A43" s="228"/>
      <c r="B43" s="228"/>
      <c r="C43" s="228"/>
      <c r="D43" s="228"/>
      <c r="E43" s="228"/>
      <c r="F43" s="228"/>
      <c r="G43" s="228"/>
      <c r="H43" s="228"/>
      <c r="I43" s="228"/>
    </row>
    <row r="44" spans="1:9" x14ac:dyDescent="0.25">
      <c r="A44" s="228"/>
      <c r="B44" s="228"/>
      <c r="C44" s="228"/>
      <c r="D44" s="228"/>
      <c r="E44" s="228"/>
      <c r="F44" s="228"/>
      <c r="G44" s="228"/>
      <c r="H44" s="228"/>
      <c r="I44" s="228"/>
    </row>
    <row r="45" spans="1:9" x14ac:dyDescent="0.25">
      <c r="A45" s="228"/>
      <c r="B45" s="228"/>
      <c r="C45" s="228"/>
      <c r="D45" s="228"/>
      <c r="E45" s="228"/>
      <c r="F45" s="228"/>
      <c r="G45" s="228"/>
      <c r="H45" s="228"/>
      <c r="I45" s="228"/>
    </row>
    <row r="46" spans="1:9" x14ac:dyDescent="0.25">
      <c r="A46" s="228"/>
      <c r="B46" s="228"/>
      <c r="C46" s="228"/>
      <c r="D46" s="228"/>
      <c r="E46" s="228"/>
      <c r="F46" s="228"/>
      <c r="G46" s="228"/>
      <c r="H46" s="228"/>
      <c r="I46" s="228"/>
    </row>
    <row r="47" spans="1:9" x14ac:dyDescent="0.25">
      <c r="A47" s="228"/>
      <c r="B47" s="228"/>
      <c r="C47" s="228"/>
      <c r="D47" s="228"/>
      <c r="E47" s="228"/>
      <c r="F47" s="228"/>
      <c r="G47" s="228"/>
      <c r="H47" s="228"/>
      <c r="I47" s="228"/>
    </row>
    <row r="48" spans="1:9" x14ac:dyDescent="0.25">
      <c r="A48" s="228"/>
      <c r="B48" s="228"/>
      <c r="C48" s="228"/>
      <c r="D48" s="228"/>
      <c r="E48" s="228"/>
      <c r="F48" s="228"/>
      <c r="G48" s="228"/>
      <c r="H48" s="228"/>
      <c r="I48" s="228"/>
    </row>
    <row r="49" spans="1:9" x14ac:dyDescent="0.25">
      <c r="A49" s="228"/>
      <c r="B49" s="228"/>
      <c r="C49" s="228"/>
      <c r="D49" s="228"/>
      <c r="E49" s="228"/>
      <c r="F49" s="228"/>
      <c r="G49" s="228"/>
      <c r="H49" s="228"/>
      <c r="I49" s="228"/>
    </row>
    <row r="50" spans="1:9" x14ac:dyDescent="0.25">
      <c r="A50" s="228"/>
      <c r="B50" s="228"/>
      <c r="C50" s="228"/>
      <c r="D50" s="228"/>
      <c r="E50" s="228"/>
      <c r="F50" s="228"/>
      <c r="G50" s="228"/>
      <c r="H50" s="228"/>
      <c r="I50" s="228"/>
    </row>
    <row r="51" spans="1:9" x14ac:dyDescent="0.25">
      <c r="A51" s="228"/>
      <c r="B51" s="228"/>
      <c r="C51" s="228"/>
      <c r="D51" s="228"/>
      <c r="E51" s="228"/>
      <c r="F51" s="228"/>
      <c r="G51" s="228"/>
      <c r="H51" s="228"/>
      <c r="I51" s="228"/>
    </row>
    <row r="52" spans="1:9" x14ac:dyDescent="0.25">
      <c r="A52" s="228"/>
      <c r="B52" s="228"/>
      <c r="C52" s="228"/>
      <c r="D52" s="228"/>
      <c r="E52" s="228"/>
      <c r="F52" s="228"/>
      <c r="G52" s="228"/>
      <c r="H52" s="228"/>
      <c r="I52" s="228"/>
    </row>
    <row r="53" spans="1:9" x14ac:dyDescent="0.25">
      <c r="A53" s="228"/>
      <c r="B53" s="228"/>
      <c r="C53" s="228"/>
      <c r="D53" s="228"/>
      <c r="E53" s="228"/>
      <c r="F53" s="228"/>
      <c r="G53" s="228"/>
      <c r="H53" s="228"/>
      <c r="I53" s="228"/>
    </row>
    <row r="54" spans="1:9" x14ac:dyDescent="0.25">
      <c r="A54" s="228"/>
      <c r="B54" s="228"/>
      <c r="C54" s="228"/>
      <c r="D54" s="228"/>
      <c r="E54" s="228"/>
      <c r="F54" s="228"/>
      <c r="G54" s="228"/>
      <c r="H54" s="228"/>
      <c r="I54" s="228"/>
    </row>
    <row r="55" spans="1:9" x14ac:dyDescent="0.25">
      <c r="A55" s="228"/>
      <c r="B55" s="228"/>
      <c r="C55" s="228"/>
      <c r="D55" s="228"/>
      <c r="E55" s="228"/>
      <c r="F55" s="228"/>
      <c r="G55" s="228"/>
      <c r="H55" s="228"/>
      <c r="I55" s="228"/>
    </row>
    <row r="56" spans="1:9" x14ac:dyDescent="0.25">
      <c r="A56" s="228"/>
      <c r="B56" s="228"/>
      <c r="C56" s="228"/>
      <c r="D56" s="228"/>
      <c r="E56" s="228"/>
      <c r="F56" s="228"/>
      <c r="G56" s="228"/>
      <c r="H56" s="228"/>
      <c r="I56" s="228"/>
    </row>
    <row r="57" spans="1:9" x14ac:dyDescent="0.25">
      <c r="A57" s="228"/>
      <c r="B57" s="228"/>
      <c r="C57" s="228"/>
      <c r="D57" s="228"/>
      <c r="E57" s="228"/>
      <c r="F57" s="228"/>
      <c r="G57" s="228"/>
      <c r="H57" s="228"/>
      <c r="I57" s="228"/>
    </row>
    <row r="58" spans="1:9" x14ac:dyDescent="0.25">
      <c r="A58" s="228"/>
      <c r="B58" s="228"/>
      <c r="C58" s="228"/>
      <c r="D58" s="228"/>
      <c r="E58" s="228"/>
      <c r="F58" s="228"/>
      <c r="G58" s="228"/>
      <c r="H58" s="228"/>
      <c r="I58" s="228"/>
    </row>
    <row r="59" spans="1:9" x14ac:dyDescent="0.25">
      <c r="A59" s="228"/>
      <c r="B59" s="228"/>
      <c r="C59" s="228"/>
      <c r="D59" s="228"/>
      <c r="E59" s="228"/>
      <c r="F59" s="228"/>
      <c r="G59" s="228"/>
      <c r="H59" s="228"/>
      <c r="I59" s="228"/>
    </row>
    <row r="60" spans="1:9" x14ac:dyDescent="0.25">
      <c r="A60" s="228"/>
      <c r="B60" s="228"/>
      <c r="C60" s="228"/>
      <c r="D60" s="228"/>
      <c r="E60" s="228"/>
      <c r="F60" s="228"/>
      <c r="G60" s="228"/>
      <c r="H60" s="228"/>
      <c r="I60" s="228"/>
    </row>
    <row r="61" spans="1:9" x14ac:dyDescent="0.25">
      <c r="A61" s="228"/>
      <c r="B61" s="228"/>
      <c r="C61" s="228"/>
      <c r="D61" s="228"/>
      <c r="E61" s="228"/>
      <c r="F61" s="228"/>
      <c r="G61" s="228"/>
      <c r="H61" s="228"/>
      <c r="I61" s="228"/>
    </row>
    <row r="62" spans="1:9" x14ac:dyDescent="0.25">
      <c r="A62" s="228"/>
      <c r="B62" s="228"/>
      <c r="C62" s="228"/>
      <c r="D62" s="228"/>
      <c r="E62" s="228"/>
      <c r="F62" s="228"/>
      <c r="G62" s="228"/>
      <c r="H62" s="228"/>
      <c r="I62" s="228"/>
    </row>
    <row r="63" spans="1:9" x14ac:dyDescent="0.25">
      <c r="A63" s="228"/>
      <c r="B63" s="228"/>
      <c r="C63" s="228"/>
      <c r="D63" s="228"/>
      <c r="E63" s="228"/>
      <c r="F63" s="228"/>
      <c r="G63" s="228"/>
      <c r="H63" s="228"/>
      <c r="I63" s="228"/>
    </row>
    <row r="64" spans="1:9" x14ac:dyDescent="0.25">
      <c r="A64" s="228"/>
      <c r="B64" s="228"/>
      <c r="C64" s="228"/>
      <c r="D64" s="228"/>
      <c r="E64" s="228"/>
      <c r="F64" s="228"/>
      <c r="G64" s="228"/>
      <c r="H64" s="228"/>
      <c r="I64" s="228"/>
    </row>
    <row r="65" spans="1:9" x14ac:dyDescent="0.25">
      <c r="A65" s="228"/>
      <c r="B65" s="228"/>
      <c r="C65" s="228"/>
      <c r="D65" s="228"/>
      <c r="E65" s="228"/>
      <c r="F65" s="228"/>
      <c r="G65" s="228"/>
      <c r="H65" s="228"/>
      <c r="I65" s="228"/>
    </row>
    <row r="66" spans="1:9" x14ac:dyDescent="0.25">
      <c r="A66" s="228"/>
      <c r="B66" s="228"/>
      <c r="C66" s="228"/>
      <c r="D66" s="228"/>
      <c r="E66" s="228"/>
      <c r="F66" s="228"/>
      <c r="G66" s="228"/>
      <c r="H66" s="228"/>
      <c r="I66" s="228"/>
    </row>
    <row r="67" spans="1:9" x14ac:dyDescent="0.25">
      <c r="A67" s="228"/>
      <c r="B67" s="228"/>
      <c r="C67" s="228"/>
      <c r="D67" s="228"/>
      <c r="E67" s="228"/>
      <c r="F67" s="228"/>
      <c r="G67" s="228"/>
      <c r="H67" s="228"/>
      <c r="I67" s="228"/>
    </row>
    <row r="68" spans="1:9" x14ac:dyDescent="0.25">
      <c r="A68" s="228"/>
      <c r="B68" s="228"/>
      <c r="C68" s="228"/>
      <c r="D68" s="228"/>
      <c r="E68" s="228"/>
      <c r="F68" s="228"/>
      <c r="G68" s="228"/>
      <c r="H68" s="228"/>
      <c r="I68" s="228"/>
    </row>
    <row r="69" spans="1:9" x14ac:dyDescent="0.25">
      <c r="A69" s="228"/>
      <c r="B69" s="228"/>
      <c r="C69" s="228"/>
      <c r="D69" s="228"/>
      <c r="E69" s="228"/>
      <c r="F69" s="228"/>
      <c r="G69" s="228"/>
      <c r="H69" s="228"/>
      <c r="I69" s="228"/>
    </row>
    <row r="70" spans="1:9" x14ac:dyDescent="0.25">
      <c r="A70" s="228"/>
      <c r="B70" s="228"/>
      <c r="C70" s="228"/>
      <c r="D70" s="228"/>
      <c r="E70" s="228"/>
      <c r="F70" s="228"/>
      <c r="G70" s="228"/>
      <c r="H70" s="228"/>
      <c r="I70" s="228"/>
    </row>
    <row r="71" spans="1:9" x14ac:dyDescent="0.25">
      <c r="A71" s="228"/>
      <c r="B71" s="228"/>
      <c r="C71" s="228"/>
      <c r="D71" s="228"/>
      <c r="E71" s="228"/>
      <c r="F71" s="228"/>
      <c r="G71" s="228"/>
      <c r="H71" s="228"/>
      <c r="I71" s="228"/>
    </row>
    <row r="72" spans="1:9" x14ac:dyDescent="0.25">
      <c r="A72" s="228"/>
      <c r="B72" s="228"/>
      <c r="C72" s="228"/>
      <c r="D72" s="228"/>
      <c r="E72" s="228"/>
      <c r="F72" s="228"/>
      <c r="G72" s="228"/>
      <c r="H72" s="228"/>
      <c r="I72" s="228"/>
    </row>
    <row r="73" spans="1:9" x14ac:dyDescent="0.25">
      <c r="A73" s="228"/>
      <c r="B73" s="228"/>
      <c r="C73" s="228"/>
      <c r="D73" s="228"/>
      <c r="E73" s="228"/>
      <c r="F73" s="228"/>
      <c r="G73" s="228"/>
      <c r="H73" s="228"/>
      <c r="I73" s="228"/>
    </row>
    <row r="74" spans="1:9" x14ac:dyDescent="0.25">
      <c r="A74" s="228"/>
      <c r="B74" s="228"/>
      <c r="C74" s="228"/>
      <c r="D74" s="228"/>
      <c r="E74" s="228"/>
      <c r="F74" s="228"/>
      <c r="G74" s="228"/>
      <c r="H74" s="228"/>
      <c r="I74" s="228"/>
    </row>
    <row r="75" spans="1:9" x14ac:dyDescent="0.25">
      <c r="A75" s="228"/>
      <c r="B75" s="228"/>
      <c r="C75" s="228"/>
      <c r="D75" s="228"/>
      <c r="E75" s="228"/>
      <c r="F75" s="228"/>
      <c r="G75" s="228"/>
      <c r="H75" s="228"/>
      <c r="I75" s="228"/>
    </row>
    <row r="76" spans="1:9" x14ac:dyDescent="0.25">
      <c r="A76" s="228"/>
      <c r="B76" s="228"/>
      <c r="C76" s="228"/>
      <c r="D76" s="228"/>
      <c r="E76" s="228"/>
      <c r="F76" s="228"/>
      <c r="G76" s="228"/>
      <c r="H76" s="228"/>
      <c r="I76" s="228"/>
    </row>
    <row r="77" spans="1:9" x14ac:dyDescent="0.25">
      <c r="A77" s="228"/>
      <c r="B77" s="228"/>
      <c r="C77" s="228"/>
      <c r="D77" s="228"/>
      <c r="E77" s="228"/>
      <c r="F77" s="228"/>
      <c r="G77" s="228"/>
      <c r="H77" s="228"/>
      <c r="I77" s="228"/>
    </row>
    <row r="78" spans="1:9" x14ac:dyDescent="0.25">
      <c r="A78" s="228"/>
      <c r="B78" s="228"/>
      <c r="C78" s="228"/>
      <c r="D78" s="228"/>
      <c r="E78" s="228"/>
      <c r="F78" s="228"/>
      <c r="G78" s="228"/>
      <c r="H78" s="228"/>
      <c r="I78" s="228"/>
    </row>
    <row r="79" spans="1:9" x14ac:dyDescent="0.25">
      <c r="A79" s="228"/>
      <c r="B79" s="228"/>
      <c r="C79" s="228"/>
      <c r="D79" s="228"/>
      <c r="E79" s="228"/>
      <c r="F79" s="228"/>
      <c r="G79" s="228"/>
      <c r="H79" s="228"/>
      <c r="I79" s="228"/>
    </row>
    <row r="80" spans="1:9" x14ac:dyDescent="0.25">
      <c r="A80" s="228"/>
      <c r="B80" s="228"/>
      <c r="C80" s="228"/>
      <c r="D80" s="228"/>
      <c r="E80" s="228"/>
      <c r="F80" s="228"/>
      <c r="G80" s="228"/>
      <c r="H80" s="228"/>
      <c r="I80" s="228"/>
    </row>
    <row r="81" spans="1:9" x14ac:dyDescent="0.25">
      <c r="A81" s="228"/>
      <c r="B81" s="228"/>
      <c r="C81" s="228"/>
      <c r="D81" s="228"/>
      <c r="E81" s="228"/>
      <c r="F81" s="228"/>
      <c r="G81" s="228"/>
      <c r="H81" s="228"/>
      <c r="I81" s="228"/>
    </row>
    <row r="82" spans="1:9" x14ac:dyDescent="0.25">
      <c r="A82" s="228"/>
      <c r="B82" s="228"/>
      <c r="C82" s="228"/>
      <c r="D82" s="228"/>
      <c r="E82" s="228"/>
      <c r="F82" s="228"/>
      <c r="G82" s="228"/>
      <c r="H82" s="228"/>
      <c r="I82" s="228"/>
    </row>
    <row r="83" spans="1:9" x14ac:dyDescent="0.25">
      <c r="A83" s="228"/>
      <c r="B83" s="228"/>
      <c r="C83" s="228"/>
      <c r="D83" s="228"/>
      <c r="E83" s="228"/>
      <c r="F83" s="228"/>
      <c r="G83" s="228"/>
      <c r="H83" s="228"/>
      <c r="I83" s="228"/>
    </row>
    <row r="84" spans="1:9" x14ac:dyDescent="0.25">
      <c r="A84" s="228"/>
      <c r="B84" s="228"/>
      <c r="C84" s="228"/>
      <c r="D84" s="228"/>
      <c r="E84" s="228"/>
      <c r="F84" s="228"/>
      <c r="G84" s="228"/>
      <c r="H84" s="228"/>
      <c r="I84" s="228"/>
    </row>
    <row r="85" spans="1:9" x14ac:dyDescent="0.25">
      <c r="A85" s="228"/>
      <c r="B85" s="228"/>
      <c r="C85" s="228"/>
      <c r="D85" s="228"/>
      <c r="E85" s="228"/>
      <c r="F85" s="228"/>
      <c r="G85" s="228"/>
      <c r="H85" s="228"/>
      <c r="I85" s="228"/>
    </row>
    <row r="86" spans="1:9" x14ac:dyDescent="0.25">
      <c r="A86" s="228"/>
      <c r="B86" s="228"/>
      <c r="C86" s="228"/>
      <c r="D86" s="228"/>
      <c r="E86" s="228"/>
      <c r="F86" s="228"/>
      <c r="G86" s="228"/>
      <c r="H86" s="228"/>
      <c r="I86" s="228"/>
    </row>
    <row r="87" spans="1:9" x14ac:dyDescent="0.25">
      <c r="A87" s="228"/>
      <c r="B87" s="228"/>
      <c r="C87" s="228"/>
      <c r="D87" s="228"/>
      <c r="E87" s="228"/>
      <c r="F87" s="228"/>
      <c r="G87" s="228"/>
      <c r="H87" s="228"/>
      <c r="I87" s="228"/>
    </row>
    <row r="88" spans="1:9" x14ac:dyDescent="0.25">
      <c r="A88" s="228"/>
      <c r="B88" s="228"/>
      <c r="C88" s="228"/>
      <c r="D88" s="228"/>
      <c r="E88" s="228"/>
      <c r="F88" s="228"/>
      <c r="G88" s="228"/>
      <c r="H88" s="228"/>
      <c r="I88" s="228"/>
    </row>
    <row r="89" spans="1:9" x14ac:dyDescent="0.25">
      <c r="A89" s="228"/>
      <c r="B89" s="228"/>
      <c r="C89" s="228"/>
      <c r="D89" s="228"/>
      <c r="E89" s="228"/>
      <c r="F89" s="228"/>
      <c r="G89" s="228"/>
      <c r="H89" s="228"/>
      <c r="I89" s="228"/>
    </row>
    <row r="90" spans="1:9" x14ac:dyDescent="0.25">
      <c r="A90" s="228"/>
      <c r="B90" s="228"/>
      <c r="C90" s="228"/>
      <c r="D90" s="228"/>
      <c r="E90" s="228"/>
      <c r="F90" s="228"/>
      <c r="G90" s="228"/>
      <c r="H90" s="228"/>
      <c r="I90" s="228"/>
    </row>
    <row r="91" spans="1:9" x14ac:dyDescent="0.25">
      <c r="A91" s="228"/>
      <c r="B91" s="228"/>
      <c r="C91" s="228"/>
      <c r="D91" s="228"/>
      <c r="E91" s="228"/>
      <c r="F91" s="228"/>
      <c r="G91" s="228"/>
      <c r="H91" s="228"/>
      <c r="I91" s="228"/>
    </row>
    <row r="92" spans="1:9" x14ac:dyDescent="0.25">
      <c r="A92" s="228"/>
      <c r="B92" s="228"/>
      <c r="C92" s="228"/>
      <c r="D92" s="228"/>
      <c r="E92" s="228"/>
      <c r="F92" s="228"/>
      <c r="G92" s="228"/>
      <c r="H92" s="228"/>
      <c r="I92" s="228"/>
    </row>
    <row r="93" spans="1:9" x14ac:dyDescent="0.25">
      <c r="A93" s="228"/>
      <c r="B93" s="228"/>
      <c r="C93" s="228"/>
      <c r="D93" s="228"/>
      <c r="E93" s="228"/>
      <c r="F93" s="228"/>
      <c r="G93" s="228"/>
      <c r="H93" s="228"/>
      <c r="I93" s="228"/>
    </row>
    <row r="94" spans="1:9" x14ac:dyDescent="0.25">
      <c r="A94" s="228"/>
      <c r="B94" s="228"/>
      <c r="C94" s="228"/>
      <c r="D94" s="228"/>
      <c r="E94" s="228"/>
      <c r="F94" s="228"/>
      <c r="G94" s="228"/>
      <c r="H94" s="228"/>
      <c r="I94" s="228"/>
    </row>
    <row r="95" spans="1:9" x14ac:dyDescent="0.25">
      <c r="A95" s="228"/>
      <c r="B95" s="228"/>
      <c r="C95" s="228"/>
      <c r="D95" s="228"/>
      <c r="E95" s="228"/>
      <c r="F95" s="228"/>
      <c r="G95" s="228"/>
      <c r="H95" s="228"/>
      <c r="I95" s="228"/>
    </row>
    <row r="96" spans="1:9" x14ac:dyDescent="0.25">
      <c r="A96" s="228"/>
      <c r="B96" s="228"/>
      <c r="C96" s="228"/>
      <c r="D96" s="228"/>
      <c r="E96" s="228"/>
      <c r="F96" s="228"/>
      <c r="G96" s="228"/>
      <c r="H96" s="228"/>
      <c r="I96" s="228"/>
    </row>
    <row r="97" spans="1:9" x14ac:dyDescent="0.25">
      <c r="A97" s="228"/>
      <c r="B97" s="228"/>
      <c r="C97" s="228"/>
      <c r="D97" s="228"/>
      <c r="E97" s="228"/>
      <c r="F97" s="228"/>
      <c r="G97" s="228"/>
      <c r="H97" s="228"/>
      <c r="I97" s="228"/>
    </row>
    <row r="98" spans="1:9" x14ac:dyDescent="0.25">
      <c r="A98" s="228"/>
      <c r="B98" s="228"/>
      <c r="C98" s="228"/>
      <c r="D98" s="228"/>
      <c r="E98" s="228"/>
      <c r="F98" s="228"/>
      <c r="G98" s="228"/>
      <c r="H98" s="228"/>
      <c r="I98" s="228"/>
    </row>
    <row r="99" spans="1:9" x14ac:dyDescent="0.25">
      <c r="A99" s="228"/>
      <c r="B99" s="228"/>
      <c r="C99" s="228"/>
      <c r="D99" s="228"/>
      <c r="E99" s="228"/>
      <c r="F99" s="228"/>
      <c r="G99" s="228"/>
      <c r="H99" s="228"/>
      <c r="I99" s="228"/>
    </row>
    <row r="100" spans="1:9" x14ac:dyDescent="0.25">
      <c r="A100" s="228"/>
      <c r="B100" s="228"/>
      <c r="C100" s="228"/>
      <c r="D100" s="228"/>
      <c r="E100" s="228"/>
      <c r="F100" s="228"/>
      <c r="G100" s="228"/>
      <c r="H100" s="228"/>
      <c r="I100" s="228"/>
    </row>
    <row r="101" spans="1:9" x14ac:dyDescent="0.25">
      <c r="A101" s="228"/>
      <c r="B101" s="228"/>
      <c r="C101" s="228"/>
      <c r="D101" s="228"/>
      <c r="E101" s="228"/>
      <c r="F101" s="228"/>
      <c r="G101" s="228"/>
      <c r="H101" s="228"/>
      <c r="I101" s="228"/>
    </row>
    <row r="102" spans="1:9" x14ac:dyDescent="0.25">
      <c r="A102" s="228"/>
      <c r="B102" s="228"/>
      <c r="C102" s="228"/>
      <c r="D102" s="228"/>
      <c r="E102" s="228"/>
      <c r="F102" s="228"/>
      <c r="G102" s="228"/>
      <c r="H102" s="228"/>
      <c r="I102" s="228"/>
    </row>
    <row r="103" spans="1:9" x14ac:dyDescent="0.25">
      <c r="A103" s="228"/>
      <c r="B103" s="228"/>
      <c r="C103" s="228"/>
      <c r="D103" s="228"/>
      <c r="E103" s="228"/>
      <c r="F103" s="228"/>
      <c r="G103" s="228"/>
      <c r="H103" s="228"/>
      <c r="I103" s="228"/>
    </row>
    <row r="104" spans="1:9" x14ac:dyDescent="0.25">
      <c r="A104" s="228"/>
      <c r="B104" s="228"/>
      <c r="C104" s="228"/>
      <c r="D104" s="228"/>
      <c r="E104" s="228"/>
      <c r="F104" s="228"/>
      <c r="G104" s="228"/>
      <c r="H104" s="228"/>
      <c r="I104" s="228"/>
    </row>
    <row r="105" spans="1:9" x14ac:dyDescent="0.25">
      <c r="A105" s="228"/>
      <c r="B105" s="228"/>
      <c r="C105" s="228"/>
      <c r="D105" s="228"/>
      <c r="E105" s="228"/>
      <c r="F105" s="228"/>
      <c r="G105" s="228"/>
      <c r="H105" s="228"/>
      <c r="I105" s="228"/>
    </row>
    <row r="106" spans="1:9" x14ac:dyDescent="0.25">
      <c r="A106" s="228"/>
      <c r="B106" s="228"/>
      <c r="C106" s="228"/>
      <c r="D106" s="228"/>
      <c r="E106" s="228"/>
      <c r="F106" s="228"/>
      <c r="G106" s="228"/>
      <c r="H106" s="228"/>
      <c r="I106" s="228"/>
    </row>
    <row r="107" spans="1:9" x14ac:dyDescent="0.25">
      <c r="A107" s="228"/>
      <c r="B107" s="228"/>
      <c r="C107" s="228"/>
      <c r="D107" s="228"/>
      <c r="E107" s="228"/>
      <c r="F107" s="228"/>
      <c r="G107" s="228"/>
      <c r="H107" s="228"/>
      <c r="I107" s="228"/>
    </row>
    <row r="108" spans="1:9" x14ac:dyDescent="0.25">
      <c r="A108" s="228"/>
      <c r="B108" s="228"/>
      <c r="C108" s="228"/>
      <c r="D108" s="228"/>
      <c r="E108" s="228"/>
      <c r="F108" s="228"/>
      <c r="G108" s="228"/>
      <c r="H108" s="228"/>
      <c r="I108" s="228"/>
    </row>
    <row r="109" spans="1:9" x14ac:dyDescent="0.25">
      <c r="A109" s="228"/>
      <c r="B109" s="228"/>
      <c r="C109" s="228"/>
      <c r="D109" s="228"/>
      <c r="E109" s="228"/>
      <c r="F109" s="228"/>
      <c r="G109" s="228"/>
      <c r="H109" s="228"/>
      <c r="I109" s="228"/>
    </row>
    <row r="110" spans="1:9" x14ac:dyDescent="0.25">
      <c r="A110" s="228"/>
      <c r="B110" s="228"/>
      <c r="C110" s="228"/>
      <c r="D110" s="228"/>
      <c r="E110" s="228"/>
      <c r="F110" s="228"/>
      <c r="G110" s="228"/>
      <c r="H110" s="228"/>
      <c r="I110" s="228"/>
    </row>
    <row r="111" spans="1:9" x14ac:dyDescent="0.25">
      <c r="A111" s="228"/>
      <c r="B111" s="228"/>
      <c r="C111" s="228"/>
      <c r="D111" s="228"/>
      <c r="E111" s="228"/>
      <c r="F111" s="228"/>
      <c r="G111" s="228"/>
      <c r="H111" s="228"/>
      <c r="I111" s="228"/>
    </row>
    <row r="112" spans="1:9" x14ac:dyDescent="0.25">
      <c r="A112" s="228"/>
      <c r="B112" s="228"/>
      <c r="C112" s="228"/>
      <c r="D112" s="228"/>
      <c r="E112" s="228"/>
      <c r="F112" s="228"/>
      <c r="G112" s="228"/>
      <c r="H112" s="228"/>
      <c r="I112" s="228"/>
    </row>
    <row r="113" spans="1:9" x14ac:dyDescent="0.25">
      <c r="A113" s="228"/>
      <c r="B113" s="228"/>
      <c r="C113" s="228"/>
      <c r="D113" s="228"/>
      <c r="E113" s="228"/>
      <c r="F113" s="228"/>
      <c r="G113" s="228"/>
      <c r="H113" s="228"/>
      <c r="I113" s="228"/>
    </row>
    <row r="114" spans="1:9" x14ac:dyDescent="0.25">
      <c r="A114" s="228"/>
      <c r="B114" s="228"/>
      <c r="C114" s="228"/>
      <c r="D114" s="228"/>
      <c r="E114" s="228"/>
      <c r="F114" s="228"/>
      <c r="G114" s="228"/>
      <c r="H114" s="228"/>
      <c r="I114" s="228"/>
    </row>
    <row r="115" spans="1:9" x14ac:dyDescent="0.25">
      <c r="A115" s="228"/>
      <c r="B115" s="228"/>
      <c r="C115" s="228"/>
      <c r="D115" s="228"/>
      <c r="E115" s="228"/>
      <c r="F115" s="228"/>
      <c r="G115" s="228"/>
      <c r="H115" s="228"/>
      <c r="I115" s="228"/>
    </row>
    <row r="116" spans="1:9" x14ac:dyDescent="0.25">
      <c r="A116" s="228"/>
      <c r="B116" s="228"/>
      <c r="C116" s="228"/>
      <c r="D116" s="228"/>
      <c r="E116" s="228"/>
      <c r="F116" s="228"/>
      <c r="G116" s="228"/>
      <c r="H116" s="228"/>
      <c r="I116" s="228"/>
    </row>
    <row r="117" spans="1:9" x14ac:dyDescent="0.25">
      <c r="A117" s="228"/>
      <c r="B117" s="228"/>
      <c r="C117" s="228"/>
      <c r="D117" s="228"/>
      <c r="E117" s="228"/>
      <c r="F117" s="228"/>
      <c r="G117" s="228"/>
      <c r="H117" s="228"/>
      <c r="I117" s="228"/>
    </row>
    <row r="118" spans="1:9" x14ac:dyDescent="0.25">
      <c r="A118" s="228"/>
      <c r="B118" s="228"/>
      <c r="C118" s="228"/>
      <c r="D118" s="228"/>
      <c r="E118" s="228"/>
      <c r="F118" s="228"/>
      <c r="G118" s="228"/>
      <c r="H118" s="228"/>
      <c r="I118" s="228"/>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2"/>
  <sheetViews>
    <sheetView workbookViewId="0">
      <selection activeCell="A36" sqref="A36:XFD580"/>
    </sheetView>
  </sheetViews>
  <sheetFormatPr defaultRowHeight="15" x14ac:dyDescent="0.25"/>
  <cols>
    <col min="2" max="2" width="49.7109375" customWidth="1"/>
  </cols>
  <sheetData>
    <row r="2" spans="2:8" x14ac:dyDescent="0.25">
      <c r="B2" s="8" t="s">
        <v>291</v>
      </c>
    </row>
    <row r="3" spans="2:8" x14ac:dyDescent="0.25">
      <c r="B3" s="31" t="s">
        <v>258</v>
      </c>
    </row>
    <row r="4" spans="2:8" x14ac:dyDescent="0.25">
      <c r="B4" s="338" t="s">
        <v>137</v>
      </c>
      <c r="C4" s="280" t="s">
        <v>23</v>
      </c>
      <c r="D4" s="280"/>
      <c r="E4" s="340" t="s">
        <v>138</v>
      </c>
      <c r="F4" s="340"/>
      <c r="G4" s="280" t="s">
        <v>9</v>
      </c>
      <c r="H4" s="280"/>
    </row>
    <row r="5" spans="2:8" x14ac:dyDescent="0.25">
      <c r="B5" s="339"/>
      <c r="C5" s="170" t="s">
        <v>28</v>
      </c>
      <c r="D5" s="170" t="s">
        <v>104</v>
      </c>
      <c r="E5" s="170" t="s">
        <v>28</v>
      </c>
      <c r="F5" s="170" t="s">
        <v>104</v>
      </c>
      <c r="G5" s="170" t="s">
        <v>28</v>
      </c>
      <c r="H5" s="170" t="s">
        <v>104</v>
      </c>
    </row>
    <row r="6" spans="2:8" x14ac:dyDescent="0.25">
      <c r="B6" s="97" t="s">
        <v>139</v>
      </c>
      <c r="C6" s="26">
        <v>258</v>
      </c>
      <c r="D6" s="29">
        <v>10.4</v>
      </c>
      <c r="E6" s="26">
        <v>292</v>
      </c>
      <c r="F6" s="29">
        <v>17.399999999999999</v>
      </c>
      <c r="G6" s="26">
        <v>550</v>
      </c>
      <c r="H6" s="29">
        <v>13.3</v>
      </c>
    </row>
    <row r="7" spans="2:8" x14ac:dyDescent="0.25">
      <c r="B7" s="97" t="s">
        <v>140</v>
      </c>
      <c r="C7" s="26">
        <v>552</v>
      </c>
      <c r="D7" s="29">
        <v>22.3</v>
      </c>
      <c r="E7" s="26">
        <v>104</v>
      </c>
      <c r="F7" s="29">
        <v>6.2</v>
      </c>
      <c r="G7" s="26">
        <v>656</v>
      </c>
      <c r="H7" s="29">
        <v>15.8</v>
      </c>
    </row>
    <row r="8" spans="2:8" x14ac:dyDescent="0.25">
      <c r="B8" s="97" t="s">
        <v>141</v>
      </c>
      <c r="C8" s="26">
        <v>239</v>
      </c>
      <c r="D8" s="29">
        <v>9.6999999999999993</v>
      </c>
      <c r="E8" s="26">
        <v>40</v>
      </c>
      <c r="F8" s="29">
        <v>2.4</v>
      </c>
      <c r="G8" s="26">
        <v>279</v>
      </c>
      <c r="H8" s="29">
        <v>6.7</v>
      </c>
    </row>
    <row r="9" spans="2:8" x14ac:dyDescent="0.25">
      <c r="B9" s="97" t="s">
        <v>142</v>
      </c>
      <c r="C9" s="26">
        <v>154</v>
      </c>
      <c r="D9" s="29">
        <v>6.2</v>
      </c>
      <c r="E9" s="26">
        <v>21</v>
      </c>
      <c r="F9" s="29">
        <v>1.3</v>
      </c>
      <c r="G9" s="26">
        <v>175</v>
      </c>
      <c r="H9" s="29">
        <v>4.2</v>
      </c>
    </row>
    <row r="10" spans="2:8" x14ac:dyDescent="0.25">
      <c r="B10" s="97" t="s">
        <v>143</v>
      </c>
      <c r="C10" s="26">
        <v>122</v>
      </c>
      <c r="D10" s="29">
        <v>4.9000000000000004</v>
      </c>
      <c r="E10" s="26">
        <v>35</v>
      </c>
      <c r="F10" s="29">
        <v>2.1</v>
      </c>
      <c r="G10" s="26">
        <v>157</v>
      </c>
      <c r="H10" s="29">
        <v>3.8</v>
      </c>
    </row>
    <row r="11" spans="2:8" x14ac:dyDescent="0.25">
      <c r="B11" s="97" t="s">
        <v>144</v>
      </c>
      <c r="C11" s="26">
        <v>37</v>
      </c>
      <c r="D11" s="29">
        <v>1.5</v>
      </c>
      <c r="E11" s="26">
        <v>8</v>
      </c>
      <c r="F11" s="29">
        <v>0.5</v>
      </c>
      <c r="G11" s="26">
        <v>45</v>
      </c>
      <c r="H11" s="29">
        <v>1.1000000000000001</v>
      </c>
    </row>
    <row r="12" spans="2:8" x14ac:dyDescent="0.25">
      <c r="B12" s="97" t="s">
        <v>145</v>
      </c>
      <c r="C12" s="26">
        <v>184</v>
      </c>
      <c r="D12" s="29">
        <v>7.4</v>
      </c>
      <c r="E12" s="26">
        <v>207</v>
      </c>
      <c r="F12" s="29">
        <v>12.3</v>
      </c>
      <c r="G12" s="26">
        <v>391</v>
      </c>
      <c r="H12" s="29">
        <v>9.4</v>
      </c>
    </row>
    <row r="13" spans="2:8" x14ac:dyDescent="0.25">
      <c r="B13" s="97" t="s">
        <v>146</v>
      </c>
      <c r="C13" s="26">
        <v>178</v>
      </c>
      <c r="D13" s="29">
        <v>7.2</v>
      </c>
      <c r="E13" s="26">
        <v>199</v>
      </c>
      <c r="F13" s="29">
        <v>11.9</v>
      </c>
      <c r="G13" s="26">
        <v>377</v>
      </c>
      <c r="H13" s="29">
        <v>9.1</v>
      </c>
    </row>
    <row r="14" spans="2:8" x14ac:dyDescent="0.25">
      <c r="B14" s="97" t="s">
        <v>147</v>
      </c>
      <c r="C14" s="26">
        <v>6</v>
      </c>
      <c r="D14" s="29">
        <v>0.2</v>
      </c>
      <c r="E14" s="26">
        <v>8</v>
      </c>
      <c r="F14" s="29">
        <v>0.5</v>
      </c>
      <c r="G14" s="26">
        <v>14</v>
      </c>
      <c r="H14" s="29">
        <v>0.3</v>
      </c>
    </row>
    <row r="15" spans="2:8" x14ac:dyDescent="0.25">
      <c r="B15" s="97" t="s">
        <v>148</v>
      </c>
      <c r="C15" s="26">
        <v>224</v>
      </c>
      <c r="D15" s="29">
        <v>9.1</v>
      </c>
      <c r="E15" s="26">
        <v>186</v>
      </c>
      <c r="F15" s="29">
        <v>11.1</v>
      </c>
      <c r="G15" s="26">
        <v>410</v>
      </c>
      <c r="H15" s="29">
        <v>9.9</v>
      </c>
    </row>
    <row r="16" spans="2:8" x14ac:dyDescent="0.25">
      <c r="B16" s="97" t="s">
        <v>149</v>
      </c>
      <c r="C16" s="26">
        <v>159</v>
      </c>
      <c r="D16" s="29">
        <v>6.4</v>
      </c>
      <c r="E16" s="26">
        <v>113</v>
      </c>
      <c r="F16" s="29">
        <v>6.7</v>
      </c>
      <c r="G16" s="26">
        <v>272</v>
      </c>
      <c r="H16" s="29">
        <v>6.6</v>
      </c>
    </row>
    <row r="17" spans="2:8" x14ac:dyDescent="0.25">
      <c r="B17" s="97" t="s">
        <v>150</v>
      </c>
      <c r="C17" s="26">
        <v>37</v>
      </c>
      <c r="D17" s="29">
        <v>1.5</v>
      </c>
      <c r="E17" s="26">
        <v>15</v>
      </c>
      <c r="F17" s="29">
        <v>0.9</v>
      </c>
      <c r="G17" s="26">
        <v>52</v>
      </c>
      <c r="H17" s="29">
        <v>1.3</v>
      </c>
    </row>
    <row r="18" spans="2:8" x14ac:dyDescent="0.25">
      <c r="B18" s="97" t="s">
        <v>151</v>
      </c>
      <c r="C18" s="26">
        <v>35</v>
      </c>
      <c r="D18" s="29">
        <v>1.4</v>
      </c>
      <c r="E18" s="26">
        <v>54</v>
      </c>
      <c r="F18" s="29">
        <v>3.2</v>
      </c>
      <c r="G18" s="26">
        <v>89</v>
      </c>
      <c r="H18" s="29">
        <v>2.1</v>
      </c>
    </row>
    <row r="19" spans="2:8" x14ac:dyDescent="0.25">
      <c r="B19" s="97" t="s">
        <v>152</v>
      </c>
      <c r="C19" s="26">
        <v>42</v>
      </c>
      <c r="D19" s="29">
        <v>1.7</v>
      </c>
      <c r="E19" s="26">
        <v>41</v>
      </c>
      <c r="F19" s="29">
        <v>2.4</v>
      </c>
      <c r="G19" s="26">
        <v>83</v>
      </c>
      <c r="H19" s="29">
        <v>2</v>
      </c>
    </row>
    <row r="20" spans="2:8" x14ac:dyDescent="0.25">
      <c r="B20" s="97" t="s">
        <v>153</v>
      </c>
      <c r="C20" s="26">
        <v>217</v>
      </c>
      <c r="D20" s="29">
        <v>8.8000000000000007</v>
      </c>
      <c r="E20" s="26">
        <v>2</v>
      </c>
      <c r="F20" s="29">
        <v>0.1</v>
      </c>
      <c r="G20" s="26">
        <v>219</v>
      </c>
      <c r="H20" s="29">
        <v>5.3</v>
      </c>
    </row>
    <row r="21" spans="2:8" x14ac:dyDescent="0.25">
      <c r="B21" s="97" t="s">
        <v>154</v>
      </c>
      <c r="C21" s="26">
        <v>51</v>
      </c>
      <c r="D21" s="29">
        <v>2.1</v>
      </c>
      <c r="E21" s="26">
        <v>85</v>
      </c>
      <c r="F21" s="29">
        <v>5.0999999999999996</v>
      </c>
      <c r="G21" s="26">
        <v>136</v>
      </c>
      <c r="H21" s="29">
        <v>3.3</v>
      </c>
    </row>
    <row r="22" spans="2:8" x14ac:dyDescent="0.25">
      <c r="B22" s="97" t="s">
        <v>155</v>
      </c>
      <c r="C22" s="26">
        <v>29</v>
      </c>
      <c r="D22" s="29">
        <v>1.2</v>
      </c>
      <c r="E22" s="26">
        <v>17</v>
      </c>
      <c r="F22" s="29">
        <v>1</v>
      </c>
      <c r="G22" s="26">
        <v>46</v>
      </c>
      <c r="H22" s="29">
        <v>1.1000000000000001</v>
      </c>
    </row>
    <row r="23" spans="2:8" x14ac:dyDescent="0.25">
      <c r="B23" s="97" t="s">
        <v>156</v>
      </c>
      <c r="C23" s="26">
        <v>6</v>
      </c>
      <c r="D23" s="29">
        <v>0.2</v>
      </c>
      <c r="E23" s="26">
        <v>20</v>
      </c>
      <c r="F23" s="29">
        <v>1.2</v>
      </c>
      <c r="G23" s="26">
        <v>26</v>
      </c>
      <c r="H23" s="29">
        <v>0.6</v>
      </c>
    </row>
    <row r="24" spans="2:8" x14ac:dyDescent="0.25">
      <c r="B24" s="97" t="s">
        <v>157</v>
      </c>
      <c r="C24" s="26">
        <v>15</v>
      </c>
      <c r="D24" s="29">
        <v>0.6</v>
      </c>
      <c r="E24" s="26">
        <v>25</v>
      </c>
      <c r="F24" s="29">
        <v>1.5</v>
      </c>
      <c r="G24" s="26">
        <v>40</v>
      </c>
      <c r="H24" s="29">
        <v>1</v>
      </c>
    </row>
    <row r="25" spans="2:8" x14ac:dyDescent="0.25">
      <c r="B25" s="97" t="s">
        <v>158</v>
      </c>
      <c r="C25" s="26">
        <v>322</v>
      </c>
      <c r="D25" s="29">
        <v>13</v>
      </c>
      <c r="E25" s="26">
        <v>160</v>
      </c>
      <c r="F25" s="29">
        <v>9.5</v>
      </c>
      <c r="G25" s="26">
        <v>482</v>
      </c>
      <c r="H25" s="29">
        <v>11.6</v>
      </c>
    </row>
    <row r="26" spans="2:8" x14ac:dyDescent="0.25">
      <c r="B26" s="97" t="s">
        <v>159</v>
      </c>
      <c r="C26" s="26">
        <v>82</v>
      </c>
      <c r="D26" s="29">
        <v>3.3</v>
      </c>
      <c r="E26" s="26">
        <v>50</v>
      </c>
      <c r="F26" s="29">
        <v>3</v>
      </c>
      <c r="G26" s="26">
        <v>132</v>
      </c>
      <c r="H26" s="29">
        <v>3.2</v>
      </c>
    </row>
    <row r="27" spans="2:8" x14ac:dyDescent="0.25">
      <c r="B27" s="97" t="s">
        <v>160</v>
      </c>
      <c r="C27" s="26">
        <v>95</v>
      </c>
      <c r="D27" s="29">
        <v>3.8</v>
      </c>
      <c r="E27" s="26">
        <v>11</v>
      </c>
      <c r="F27" s="29">
        <v>0.7</v>
      </c>
      <c r="G27" s="26">
        <v>106</v>
      </c>
      <c r="H27" s="29">
        <v>2.6</v>
      </c>
    </row>
    <row r="28" spans="2:8" x14ac:dyDescent="0.25">
      <c r="B28" s="97" t="s">
        <v>195</v>
      </c>
      <c r="C28" s="26">
        <v>2312</v>
      </c>
      <c r="D28" s="29">
        <v>93.6</v>
      </c>
      <c r="E28" s="26">
        <v>1403</v>
      </c>
      <c r="F28" s="29">
        <v>83.6</v>
      </c>
      <c r="G28" s="26">
        <v>3715</v>
      </c>
      <c r="H28" s="29">
        <v>89.5</v>
      </c>
    </row>
    <row r="29" spans="2:8" x14ac:dyDescent="0.25">
      <c r="B29" s="97" t="s">
        <v>206</v>
      </c>
      <c r="C29" s="26">
        <v>159</v>
      </c>
      <c r="D29" s="29">
        <v>6.4</v>
      </c>
      <c r="E29" s="26">
        <v>276</v>
      </c>
      <c r="F29" s="29">
        <v>16.399999999999999</v>
      </c>
      <c r="G29" s="26">
        <v>435</v>
      </c>
      <c r="H29" s="29">
        <v>10.5</v>
      </c>
    </row>
    <row r="30" spans="2:8" x14ac:dyDescent="0.25">
      <c r="B30" s="43" t="s">
        <v>161</v>
      </c>
      <c r="C30" s="48">
        <v>2471</v>
      </c>
      <c r="D30" s="94">
        <v>100</v>
      </c>
      <c r="E30" s="48">
        <v>1679</v>
      </c>
      <c r="F30" s="49">
        <v>100</v>
      </c>
      <c r="G30" s="48">
        <v>4150</v>
      </c>
      <c r="H30" s="49">
        <v>100</v>
      </c>
    </row>
    <row r="31" spans="2:8" ht="23.25" customHeight="1" x14ac:dyDescent="0.25">
      <c r="B31" s="341" t="s">
        <v>162</v>
      </c>
      <c r="C31" s="342"/>
      <c r="D31" s="342"/>
      <c r="E31" s="342"/>
      <c r="F31" s="342"/>
      <c r="G31" s="342"/>
      <c r="H31" s="342"/>
    </row>
    <row r="32" spans="2:8" ht="59.25" customHeight="1" x14ac:dyDescent="0.25">
      <c r="B32" s="317" t="s">
        <v>163</v>
      </c>
      <c r="C32" s="318"/>
      <c r="D32" s="318"/>
      <c r="E32" s="318"/>
      <c r="F32" s="318"/>
      <c r="G32" s="318"/>
      <c r="H32" s="318"/>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topLeftCell="A4" workbookViewId="0">
      <selection activeCell="A28" sqref="A28:XFD176"/>
    </sheetView>
  </sheetViews>
  <sheetFormatPr defaultRowHeight="15" x14ac:dyDescent="0.25"/>
  <cols>
    <col min="2" max="2" width="11" customWidth="1"/>
  </cols>
  <sheetData>
    <row r="2" spans="2:19" x14ac:dyDescent="0.25">
      <c r="B2" s="95" t="s">
        <v>292</v>
      </c>
    </row>
    <row r="3" spans="2:19" x14ac:dyDescent="0.25">
      <c r="B3" s="31" t="s">
        <v>259</v>
      </c>
    </row>
    <row r="4" spans="2:19" x14ac:dyDescent="0.25">
      <c r="B4" s="313" t="s">
        <v>134</v>
      </c>
      <c r="C4" s="343" t="s">
        <v>2</v>
      </c>
      <c r="D4" s="343"/>
      <c r="E4" s="343"/>
      <c r="F4" s="343"/>
      <c r="G4" s="344" t="s">
        <v>3</v>
      </c>
      <c r="H4" s="344"/>
      <c r="I4" s="344"/>
      <c r="J4" s="344"/>
    </row>
    <row r="5" spans="2:19" ht="27" x14ac:dyDescent="0.25">
      <c r="B5" s="314"/>
      <c r="C5" s="165" t="s">
        <v>86</v>
      </c>
      <c r="D5" s="165" t="s">
        <v>87</v>
      </c>
      <c r="E5" s="165" t="s">
        <v>88</v>
      </c>
      <c r="F5" s="166" t="s">
        <v>9</v>
      </c>
      <c r="G5" s="165" t="s">
        <v>86</v>
      </c>
      <c r="H5" s="165" t="s">
        <v>87</v>
      </c>
      <c r="I5" s="165" t="s">
        <v>88</v>
      </c>
      <c r="J5" s="166" t="s">
        <v>9</v>
      </c>
    </row>
    <row r="6" spans="2:19" x14ac:dyDescent="0.25">
      <c r="B6" s="167"/>
      <c r="C6" s="345" t="s">
        <v>135</v>
      </c>
      <c r="D6" s="345"/>
      <c r="E6" s="345"/>
      <c r="F6" s="345"/>
      <c r="G6" s="345"/>
      <c r="H6" s="345"/>
      <c r="I6" s="345"/>
      <c r="J6" s="345"/>
    </row>
    <row r="7" spans="2:19" x14ac:dyDescent="0.25">
      <c r="B7" s="168" t="s">
        <v>265</v>
      </c>
      <c r="C7" s="26" t="s">
        <v>203</v>
      </c>
      <c r="D7" s="27" t="s">
        <v>203</v>
      </c>
      <c r="E7" s="26" t="s">
        <v>203</v>
      </c>
      <c r="F7" s="27" t="s">
        <v>203</v>
      </c>
      <c r="G7" s="26">
        <v>16</v>
      </c>
      <c r="H7" s="27">
        <v>125</v>
      </c>
      <c r="I7" s="26">
        <v>30</v>
      </c>
      <c r="J7" s="27">
        <v>171</v>
      </c>
    </row>
    <row r="8" spans="2:19" x14ac:dyDescent="0.25">
      <c r="B8" s="168" t="s">
        <v>266</v>
      </c>
      <c r="C8" s="26">
        <v>10</v>
      </c>
      <c r="D8" s="27">
        <v>5</v>
      </c>
      <c r="E8" s="26" t="s">
        <v>203</v>
      </c>
      <c r="F8" s="27">
        <v>15</v>
      </c>
      <c r="G8" s="26">
        <v>753</v>
      </c>
      <c r="H8" s="27">
        <v>395</v>
      </c>
      <c r="I8" s="26">
        <v>72</v>
      </c>
      <c r="J8" s="27">
        <v>1220</v>
      </c>
    </row>
    <row r="9" spans="2:19" x14ac:dyDescent="0.25">
      <c r="B9" s="168" t="s">
        <v>241</v>
      </c>
      <c r="C9" s="26">
        <v>18</v>
      </c>
      <c r="D9" s="27" t="s">
        <v>203</v>
      </c>
      <c r="E9" s="26">
        <v>4</v>
      </c>
      <c r="F9" s="27">
        <v>22</v>
      </c>
      <c r="G9" s="26">
        <v>792</v>
      </c>
      <c r="H9" s="27">
        <v>213</v>
      </c>
      <c r="I9" s="26">
        <v>57</v>
      </c>
      <c r="J9" s="27">
        <v>1062</v>
      </c>
      <c r="O9" s="203"/>
    </row>
    <row r="10" spans="2:19" x14ac:dyDescent="0.25">
      <c r="B10" s="168" t="s">
        <v>267</v>
      </c>
      <c r="C10" s="26">
        <v>25</v>
      </c>
      <c r="D10" s="27">
        <v>5</v>
      </c>
      <c r="E10" s="26">
        <v>3</v>
      </c>
      <c r="F10" s="27">
        <v>33</v>
      </c>
      <c r="G10" s="26">
        <v>1009</v>
      </c>
      <c r="H10" s="27">
        <v>224</v>
      </c>
      <c r="I10" s="26">
        <v>92</v>
      </c>
      <c r="J10" s="27">
        <v>1325</v>
      </c>
      <c r="O10" s="203"/>
    </row>
    <row r="11" spans="2:19" x14ac:dyDescent="0.25">
      <c r="B11" s="168" t="s">
        <v>38</v>
      </c>
      <c r="C11" s="26">
        <v>8</v>
      </c>
      <c r="D11" s="27">
        <v>2</v>
      </c>
      <c r="E11" s="26">
        <v>8</v>
      </c>
      <c r="F11" s="27">
        <v>18</v>
      </c>
      <c r="G11" s="26">
        <v>371</v>
      </c>
      <c r="H11" s="27">
        <v>98</v>
      </c>
      <c r="I11" s="26">
        <v>160</v>
      </c>
      <c r="J11" s="27">
        <v>629</v>
      </c>
    </row>
    <row r="12" spans="2:19" x14ac:dyDescent="0.25">
      <c r="B12" s="168" t="s">
        <v>39</v>
      </c>
      <c r="C12" s="26">
        <v>2</v>
      </c>
      <c r="D12" s="27">
        <v>1</v>
      </c>
      <c r="E12" s="26" t="s">
        <v>203</v>
      </c>
      <c r="F12" s="27">
        <v>3</v>
      </c>
      <c r="G12" s="26">
        <v>43</v>
      </c>
      <c r="H12" s="27">
        <v>32</v>
      </c>
      <c r="I12" s="26">
        <v>2</v>
      </c>
      <c r="J12" s="27">
        <v>77</v>
      </c>
    </row>
    <row r="13" spans="2:19" x14ac:dyDescent="0.25">
      <c r="B13" s="169" t="s">
        <v>9</v>
      </c>
      <c r="C13" s="48">
        <v>63</v>
      </c>
      <c r="D13" s="48">
        <v>13</v>
      </c>
      <c r="E13" s="48">
        <v>15</v>
      </c>
      <c r="F13" s="48">
        <v>91</v>
      </c>
      <c r="G13" s="48">
        <v>2984</v>
      </c>
      <c r="H13" s="48">
        <v>1087</v>
      </c>
      <c r="I13" s="48">
        <v>413</v>
      </c>
      <c r="J13" s="48">
        <v>4484</v>
      </c>
    </row>
    <row r="14" spans="2:19" x14ac:dyDescent="0.25">
      <c r="B14" s="167"/>
      <c r="C14" s="345" t="s">
        <v>136</v>
      </c>
      <c r="D14" s="345"/>
      <c r="E14" s="345"/>
      <c r="F14" s="345"/>
      <c r="G14" s="345"/>
      <c r="H14" s="345"/>
      <c r="I14" s="345"/>
      <c r="J14" s="345"/>
    </row>
    <row r="15" spans="2:19" x14ac:dyDescent="0.25">
      <c r="B15" s="168" t="s">
        <v>265</v>
      </c>
      <c r="C15" s="28" t="s">
        <v>203</v>
      </c>
      <c r="D15" s="29" t="s">
        <v>203</v>
      </c>
      <c r="E15" s="28" t="s">
        <v>203</v>
      </c>
      <c r="F15" s="29" t="s">
        <v>203</v>
      </c>
      <c r="G15" s="28">
        <v>0.53619302949061665</v>
      </c>
      <c r="H15" s="29">
        <v>11.499540018399264</v>
      </c>
      <c r="I15" s="28">
        <v>7.2639225181598057</v>
      </c>
      <c r="J15" s="29">
        <v>3.8135593220338984</v>
      </c>
      <c r="L15" s="203"/>
      <c r="M15" s="203"/>
      <c r="N15" s="203"/>
      <c r="O15" s="203"/>
      <c r="P15" s="203"/>
      <c r="Q15" s="203"/>
      <c r="R15" s="203"/>
      <c r="S15" s="203"/>
    </row>
    <row r="16" spans="2:19" x14ac:dyDescent="0.25">
      <c r="B16" s="168" t="s">
        <v>266</v>
      </c>
      <c r="C16" s="28">
        <v>15.873015873015872</v>
      </c>
      <c r="D16" s="29">
        <v>38.461538461538467</v>
      </c>
      <c r="E16" s="28" t="s">
        <v>203</v>
      </c>
      <c r="F16" s="29">
        <v>16.483516483516482</v>
      </c>
      <c r="G16" s="28">
        <v>25.234584450402142</v>
      </c>
      <c r="H16" s="29">
        <v>36.338546458141671</v>
      </c>
      <c r="I16" s="28">
        <v>17.433414043583532</v>
      </c>
      <c r="J16" s="29">
        <v>27.207850133809096</v>
      </c>
      <c r="L16" s="203"/>
      <c r="M16" s="203"/>
      <c r="N16" s="203"/>
      <c r="O16" s="203"/>
      <c r="P16" s="203"/>
      <c r="Q16" s="203"/>
      <c r="R16" s="203"/>
      <c r="S16" s="203"/>
    </row>
    <row r="17" spans="2:19" x14ac:dyDescent="0.25">
      <c r="B17" s="168" t="s">
        <v>241</v>
      </c>
      <c r="C17" s="28">
        <v>28.571428571428569</v>
      </c>
      <c r="D17" s="29" t="s">
        <v>203</v>
      </c>
      <c r="E17" s="28">
        <v>26.666666666666668</v>
      </c>
      <c r="F17" s="29">
        <v>24.175824175824175</v>
      </c>
      <c r="G17" s="28">
        <v>26.541554959785525</v>
      </c>
      <c r="H17" s="29">
        <v>19.595216191352346</v>
      </c>
      <c r="I17" s="28">
        <v>13.801452784503631</v>
      </c>
      <c r="J17" s="29">
        <v>23.684210526315788</v>
      </c>
      <c r="L17" s="203"/>
      <c r="M17" s="203"/>
      <c r="N17" s="203"/>
      <c r="O17" s="203"/>
      <c r="P17" s="203"/>
      <c r="Q17" s="203"/>
      <c r="R17" s="203"/>
      <c r="S17" s="203"/>
    </row>
    <row r="18" spans="2:19" x14ac:dyDescent="0.25">
      <c r="B18" s="168" t="s">
        <v>267</v>
      </c>
      <c r="C18" s="28">
        <v>39.682539682539684</v>
      </c>
      <c r="D18" s="29">
        <v>38.461538461538467</v>
      </c>
      <c r="E18" s="28">
        <v>20</v>
      </c>
      <c r="F18" s="29">
        <v>36.263736263736263</v>
      </c>
      <c r="G18" s="28">
        <v>33.81367292225201</v>
      </c>
      <c r="H18" s="29">
        <v>20.607175712971483</v>
      </c>
      <c r="I18" s="28">
        <v>22.276029055690071</v>
      </c>
      <c r="J18" s="29">
        <v>29.549509366636933</v>
      </c>
      <c r="L18" s="203"/>
      <c r="M18" s="203"/>
      <c r="N18" s="203"/>
      <c r="O18" s="203"/>
      <c r="P18" s="203"/>
      <c r="Q18" s="203"/>
      <c r="R18" s="203"/>
      <c r="S18" s="203"/>
    </row>
    <row r="19" spans="2:19" x14ac:dyDescent="0.25">
      <c r="B19" s="168" t="s">
        <v>38</v>
      </c>
      <c r="C19" s="28">
        <v>12.698412698412698</v>
      </c>
      <c r="D19" s="29">
        <v>15.384615384615385</v>
      </c>
      <c r="E19" s="28">
        <v>53.333333333333336</v>
      </c>
      <c r="F19" s="29">
        <v>19.780219780219781</v>
      </c>
      <c r="G19" s="28">
        <v>12.432975871313673</v>
      </c>
      <c r="H19" s="29">
        <v>9.0156393744250227</v>
      </c>
      <c r="I19" s="28">
        <v>38.7409200968523</v>
      </c>
      <c r="J19" s="29">
        <v>14.027653880463872</v>
      </c>
      <c r="L19" s="203"/>
      <c r="M19" s="203"/>
      <c r="N19" s="203"/>
      <c r="O19" s="203"/>
      <c r="P19" s="203"/>
      <c r="Q19" s="203"/>
      <c r="R19" s="203"/>
      <c r="S19" s="203"/>
    </row>
    <row r="20" spans="2:19" x14ac:dyDescent="0.25">
      <c r="B20" s="168" t="s">
        <v>39</v>
      </c>
      <c r="C20" s="28">
        <v>3.1746031746031744</v>
      </c>
      <c r="D20" s="29">
        <v>7.6923076923076925</v>
      </c>
      <c r="E20" s="28" t="s">
        <v>203</v>
      </c>
      <c r="F20" s="29">
        <v>3.296703296703297</v>
      </c>
      <c r="G20" s="28">
        <v>1.4410187667560321</v>
      </c>
      <c r="H20" s="29">
        <v>2.9438822447102115</v>
      </c>
      <c r="I20" s="28">
        <v>0.48426150121065376</v>
      </c>
      <c r="J20" s="29">
        <v>1.7172167707404102</v>
      </c>
      <c r="L20" s="203"/>
      <c r="M20" s="203"/>
      <c r="N20" s="203"/>
      <c r="O20" s="203"/>
      <c r="P20" s="203"/>
      <c r="Q20" s="203"/>
      <c r="R20" s="203"/>
      <c r="S20" s="203"/>
    </row>
    <row r="21" spans="2:19" x14ac:dyDescent="0.25">
      <c r="B21" s="169" t="s">
        <v>9</v>
      </c>
      <c r="C21" s="49">
        <v>100</v>
      </c>
      <c r="D21" s="49">
        <v>100</v>
      </c>
      <c r="E21" s="49">
        <v>100</v>
      </c>
      <c r="F21" s="49">
        <v>100</v>
      </c>
      <c r="G21" s="49">
        <v>100</v>
      </c>
      <c r="H21" s="49">
        <v>100</v>
      </c>
      <c r="I21" s="49">
        <v>100</v>
      </c>
      <c r="J21" s="49">
        <v>100</v>
      </c>
      <c r="L21" s="203"/>
      <c r="M21" s="203"/>
      <c r="N21" s="203"/>
      <c r="O21" s="203"/>
      <c r="P21" s="203"/>
      <c r="Q21" s="203"/>
      <c r="R21" s="203"/>
      <c r="S21" s="203"/>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topLeftCell="A15" workbookViewId="0">
      <selection activeCell="M18" sqref="M18"/>
    </sheetView>
  </sheetViews>
  <sheetFormatPr defaultRowHeight="15" x14ac:dyDescent="0.25"/>
  <cols>
    <col min="1" max="1" width="9.28515625" customWidth="1"/>
    <col min="2" max="2" width="13.28515625" customWidth="1"/>
  </cols>
  <sheetData>
    <row r="2" spans="2:7" x14ac:dyDescent="0.25">
      <c r="B2" s="95" t="s">
        <v>293</v>
      </c>
    </row>
    <row r="3" spans="2:7" x14ac:dyDescent="0.25">
      <c r="B3" s="31" t="s">
        <v>260</v>
      </c>
    </row>
    <row r="4" spans="2:7" x14ac:dyDescent="0.25">
      <c r="B4" s="309" t="s">
        <v>80</v>
      </c>
      <c r="C4" s="280" t="s">
        <v>2</v>
      </c>
      <c r="D4" s="280"/>
      <c r="E4" s="281" t="s">
        <v>3</v>
      </c>
      <c r="F4" s="281"/>
      <c r="G4" s="296" t="s">
        <v>81</v>
      </c>
    </row>
    <row r="5" spans="2:7" ht="27" x14ac:dyDescent="0.25">
      <c r="B5" s="347"/>
      <c r="C5" s="16" t="s">
        <v>28</v>
      </c>
      <c r="D5" s="16" t="s">
        <v>82</v>
      </c>
      <c r="E5" s="16" t="s">
        <v>83</v>
      </c>
      <c r="F5" s="16" t="s">
        <v>84</v>
      </c>
      <c r="G5" s="296"/>
    </row>
    <row r="6" spans="2:7" x14ac:dyDescent="0.25">
      <c r="B6" s="96"/>
      <c r="C6" s="346" t="s">
        <v>85</v>
      </c>
      <c r="D6" s="346"/>
      <c r="E6" s="346"/>
      <c r="F6" s="346"/>
      <c r="G6" s="96"/>
    </row>
    <row r="7" spans="2:7" x14ac:dyDescent="0.25">
      <c r="B7" s="97" t="s">
        <v>86</v>
      </c>
      <c r="C7" s="98">
        <v>60</v>
      </c>
      <c r="D7" s="29">
        <v>76.92</v>
      </c>
      <c r="E7" s="26">
        <v>2129</v>
      </c>
      <c r="F7" s="29">
        <v>77.42</v>
      </c>
      <c r="G7" s="28">
        <v>2.7409776153494745</v>
      </c>
    </row>
    <row r="8" spans="2:7" x14ac:dyDescent="0.25">
      <c r="B8" s="97" t="s">
        <v>87</v>
      </c>
      <c r="C8" s="98">
        <v>9</v>
      </c>
      <c r="D8" s="29">
        <v>11.54</v>
      </c>
      <c r="E8" s="26">
        <v>444</v>
      </c>
      <c r="F8" s="29">
        <v>16.149999999999999</v>
      </c>
      <c r="G8" s="28">
        <v>1.9867549668874174</v>
      </c>
    </row>
    <row r="9" spans="2:7" x14ac:dyDescent="0.25">
      <c r="B9" s="97" t="s">
        <v>88</v>
      </c>
      <c r="C9" s="98">
        <v>9</v>
      </c>
      <c r="D9" s="29">
        <v>11.54</v>
      </c>
      <c r="E9" s="26">
        <v>177</v>
      </c>
      <c r="F9" s="29">
        <v>6.44</v>
      </c>
      <c r="G9" s="28">
        <v>4.838709677419355</v>
      </c>
    </row>
    <row r="10" spans="2:7" x14ac:dyDescent="0.25">
      <c r="B10" s="99" t="s">
        <v>89</v>
      </c>
      <c r="C10" s="100">
        <v>78</v>
      </c>
      <c r="D10" s="101">
        <v>100</v>
      </c>
      <c r="E10" s="102">
        <v>2750</v>
      </c>
      <c r="F10" s="101">
        <v>100</v>
      </c>
      <c r="G10" s="103">
        <v>2.7581329561527581</v>
      </c>
    </row>
    <row r="11" spans="2:7" x14ac:dyDescent="0.25">
      <c r="B11" s="96"/>
      <c r="C11" s="346" t="s">
        <v>90</v>
      </c>
      <c r="D11" s="346"/>
      <c r="E11" s="346"/>
      <c r="F11" s="346"/>
      <c r="G11" s="104"/>
    </row>
    <row r="12" spans="2:7" x14ac:dyDescent="0.25">
      <c r="B12" s="97" t="s">
        <v>86</v>
      </c>
      <c r="C12" s="98">
        <v>3</v>
      </c>
      <c r="D12" s="29">
        <v>23.08</v>
      </c>
      <c r="E12" s="26">
        <v>855</v>
      </c>
      <c r="F12" s="29">
        <v>49.31</v>
      </c>
      <c r="G12" s="28">
        <v>0.34965034965034963</v>
      </c>
    </row>
    <row r="13" spans="2:7" x14ac:dyDescent="0.25">
      <c r="B13" s="97" t="s">
        <v>87</v>
      </c>
      <c r="C13" s="98">
        <v>4</v>
      </c>
      <c r="D13" s="29">
        <v>30.77</v>
      </c>
      <c r="E13" s="26">
        <v>643</v>
      </c>
      <c r="F13" s="29">
        <v>37.08</v>
      </c>
      <c r="G13" s="28">
        <v>0.61823802163833075</v>
      </c>
    </row>
    <row r="14" spans="2:7" x14ac:dyDescent="0.25">
      <c r="B14" s="97" t="s">
        <v>88</v>
      </c>
      <c r="C14" s="98">
        <v>6</v>
      </c>
      <c r="D14" s="29">
        <v>46.15</v>
      </c>
      <c r="E14" s="26">
        <v>236</v>
      </c>
      <c r="F14" s="29">
        <v>13.61</v>
      </c>
      <c r="G14" s="28">
        <v>2.4793388429752068</v>
      </c>
    </row>
    <row r="15" spans="2:7" x14ac:dyDescent="0.25">
      <c r="B15" s="99" t="s">
        <v>91</v>
      </c>
      <c r="C15" s="100">
        <v>13</v>
      </c>
      <c r="D15" s="101">
        <v>100</v>
      </c>
      <c r="E15" s="102">
        <v>1734</v>
      </c>
      <c r="F15" s="101">
        <v>100</v>
      </c>
      <c r="G15" s="103">
        <v>0.7441327990841442</v>
      </c>
    </row>
    <row r="16" spans="2:7" x14ac:dyDescent="0.25">
      <c r="B16" s="96"/>
      <c r="C16" s="346" t="s">
        <v>92</v>
      </c>
      <c r="D16" s="346"/>
      <c r="E16" s="346"/>
      <c r="F16" s="346"/>
      <c r="G16" s="104"/>
    </row>
    <row r="17" spans="2:7" x14ac:dyDescent="0.25">
      <c r="B17" s="97" t="s">
        <v>86</v>
      </c>
      <c r="C17" s="98">
        <v>63</v>
      </c>
      <c r="D17" s="29">
        <v>69.23</v>
      </c>
      <c r="E17" s="98">
        <v>2984</v>
      </c>
      <c r="F17" s="29">
        <v>66.55</v>
      </c>
      <c r="G17" s="28">
        <v>2.0676074827699376</v>
      </c>
    </row>
    <row r="18" spans="2:7" x14ac:dyDescent="0.25">
      <c r="B18" s="97" t="s">
        <v>87</v>
      </c>
      <c r="C18" s="98">
        <v>13</v>
      </c>
      <c r="D18" s="29">
        <v>14.29</v>
      </c>
      <c r="E18" s="98">
        <v>1087</v>
      </c>
      <c r="F18" s="29">
        <v>24.24</v>
      </c>
      <c r="G18" s="28">
        <v>1.1818181818181819</v>
      </c>
    </row>
    <row r="19" spans="2:7" x14ac:dyDescent="0.25">
      <c r="B19" s="97" t="s">
        <v>88</v>
      </c>
      <c r="C19" s="98">
        <v>15</v>
      </c>
      <c r="D19" s="29">
        <v>16.48</v>
      </c>
      <c r="E19" s="98">
        <v>413</v>
      </c>
      <c r="F19" s="29">
        <v>9.2100000000000009</v>
      </c>
      <c r="G19" s="28">
        <v>3.5046728971962615</v>
      </c>
    </row>
    <row r="20" spans="2:7" x14ac:dyDescent="0.25">
      <c r="B20" s="43" t="s">
        <v>9</v>
      </c>
      <c r="C20" s="105">
        <v>91</v>
      </c>
      <c r="D20" s="94">
        <v>100</v>
      </c>
      <c r="E20" s="48">
        <v>4484</v>
      </c>
      <c r="F20" s="49">
        <v>100</v>
      </c>
      <c r="G20" s="49">
        <v>1.9890710382513661</v>
      </c>
    </row>
    <row r="21" spans="2:7" ht="26.25" customHeight="1" x14ac:dyDescent="0.25">
      <c r="B21" s="330" t="s">
        <v>93</v>
      </c>
      <c r="C21" s="262"/>
      <c r="D21" s="262"/>
      <c r="E21" s="262"/>
      <c r="F21" s="262"/>
      <c r="G21" s="262"/>
    </row>
  </sheetData>
  <mergeCells count="8">
    <mergeCell ref="C11:F11"/>
    <mergeCell ref="C16:F16"/>
    <mergeCell ref="B21:G21"/>
    <mergeCell ref="B4:B5"/>
    <mergeCell ref="C4:D4"/>
    <mergeCell ref="E4:F4"/>
    <mergeCell ref="G4:G5"/>
    <mergeCell ref="C6:F6"/>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30"/>
  <sheetViews>
    <sheetView topLeftCell="J12" workbookViewId="0">
      <selection activeCell="J26" sqref="A26:XFD479"/>
    </sheetView>
  </sheetViews>
  <sheetFormatPr defaultRowHeight="15" x14ac:dyDescent="0.25"/>
  <cols>
    <col min="1" max="6" width="2.28515625" hidden="1" customWidth="1"/>
    <col min="7" max="7" width="2.28515625" style="211" hidden="1" customWidth="1"/>
    <col min="8" max="9" width="2.28515625" hidden="1" customWidth="1"/>
    <col min="10" max="10" width="23.5703125" customWidth="1"/>
  </cols>
  <sheetData>
    <row r="1" spans="7:18" x14ac:dyDescent="0.25">
      <c r="G1"/>
    </row>
    <row r="2" spans="7:18" x14ac:dyDescent="0.25">
      <c r="G2"/>
      <c r="J2" s="8" t="s">
        <v>294</v>
      </c>
    </row>
    <row r="3" spans="7:18" x14ac:dyDescent="0.25">
      <c r="G3"/>
      <c r="J3" s="172" t="s">
        <v>252</v>
      </c>
    </row>
    <row r="4" spans="7:18" x14ac:dyDescent="0.25">
      <c r="G4"/>
      <c r="J4" s="106" t="s">
        <v>164</v>
      </c>
      <c r="K4" s="349" t="s">
        <v>1</v>
      </c>
      <c r="L4" s="349" t="s">
        <v>2</v>
      </c>
      <c r="M4" s="349" t="s">
        <v>3</v>
      </c>
      <c r="N4" s="296" t="s">
        <v>165</v>
      </c>
      <c r="O4" s="296" t="s">
        <v>166</v>
      </c>
      <c r="P4" s="296" t="s">
        <v>167</v>
      </c>
      <c r="Q4" s="296" t="s">
        <v>40</v>
      </c>
      <c r="R4" s="296" t="s">
        <v>41</v>
      </c>
    </row>
    <row r="5" spans="7:18" x14ac:dyDescent="0.25">
      <c r="G5"/>
      <c r="J5" s="92" t="s">
        <v>168</v>
      </c>
      <c r="K5" s="296"/>
      <c r="L5" s="296"/>
      <c r="M5" s="296"/>
      <c r="N5" s="296"/>
      <c r="O5" s="296"/>
      <c r="P5" s="296"/>
      <c r="Q5" s="296"/>
      <c r="R5" s="296"/>
    </row>
    <row r="6" spans="7:18" x14ac:dyDescent="0.25">
      <c r="G6"/>
      <c r="I6">
        <v>0</v>
      </c>
      <c r="J6" s="171" t="s">
        <v>211</v>
      </c>
      <c r="K6" s="67">
        <v>151</v>
      </c>
      <c r="L6" s="41">
        <v>1</v>
      </c>
      <c r="M6" s="67">
        <v>205</v>
      </c>
      <c r="N6" s="173">
        <v>3.5664938531124202</v>
      </c>
      <c r="O6" s="174">
        <v>2.3619164590148398</v>
      </c>
      <c r="P6" s="173">
        <v>484.19287409804298</v>
      </c>
      <c r="Q6" s="174">
        <v>0.66225165562913901</v>
      </c>
      <c r="R6" s="173">
        <v>135.761589403974</v>
      </c>
    </row>
    <row r="7" spans="7:18" x14ac:dyDescent="0.25">
      <c r="G7"/>
      <c r="I7">
        <v>0</v>
      </c>
      <c r="J7" s="171" t="s">
        <v>212</v>
      </c>
      <c r="K7" s="67">
        <v>216</v>
      </c>
      <c r="L7" s="41">
        <v>3</v>
      </c>
      <c r="M7" s="67">
        <v>279</v>
      </c>
      <c r="N7" s="173">
        <v>3.59003764553364</v>
      </c>
      <c r="O7" s="174">
        <v>4.9861633965745096</v>
      </c>
      <c r="P7" s="173">
        <v>463.71319588142899</v>
      </c>
      <c r="Q7" s="174">
        <v>1.3888888888888899</v>
      </c>
      <c r="R7" s="173">
        <v>129.166666666667</v>
      </c>
    </row>
    <row r="8" spans="7:18" x14ac:dyDescent="0.25">
      <c r="G8"/>
      <c r="I8">
        <v>1</v>
      </c>
      <c r="J8" s="171" t="s">
        <v>197</v>
      </c>
      <c r="K8" s="67">
        <v>490</v>
      </c>
      <c r="L8" s="41">
        <v>6</v>
      </c>
      <c r="M8" s="67">
        <v>663</v>
      </c>
      <c r="N8" s="173">
        <v>4.0137121513087601</v>
      </c>
      <c r="O8" s="174">
        <v>4.9147495730311297</v>
      </c>
      <c r="P8" s="173">
        <v>543.07982781993996</v>
      </c>
      <c r="Q8" s="174">
        <v>1.22448979591837</v>
      </c>
      <c r="R8" s="173">
        <v>135.30612244898001</v>
      </c>
    </row>
    <row r="9" spans="7:18" x14ac:dyDescent="0.25">
      <c r="G9"/>
      <c r="I9">
        <v>1</v>
      </c>
      <c r="J9" s="171" t="s">
        <v>198</v>
      </c>
      <c r="K9" s="67">
        <v>90</v>
      </c>
      <c r="L9" s="41">
        <v>3</v>
      </c>
      <c r="M9" s="67">
        <v>121</v>
      </c>
      <c r="N9" s="173">
        <v>2.6176107031193201</v>
      </c>
      <c r="O9" s="174">
        <v>8.7253690103977295</v>
      </c>
      <c r="P9" s="173">
        <v>351.92321675270802</v>
      </c>
      <c r="Q9" s="174">
        <v>3.3333333333333299</v>
      </c>
      <c r="R9" s="173">
        <v>134.444444444444</v>
      </c>
    </row>
    <row r="10" spans="7:18" x14ac:dyDescent="0.25">
      <c r="G10"/>
      <c r="I10">
        <v>0</v>
      </c>
      <c r="J10" s="171" t="s">
        <v>213</v>
      </c>
      <c r="K10" s="67">
        <v>29</v>
      </c>
      <c r="L10" s="41">
        <v>0</v>
      </c>
      <c r="M10" s="67">
        <v>51</v>
      </c>
      <c r="N10" s="173">
        <v>1.1103666124246201</v>
      </c>
      <c r="O10" s="174">
        <v>0</v>
      </c>
      <c r="P10" s="173">
        <v>195.27136977122601</v>
      </c>
      <c r="Q10" s="174">
        <v>0</v>
      </c>
      <c r="R10" s="173">
        <v>175.86206896551701</v>
      </c>
    </row>
    <row r="11" spans="7:18" x14ac:dyDescent="0.25">
      <c r="G11"/>
      <c r="I11">
        <v>1</v>
      </c>
      <c r="J11" s="171" t="s">
        <v>199</v>
      </c>
      <c r="K11" s="67">
        <v>427</v>
      </c>
      <c r="L11" s="41">
        <v>8</v>
      </c>
      <c r="M11" s="67">
        <v>530</v>
      </c>
      <c r="N11" s="173">
        <v>2.8614220664560199</v>
      </c>
      <c r="O11" s="174">
        <v>5.3609781104562497</v>
      </c>
      <c r="P11" s="173">
        <v>355.16479981772699</v>
      </c>
      <c r="Q11" s="174">
        <v>1.87353629976581</v>
      </c>
      <c r="R11" s="173">
        <v>124.121779859485</v>
      </c>
    </row>
    <row r="12" spans="7:18" x14ac:dyDescent="0.25">
      <c r="G12"/>
      <c r="I12">
        <v>0</v>
      </c>
      <c r="J12" s="171" t="s">
        <v>214</v>
      </c>
      <c r="K12" s="67">
        <v>148</v>
      </c>
      <c r="L12" s="41">
        <v>5</v>
      </c>
      <c r="M12" s="67">
        <v>185</v>
      </c>
      <c r="N12" s="173">
        <v>2.1594805573794398</v>
      </c>
      <c r="O12" s="174">
        <v>7.2955424235791897</v>
      </c>
      <c r="P12" s="173">
        <v>269.93506967243002</v>
      </c>
      <c r="Q12" s="174">
        <v>3.3783783783783798</v>
      </c>
      <c r="R12" s="173">
        <v>125</v>
      </c>
    </row>
    <row r="13" spans="7:18" x14ac:dyDescent="0.25">
      <c r="G13"/>
      <c r="I13">
        <v>0</v>
      </c>
      <c r="J13" s="171" t="s">
        <v>215</v>
      </c>
      <c r="K13" s="67">
        <v>49</v>
      </c>
      <c r="L13" s="41">
        <v>0</v>
      </c>
      <c r="M13" s="67">
        <v>84</v>
      </c>
      <c r="N13" s="173">
        <v>1.71460564070264</v>
      </c>
      <c r="O13" s="174">
        <v>0</v>
      </c>
      <c r="P13" s="173">
        <v>293.93239554902402</v>
      </c>
      <c r="Q13" s="174">
        <v>0</v>
      </c>
      <c r="R13" s="173">
        <v>171.42857142857099</v>
      </c>
    </row>
    <row r="14" spans="7:18" x14ac:dyDescent="0.25">
      <c r="G14"/>
      <c r="I14">
        <v>1</v>
      </c>
      <c r="J14" s="171" t="s">
        <v>200</v>
      </c>
      <c r="K14" s="67">
        <v>93</v>
      </c>
      <c r="L14" s="41">
        <v>2</v>
      </c>
      <c r="M14" s="67">
        <v>122</v>
      </c>
      <c r="N14" s="173">
        <v>3.0360407417080202</v>
      </c>
      <c r="O14" s="174">
        <v>6.5291198746408998</v>
      </c>
      <c r="P14" s="173">
        <v>398.27631235309502</v>
      </c>
      <c r="Q14" s="174">
        <v>2.1505376344085998</v>
      </c>
      <c r="R14" s="173">
        <v>131.18279569892499</v>
      </c>
    </row>
    <row r="15" spans="7:18" x14ac:dyDescent="0.25">
      <c r="G15"/>
      <c r="I15">
        <v>1</v>
      </c>
      <c r="J15" s="171" t="s">
        <v>216</v>
      </c>
      <c r="K15" s="67">
        <v>33</v>
      </c>
      <c r="L15" s="41">
        <v>1</v>
      </c>
      <c r="M15" s="67">
        <v>66</v>
      </c>
      <c r="N15" s="173">
        <v>1.2438279748219101</v>
      </c>
      <c r="O15" s="174">
        <v>3.7691756812785</v>
      </c>
      <c r="P15" s="173">
        <v>248.76559496438099</v>
      </c>
      <c r="Q15" s="174">
        <v>3.0303030303030298</v>
      </c>
      <c r="R15" s="173">
        <v>200</v>
      </c>
    </row>
    <row r="16" spans="7:18" x14ac:dyDescent="0.25">
      <c r="G16"/>
      <c r="I16">
        <v>0</v>
      </c>
      <c r="J16" s="171" t="s">
        <v>217</v>
      </c>
      <c r="K16" s="67">
        <v>41</v>
      </c>
      <c r="L16" s="41">
        <v>1</v>
      </c>
      <c r="M16" s="67">
        <v>51</v>
      </c>
      <c r="N16" s="173">
        <v>1.6147771804415001</v>
      </c>
      <c r="O16" s="174">
        <v>3.9384809279061099</v>
      </c>
      <c r="P16" s="173">
        <v>200.862527323211</v>
      </c>
      <c r="Q16" s="174">
        <v>2.4390243902439002</v>
      </c>
      <c r="R16" s="173">
        <v>124.390243902439</v>
      </c>
    </row>
    <row r="17" spans="1:18" x14ac:dyDescent="0.25">
      <c r="G17"/>
      <c r="I17">
        <v>0</v>
      </c>
      <c r="J17" s="171" t="s">
        <v>261</v>
      </c>
      <c r="K17" s="67">
        <v>1767</v>
      </c>
      <c r="L17" s="41">
        <v>30</v>
      </c>
      <c r="M17" s="67">
        <v>2357</v>
      </c>
      <c r="N17" s="173">
        <v>2.8779462506484301</v>
      </c>
      <c r="O17" s="174">
        <v>4.8861566224931003</v>
      </c>
      <c r="P17" s="173">
        <v>383.889038640541</v>
      </c>
      <c r="Q17" s="174">
        <v>1.69779286926995</v>
      </c>
      <c r="R17" s="173">
        <v>133.389926428976</v>
      </c>
    </row>
    <row r="18" spans="1:18" x14ac:dyDescent="0.25">
      <c r="G18"/>
      <c r="I18">
        <v>0</v>
      </c>
      <c r="J18" s="171" t="s">
        <v>169</v>
      </c>
      <c r="K18" s="67">
        <v>1433</v>
      </c>
      <c r="L18" s="41">
        <v>61</v>
      </c>
      <c r="M18" s="67">
        <v>2127</v>
      </c>
      <c r="N18" s="173">
        <v>1.47635615108903</v>
      </c>
      <c r="O18" s="174">
        <v>6.2845586333866699</v>
      </c>
      <c r="P18" s="173">
        <v>219.135347757597</v>
      </c>
      <c r="Q18" s="174">
        <v>4.2568039078855504</v>
      </c>
      <c r="R18" s="173">
        <v>148.42986741102601</v>
      </c>
    </row>
    <row r="19" spans="1:18" x14ac:dyDescent="0.25">
      <c r="G19"/>
      <c r="I19">
        <v>0</v>
      </c>
      <c r="J19" s="43" t="s">
        <v>180</v>
      </c>
      <c r="K19" s="48">
        <v>3200</v>
      </c>
      <c r="L19" s="54">
        <v>91</v>
      </c>
      <c r="M19" s="48">
        <v>4484</v>
      </c>
      <c r="N19" s="60">
        <v>2.0194211518588898</v>
      </c>
      <c r="O19" s="60">
        <v>5.7427289005987303</v>
      </c>
      <c r="P19" s="49">
        <v>282.97138890422701</v>
      </c>
      <c r="Q19" s="94">
        <v>2.84375</v>
      </c>
      <c r="R19" s="60">
        <v>140.125</v>
      </c>
    </row>
    <row r="20" spans="1:18" x14ac:dyDescent="0.25">
      <c r="G20"/>
      <c r="J20" s="348" t="s">
        <v>44</v>
      </c>
      <c r="K20" s="262"/>
      <c r="L20" s="262"/>
      <c r="M20" s="262"/>
      <c r="N20" s="262"/>
      <c r="O20" s="262"/>
      <c r="P20" s="262"/>
      <c r="Q20" s="262"/>
      <c r="R20" s="262"/>
    </row>
    <row r="21" spans="1:18" x14ac:dyDescent="0.25">
      <c r="G21"/>
      <c r="J21" s="348" t="s">
        <v>45</v>
      </c>
      <c r="K21" s="262"/>
      <c r="L21" s="262"/>
      <c r="M21" s="262"/>
      <c r="N21" s="262"/>
      <c r="O21" s="262"/>
      <c r="P21" s="262"/>
      <c r="Q21" s="262"/>
      <c r="R21" s="262"/>
    </row>
    <row r="22" spans="1:18" x14ac:dyDescent="0.25">
      <c r="G22"/>
    </row>
    <row r="23" spans="1:18" x14ac:dyDescent="0.25">
      <c r="G23"/>
    </row>
    <row r="24" spans="1:18" x14ac:dyDescent="0.25">
      <c r="G24"/>
    </row>
    <row r="25" spans="1:18" x14ac:dyDescent="0.25">
      <c r="G25"/>
    </row>
    <row r="26" spans="1:18" x14ac:dyDescent="0.25">
      <c r="A26" s="232"/>
      <c r="B26" s="232"/>
      <c r="C26" s="232"/>
      <c r="D26" s="232"/>
      <c r="E26" s="232"/>
      <c r="F26" s="232"/>
      <c r="G26" s="237"/>
      <c r="H26" s="232"/>
      <c r="I26" s="232"/>
      <c r="J26" s="232"/>
      <c r="K26" s="232"/>
      <c r="L26" s="232"/>
      <c r="M26" s="238"/>
      <c r="N26" s="238"/>
      <c r="O26" s="238"/>
      <c r="P26" s="238"/>
      <c r="Q26" s="238"/>
    </row>
    <row r="27" spans="1:18" x14ac:dyDescent="0.25">
      <c r="A27" s="232"/>
      <c r="B27" s="232"/>
      <c r="C27" s="232"/>
      <c r="D27" s="232"/>
      <c r="E27" s="232"/>
      <c r="F27" s="232"/>
      <c r="G27" s="237"/>
      <c r="H27" s="232"/>
      <c r="I27" s="232"/>
      <c r="J27" s="232"/>
      <c r="K27" s="232"/>
      <c r="L27" s="232"/>
      <c r="M27" s="238"/>
      <c r="N27" s="238"/>
      <c r="O27" s="238"/>
      <c r="P27" s="238"/>
      <c r="Q27" s="238"/>
    </row>
    <row r="28" spans="1:18" x14ac:dyDescent="0.25">
      <c r="A28" s="232"/>
      <c r="B28" s="232"/>
      <c r="C28" s="239"/>
      <c r="D28" s="232"/>
      <c r="E28" s="232"/>
      <c r="F28" s="232"/>
      <c r="G28" s="237"/>
      <c r="H28" s="232"/>
      <c r="I28" s="232"/>
      <c r="J28" s="232"/>
      <c r="K28" s="232"/>
      <c r="L28" s="232"/>
      <c r="M28" s="238"/>
      <c r="N28" s="238"/>
      <c r="O28" s="238"/>
      <c r="P28" s="238"/>
      <c r="Q28" s="238"/>
    </row>
    <row r="29" spans="1:18" x14ac:dyDescent="0.25">
      <c r="A29" s="232"/>
      <c r="B29" s="232"/>
      <c r="C29" s="239"/>
      <c r="D29" s="232"/>
      <c r="E29" s="232"/>
      <c r="F29" s="232"/>
      <c r="G29" s="237"/>
      <c r="H29" s="232"/>
      <c r="I29" s="232"/>
      <c r="J29" s="232"/>
      <c r="K29" s="232"/>
      <c r="L29" s="232"/>
      <c r="M29" s="238"/>
      <c r="N29" s="238"/>
      <c r="O29" s="238"/>
      <c r="P29" s="238"/>
      <c r="Q29" s="238"/>
    </row>
    <row r="30" spans="1:18" x14ac:dyDescent="0.25">
      <c r="A30" s="232"/>
      <c r="B30" s="232"/>
      <c r="C30" s="239"/>
      <c r="D30" s="232"/>
      <c r="E30" s="232"/>
      <c r="F30" s="232"/>
      <c r="G30" s="237"/>
      <c r="H30" s="232"/>
      <c r="I30" s="232"/>
      <c r="J30" s="232"/>
      <c r="K30" s="232"/>
      <c r="L30" s="232"/>
      <c r="M30" s="238"/>
      <c r="N30" s="238"/>
      <c r="O30" s="238"/>
      <c r="P30" s="238"/>
      <c r="Q30" s="238"/>
    </row>
  </sheetData>
  <sortState xmlns:xlrd2="http://schemas.microsoft.com/office/spreadsheetml/2017/richdata2" ref="A26:Q30">
    <sortCondition ref="B26:B30"/>
    <sortCondition ref="C26:C30"/>
    <sortCondition descending="1" ref="H26:H30"/>
    <sortCondition ref="I26:I30"/>
  </sortState>
  <mergeCells count="10">
    <mergeCell ref="Q4:Q5"/>
    <mergeCell ref="R4:R5"/>
    <mergeCell ref="J20:R20"/>
    <mergeCell ref="J21:R21"/>
    <mergeCell ref="K4:K5"/>
    <mergeCell ref="L4:L5"/>
    <mergeCell ref="M4:M5"/>
    <mergeCell ref="N4:N5"/>
    <mergeCell ref="O4:O5"/>
    <mergeCell ref="P4:P5"/>
  </mergeCells>
  <conditionalFormatting sqref="H26:H30">
    <cfRule type="cellIs" dxfId="5" priority="6" operator="equal">
      <formula>1</formula>
    </cfRule>
  </conditionalFormatting>
  <conditionalFormatting sqref="I6:R18">
    <cfRule type="expression" dxfId="4" priority="5">
      <formula>$I6&gt;0</formula>
    </cfRule>
  </conditionalFormatting>
  <conditionalFormatting sqref="I19:R19">
    <cfRule type="expression" dxfId="3" priority="2">
      <formula>$I19&gt;0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26"/>
  <sheetViews>
    <sheetView topLeftCell="I1" workbookViewId="0">
      <selection activeCell="I22" sqref="A22:XFD477"/>
    </sheetView>
  </sheetViews>
  <sheetFormatPr defaultRowHeight="15" x14ac:dyDescent="0.25"/>
  <cols>
    <col min="1" max="7" width="2.28515625" hidden="1" customWidth="1"/>
    <col min="8" max="8" width="22.42578125" hidden="1" customWidth="1"/>
    <col min="9" max="9" width="22.42578125" customWidth="1"/>
  </cols>
  <sheetData>
    <row r="2" spans="8:15" x14ac:dyDescent="0.25">
      <c r="I2" s="8" t="s">
        <v>295</v>
      </c>
      <c r="K2" s="175"/>
      <c r="N2" s="175"/>
    </row>
    <row r="3" spans="8:15" x14ac:dyDescent="0.25">
      <c r="I3" s="185" t="s">
        <v>249</v>
      </c>
      <c r="J3" s="185"/>
      <c r="K3" s="185"/>
      <c r="L3" s="185"/>
      <c r="M3" s="185"/>
      <c r="N3" s="185"/>
      <c r="O3" s="185"/>
    </row>
    <row r="4" spans="8:15" x14ac:dyDescent="0.25">
      <c r="I4" s="313" t="s">
        <v>170</v>
      </c>
      <c r="J4" s="350" t="s">
        <v>23</v>
      </c>
      <c r="K4" s="350"/>
      <c r="L4" s="350"/>
      <c r="M4" s="340" t="s">
        <v>171</v>
      </c>
      <c r="N4" s="340"/>
      <c r="O4" s="340"/>
    </row>
    <row r="5" spans="8:15" ht="24" customHeight="1" x14ac:dyDescent="0.25">
      <c r="I5" s="314"/>
      <c r="J5" s="16" t="s">
        <v>1</v>
      </c>
      <c r="K5" s="16" t="s">
        <v>2</v>
      </c>
      <c r="L5" s="16" t="s">
        <v>3</v>
      </c>
      <c r="M5" s="16" t="s">
        <v>1</v>
      </c>
      <c r="N5" s="16" t="s">
        <v>2</v>
      </c>
      <c r="O5" s="16" t="s">
        <v>3</v>
      </c>
    </row>
    <row r="6" spans="8:15" x14ac:dyDescent="0.25">
      <c r="H6" s="228">
        <v>0</v>
      </c>
      <c r="I6" s="171" t="s">
        <v>211</v>
      </c>
      <c r="J6" s="67">
        <v>117</v>
      </c>
      <c r="K6" s="41">
        <v>0</v>
      </c>
      <c r="L6" s="67">
        <v>154</v>
      </c>
      <c r="M6" s="256">
        <v>34</v>
      </c>
      <c r="N6" s="257">
        <v>1</v>
      </c>
      <c r="O6" s="256">
        <v>51</v>
      </c>
    </row>
    <row r="7" spans="8:15" x14ac:dyDescent="0.25">
      <c r="H7" s="228">
        <v>0</v>
      </c>
      <c r="I7" s="171" t="s">
        <v>212</v>
      </c>
      <c r="J7" s="67">
        <v>174</v>
      </c>
      <c r="K7" s="41">
        <v>1</v>
      </c>
      <c r="L7" s="67">
        <v>211</v>
      </c>
      <c r="M7" s="256">
        <v>42</v>
      </c>
      <c r="N7" s="257">
        <v>2</v>
      </c>
      <c r="O7" s="256">
        <v>68</v>
      </c>
    </row>
    <row r="8" spans="8:15" x14ac:dyDescent="0.25">
      <c r="H8" s="228">
        <v>1</v>
      </c>
      <c r="I8" s="171" t="s">
        <v>197</v>
      </c>
      <c r="J8" s="67">
        <v>362</v>
      </c>
      <c r="K8" s="41">
        <v>5</v>
      </c>
      <c r="L8" s="67">
        <v>476</v>
      </c>
      <c r="M8" s="256">
        <v>128</v>
      </c>
      <c r="N8" s="257">
        <v>1</v>
      </c>
      <c r="O8" s="256">
        <v>187</v>
      </c>
    </row>
    <row r="9" spans="8:15" x14ac:dyDescent="0.25">
      <c r="H9" s="228">
        <v>1</v>
      </c>
      <c r="I9" s="171" t="s">
        <v>198</v>
      </c>
      <c r="J9" s="67">
        <v>69</v>
      </c>
      <c r="K9" s="41">
        <v>3</v>
      </c>
      <c r="L9" s="67">
        <v>87</v>
      </c>
      <c r="M9" s="256">
        <v>21</v>
      </c>
      <c r="N9" s="257">
        <v>0</v>
      </c>
      <c r="O9" s="256">
        <v>34</v>
      </c>
    </row>
    <row r="10" spans="8:15" x14ac:dyDescent="0.25">
      <c r="H10" s="228">
        <v>0</v>
      </c>
      <c r="I10" s="171" t="s">
        <v>213</v>
      </c>
      <c r="J10" s="67">
        <v>15</v>
      </c>
      <c r="K10" s="41">
        <v>0</v>
      </c>
      <c r="L10" s="67">
        <v>21</v>
      </c>
      <c r="M10" s="256">
        <v>14</v>
      </c>
      <c r="N10" s="257">
        <v>0</v>
      </c>
      <c r="O10" s="256">
        <v>30</v>
      </c>
    </row>
    <row r="11" spans="8:15" x14ac:dyDescent="0.25">
      <c r="H11" s="228">
        <v>1</v>
      </c>
      <c r="I11" s="171" t="s">
        <v>199</v>
      </c>
      <c r="J11" s="67">
        <v>408</v>
      </c>
      <c r="K11" s="41">
        <v>7</v>
      </c>
      <c r="L11" s="67">
        <v>504</v>
      </c>
      <c r="M11" s="256">
        <v>19</v>
      </c>
      <c r="N11" s="257">
        <v>1</v>
      </c>
      <c r="O11" s="256">
        <v>26</v>
      </c>
    </row>
    <row r="12" spans="8:15" x14ac:dyDescent="0.25">
      <c r="H12" s="228">
        <v>0</v>
      </c>
      <c r="I12" s="171" t="s">
        <v>214</v>
      </c>
      <c r="J12" s="67">
        <v>132</v>
      </c>
      <c r="K12" s="41">
        <v>3</v>
      </c>
      <c r="L12" s="67">
        <v>159</v>
      </c>
      <c r="M12" s="256">
        <v>16</v>
      </c>
      <c r="N12" s="257">
        <v>2</v>
      </c>
      <c r="O12" s="256">
        <v>26</v>
      </c>
    </row>
    <row r="13" spans="8:15" x14ac:dyDescent="0.25">
      <c r="H13" s="228">
        <v>0</v>
      </c>
      <c r="I13" s="171" t="s">
        <v>215</v>
      </c>
      <c r="J13" s="67">
        <v>23</v>
      </c>
      <c r="K13" s="41">
        <v>0</v>
      </c>
      <c r="L13" s="67">
        <v>34</v>
      </c>
      <c r="M13" s="256">
        <v>26</v>
      </c>
      <c r="N13" s="257">
        <v>0</v>
      </c>
      <c r="O13" s="256">
        <v>50</v>
      </c>
    </row>
    <row r="14" spans="8:15" x14ac:dyDescent="0.25">
      <c r="H14" s="228">
        <v>1</v>
      </c>
      <c r="I14" s="171" t="s">
        <v>200</v>
      </c>
      <c r="J14" s="67">
        <v>76</v>
      </c>
      <c r="K14" s="41">
        <v>1</v>
      </c>
      <c r="L14" s="67">
        <v>100</v>
      </c>
      <c r="M14" s="256">
        <v>17</v>
      </c>
      <c r="N14" s="257">
        <v>1</v>
      </c>
      <c r="O14" s="256">
        <v>22</v>
      </c>
    </row>
    <row r="15" spans="8:15" x14ac:dyDescent="0.25">
      <c r="H15" s="228">
        <v>1</v>
      </c>
      <c r="I15" s="171" t="s">
        <v>216</v>
      </c>
      <c r="J15" s="67">
        <v>25</v>
      </c>
      <c r="K15" s="41">
        <v>1</v>
      </c>
      <c r="L15" s="67">
        <v>51</v>
      </c>
      <c r="M15" s="256">
        <v>8</v>
      </c>
      <c r="N15" s="257">
        <v>0</v>
      </c>
      <c r="O15" s="256">
        <v>15</v>
      </c>
    </row>
    <row r="16" spans="8:15" x14ac:dyDescent="0.25">
      <c r="H16" s="228">
        <v>0</v>
      </c>
      <c r="I16" s="171" t="s">
        <v>217</v>
      </c>
      <c r="J16" s="67">
        <v>29</v>
      </c>
      <c r="K16" s="41">
        <v>1</v>
      </c>
      <c r="L16" s="67">
        <v>34</v>
      </c>
      <c r="M16" s="173">
        <v>12</v>
      </c>
      <c r="N16" s="174">
        <v>0</v>
      </c>
      <c r="O16" s="173">
        <v>17</v>
      </c>
    </row>
    <row r="17" spans="1:15" x14ac:dyDescent="0.25">
      <c r="H17" s="228">
        <v>0</v>
      </c>
      <c r="I17" s="171" t="s">
        <v>261</v>
      </c>
      <c r="J17" s="67">
        <v>1430</v>
      </c>
      <c r="K17" s="41">
        <v>22</v>
      </c>
      <c r="L17" s="67">
        <v>1831</v>
      </c>
      <c r="M17" s="173">
        <v>337</v>
      </c>
      <c r="N17" s="174">
        <v>8</v>
      </c>
      <c r="O17" s="173">
        <v>526</v>
      </c>
    </row>
    <row r="18" spans="1:15" x14ac:dyDescent="0.25">
      <c r="H18" s="228">
        <v>0</v>
      </c>
      <c r="I18" s="171" t="s">
        <v>168</v>
      </c>
      <c r="J18" s="67">
        <v>552</v>
      </c>
      <c r="K18" s="41">
        <v>11</v>
      </c>
      <c r="L18" s="67">
        <v>725</v>
      </c>
      <c r="M18" s="173">
        <v>881</v>
      </c>
      <c r="N18" s="174">
        <v>50</v>
      </c>
      <c r="O18" s="173">
        <v>1402</v>
      </c>
    </row>
    <row r="19" spans="1:15" x14ac:dyDescent="0.25">
      <c r="H19" s="228">
        <v>0</v>
      </c>
      <c r="I19" s="43" t="s">
        <v>180</v>
      </c>
      <c r="J19" s="48">
        <v>1982</v>
      </c>
      <c r="K19" s="54">
        <v>33</v>
      </c>
      <c r="L19" s="48">
        <v>2556</v>
      </c>
      <c r="M19" s="60">
        <v>1218</v>
      </c>
      <c r="N19" s="60">
        <v>58</v>
      </c>
      <c r="O19" s="49">
        <v>1928</v>
      </c>
    </row>
    <row r="22" spans="1:15" x14ac:dyDescent="0.25">
      <c r="A22" s="232"/>
      <c r="B22" s="232"/>
      <c r="C22" s="232"/>
      <c r="D22" s="232"/>
      <c r="E22" s="232"/>
      <c r="F22" s="232"/>
      <c r="G22" s="232"/>
      <c r="H22" s="232"/>
      <c r="I22" s="232"/>
      <c r="J22" s="240"/>
      <c r="K22" s="240"/>
      <c r="L22" s="240"/>
      <c r="M22" s="240"/>
      <c r="N22" s="240"/>
      <c r="O22" s="240"/>
    </row>
    <row r="23" spans="1:15" x14ac:dyDescent="0.25">
      <c r="A23" s="232"/>
      <c r="B23" s="232"/>
      <c r="C23" s="232"/>
      <c r="D23" s="232"/>
      <c r="E23" s="232"/>
      <c r="F23" s="232"/>
      <c r="G23" s="232"/>
      <c r="H23" s="232"/>
      <c r="I23" s="232"/>
      <c r="J23" s="240"/>
      <c r="K23" s="240"/>
      <c r="L23" s="240"/>
      <c r="M23" s="240"/>
      <c r="N23" s="240"/>
      <c r="O23" s="240"/>
    </row>
    <row r="24" spans="1:15" x14ac:dyDescent="0.25">
      <c r="A24" s="232"/>
      <c r="B24" s="232"/>
      <c r="C24" s="239"/>
      <c r="D24" s="232"/>
      <c r="E24" s="232"/>
      <c r="F24" s="232"/>
      <c r="G24" s="232"/>
      <c r="H24" s="232"/>
      <c r="I24" s="232"/>
      <c r="J24" s="240"/>
      <c r="K24" s="240"/>
      <c r="L24" s="240"/>
      <c r="M24" s="240"/>
      <c r="N24" s="240"/>
      <c r="O24" s="240"/>
    </row>
    <row r="25" spans="1:15" x14ac:dyDescent="0.25">
      <c r="A25" s="232"/>
      <c r="B25" s="232"/>
      <c r="C25" s="239"/>
      <c r="D25" s="232"/>
      <c r="E25" s="232"/>
      <c r="F25" s="232"/>
      <c r="G25" s="232"/>
      <c r="H25" s="232"/>
      <c r="I25" s="232"/>
      <c r="J25" s="240"/>
      <c r="K25" s="240"/>
      <c r="L25" s="240"/>
      <c r="M25" s="240"/>
      <c r="N25" s="240"/>
      <c r="O25" s="240"/>
    </row>
    <row r="26" spans="1:15" x14ac:dyDescent="0.25">
      <c r="A26" s="232"/>
      <c r="B26" s="232"/>
      <c r="C26" s="239"/>
      <c r="D26" s="232"/>
      <c r="E26" s="232"/>
      <c r="F26" s="232"/>
      <c r="G26" s="232"/>
      <c r="H26" s="232"/>
      <c r="I26" s="232"/>
      <c r="J26" s="240"/>
      <c r="K26" s="240"/>
      <c r="L26" s="240"/>
      <c r="M26" s="240"/>
      <c r="N26" s="240"/>
      <c r="O26" s="240"/>
    </row>
  </sheetData>
  <sortState xmlns:xlrd2="http://schemas.microsoft.com/office/spreadsheetml/2017/richdata2" ref="A22:O26">
    <sortCondition ref="B22:B26"/>
    <sortCondition ref="C22:C26"/>
    <sortCondition descending="1" ref="H22:H26"/>
    <sortCondition ref="I22:I26"/>
  </sortState>
  <mergeCells count="3">
    <mergeCell ref="I4:I5"/>
    <mergeCell ref="J4:L4"/>
    <mergeCell ref="M4:O4"/>
  </mergeCells>
  <conditionalFormatting sqref="H22:H26">
    <cfRule type="cellIs" dxfId="2" priority="3" operator="equal">
      <formula>1</formula>
    </cfRule>
  </conditionalFormatting>
  <conditionalFormatting sqref="H6:O18">
    <cfRule type="expression" dxfId="1" priority="2">
      <formula>$H6&gt;0</formula>
    </cfRule>
  </conditionalFormatting>
  <conditionalFormatting sqref="H19:O19">
    <cfRule type="expression" dxfId="0" priority="1">
      <formula>$I19&gt;0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13"/>
  <sheetViews>
    <sheetView zoomScaleNormal="100" workbookViewId="0">
      <selection activeCell="B2" sqref="B2"/>
    </sheetView>
  </sheetViews>
  <sheetFormatPr defaultRowHeight="15" x14ac:dyDescent="0.25"/>
  <cols>
    <col min="2" max="2" width="12.28515625" bestFit="1" customWidth="1"/>
  </cols>
  <sheetData>
    <row r="2" spans="2:11" x14ac:dyDescent="0.25">
      <c r="B2" s="8" t="s">
        <v>300</v>
      </c>
      <c r="C2" s="8"/>
      <c r="D2" s="8"/>
      <c r="E2" s="8"/>
      <c r="F2" s="8"/>
      <c r="G2" s="8"/>
      <c r="H2" s="8"/>
      <c r="I2" s="8"/>
      <c r="J2" s="8"/>
      <c r="K2" s="8"/>
    </row>
    <row r="3" spans="2:11" x14ac:dyDescent="0.25">
      <c r="B3" s="6" t="s">
        <v>227</v>
      </c>
      <c r="C3" s="6"/>
      <c r="D3" s="6"/>
      <c r="E3" s="6"/>
      <c r="F3" s="6"/>
      <c r="G3" s="6"/>
      <c r="H3" s="6"/>
      <c r="I3" s="6"/>
      <c r="J3" s="6"/>
      <c r="K3" s="6"/>
    </row>
    <row r="4" spans="2:11" ht="15" customHeight="1" x14ac:dyDescent="0.25">
      <c r="B4" s="269" t="s">
        <v>0</v>
      </c>
      <c r="C4" s="271">
        <v>2021</v>
      </c>
      <c r="D4" s="271"/>
      <c r="E4" s="271"/>
      <c r="F4" s="277">
        <v>2010</v>
      </c>
      <c r="G4" s="277"/>
      <c r="H4" s="277"/>
      <c r="I4" s="271" t="s">
        <v>226</v>
      </c>
      <c r="J4" s="271"/>
      <c r="K4" s="271"/>
    </row>
    <row r="5" spans="2:11" x14ac:dyDescent="0.25">
      <c r="B5" s="279"/>
      <c r="C5" s="272"/>
      <c r="D5" s="272"/>
      <c r="E5" s="272"/>
      <c r="F5" s="278"/>
      <c r="G5" s="278"/>
      <c r="H5" s="278"/>
      <c r="I5" s="272"/>
      <c r="J5" s="272"/>
      <c r="K5" s="272"/>
    </row>
    <row r="6" spans="2:11" x14ac:dyDescent="0.25">
      <c r="B6" s="270"/>
      <c r="C6" s="70" t="s">
        <v>1</v>
      </c>
      <c r="D6" s="16" t="s">
        <v>2</v>
      </c>
      <c r="E6" s="70" t="s">
        <v>3</v>
      </c>
      <c r="F6" s="16" t="s">
        <v>1</v>
      </c>
      <c r="G6" s="70" t="s">
        <v>2</v>
      </c>
      <c r="H6" s="16" t="s">
        <v>3</v>
      </c>
      <c r="I6" s="70" t="s">
        <v>1</v>
      </c>
      <c r="J6" s="16" t="s">
        <v>2</v>
      </c>
      <c r="K6" s="70" t="s">
        <v>3</v>
      </c>
    </row>
    <row r="7" spans="2:11" x14ac:dyDescent="0.25">
      <c r="B7" s="178" t="s">
        <v>197</v>
      </c>
      <c r="C7" s="10">
        <v>1315</v>
      </c>
      <c r="D7" s="13">
        <v>25</v>
      </c>
      <c r="E7" s="10">
        <v>1853</v>
      </c>
      <c r="F7" s="13">
        <v>1579</v>
      </c>
      <c r="G7" s="10">
        <v>38</v>
      </c>
      <c r="H7" s="13">
        <v>2357</v>
      </c>
      <c r="I7" s="12">
        <v>-16.72</v>
      </c>
      <c r="J7" s="14">
        <v>-34.21</v>
      </c>
      <c r="K7" s="12">
        <v>-21.38</v>
      </c>
    </row>
    <row r="8" spans="2:11" x14ac:dyDescent="0.25">
      <c r="B8" s="177" t="s">
        <v>198</v>
      </c>
      <c r="C8" s="10">
        <v>314</v>
      </c>
      <c r="D8" s="13">
        <v>13</v>
      </c>
      <c r="E8" s="10">
        <v>455</v>
      </c>
      <c r="F8" s="13">
        <v>457</v>
      </c>
      <c r="G8" s="10">
        <v>15</v>
      </c>
      <c r="H8" s="13">
        <v>722</v>
      </c>
      <c r="I8" s="12">
        <v>-31.29</v>
      </c>
      <c r="J8" s="14">
        <v>-13.33</v>
      </c>
      <c r="K8" s="12">
        <v>-36.979999999999997</v>
      </c>
    </row>
    <row r="9" spans="2:11" x14ac:dyDescent="0.25">
      <c r="B9" s="177" t="s">
        <v>199</v>
      </c>
      <c r="C9" s="10">
        <v>861</v>
      </c>
      <c r="D9" s="13">
        <v>20</v>
      </c>
      <c r="E9" s="10">
        <v>1141</v>
      </c>
      <c r="F9" s="13">
        <v>1457</v>
      </c>
      <c r="G9" s="10">
        <v>29</v>
      </c>
      <c r="H9" s="13">
        <v>2085</v>
      </c>
      <c r="I9" s="12">
        <v>-40.909999999999997</v>
      </c>
      <c r="J9" s="14">
        <v>-31.03</v>
      </c>
      <c r="K9" s="12">
        <v>-45.28</v>
      </c>
    </row>
    <row r="10" spans="2:11" x14ac:dyDescent="0.25">
      <c r="B10" s="177" t="s">
        <v>200</v>
      </c>
      <c r="C10" s="10">
        <v>275</v>
      </c>
      <c r="D10" s="13">
        <v>12</v>
      </c>
      <c r="E10" s="10">
        <v>368</v>
      </c>
      <c r="F10" s="13">
        <v>324</v>
      </c>
      <c r="G10" s="10">
        <v>8</v>
      </c>
      <c r="H10" s="13">
        <v>484</v>
      </c>
      <c r="I10" s="12">
        <v>-15.12</v>
      </c>
      <c r="J10" s="14">
        <v>50</v>
      </c>
      <c r="K10" s="12">
        <v>-23.97</v>
      </c>
    </row>
    <row r="11" spans="2:11" x14ac:dyDescent="0.25">
      <c r="B11" s="177" t="s">
        <v>201</v>
      </c>
      <c r="C11" s="10">
        <v>435</v>
      </c>
      <c r="D11" s="13">
        <v>21</v>
      </c>
      <c r="E11" s="10">
        <v>667</v>
      </c>
      <c r="F11" s="13">
        <v>389</v>
      </c>
      <c r="G11" s="10">
        <v>16</v>
      </c>
      <c r="H11" s="13">
        <v>630</v>
      </c>
      <c r="I11" s="12">
        <v>11.83</v>
      </c>
      <c r="J11" s="14">
        <v>31.25</v>
      </c>
      <c r="K11" s="12">
        <v>5.87</v>
      </c>
    </row>
    <row r="12" spans="2:11" x14ac:dyDescent="0.25">
      <c r="B12" s="146" t="s">
        <v>180</v>
      </c>
      <c r="C12" s="147">
        <v>3200</v>
      </c>
      <c r="D12" s="147">
        <v>91</v>
      </c>
      <c r="E12" s="147">
        <v>4484</v>
      </c>
      <c r="F12" s="48">
        <v>4206</v>
      </c>
      <c r="G12" s="48">
        <v>106</v>
      </c>
      <c r="H12" s="48">
        <v>6278</v>
      </c>
      <c r="I12" s="60">
        <v>-23.92</v>
      </c>
      <c r="J12" s="60">
        <v>-14.15</v>
      </c>
      <c r="K12" s="60">
        <v>-28.58</v>
      </c>
    </row>
    <row r="13" spans="2:11" x14ac:dyDescent="0.25">
      <c r="B13" s="11" t="s">
        <v>5</v>
      </c>
      <c r="C13" s="9">
        <v>151875</v>
      </c>
      <c r="D13" s="9">
        <v>2875</v>
      </c>
      <c r="E13" s="9">
        <v>204728</v>
      </c>
      <c r="F13" s="48">
        <v>212997</v>
      </c>
      <c r="G13" s="48">
        <v>4114</v>
      </c>
      <c r="H13" s="48">
        <v>304720</v>
      </c>
      <c r="I13" s="60">
        <v>-28.7</v>
      </c>
      <c r="J13" s="60">
        <v>-30.12</v>
      </c>
      <c r="K13" s="60">
        <v>-32.81</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1"/>
  <dimension ref="A1:C25"/>
  <sheetViews>
    <sheetView topLeftCell="A8" workbookViewId="0">
      <selection activeCell="G13" sqref="G13"/>
    </sheetView>
  </sheetViews>
  <sheetFormatPr defaultRowHeight="15" x14ac:dyDescent="0.25"/>
  <cols>
    <col min="1" max="1" width="22.28515625" customWidth="1"/>
    <col min="2" max="3" width="21.42578125" customWidth="1"/>
  </cols>
  <sheetData>
    <row r="1" spans="1:3" x14ac:dyDescent="0.25">
      <c r="A1" s="8" t="s">
        <v>264</v>
      </c>
    </row>
    <row r="3" spans="1:3" x14ac:dyDescent="0.25">
      <c r="A3" s="351" t="s">
        <v>172</v>
      </c>
      <c r="B3" s="280" t="s">
        <v>173</v>
      </c>
      <c r="C3" s="280"/>
    </row>
    <row r="4" spans="1:3" x14ac:dyDescent="0.25">
      <c r="A4" s="351"/>
      <c r="B4" s="176" t="s">
        <v>174</v>
      </c>
      <c r="C4" s="176" t="s">
        <v>175</v>
      </c>
    </row>
    <row r="5" spans="1:3" x14ac:dyDescent="0.25">
      <c r="A5" s="212" t="s">
        <v>208</v>
      </c>
      <c r="B5" s="209">
        <v>158.899848843695</v>
      </c>
      <c r="C5" s="210">
        <v>19657977</v>
      </c>
    </row>
    <row r="6" spans="1:3" x14ac:dyDescent="0.25">
      <c r="A6" s="212" t="s">
        <v>176</v>
      </c>
      <c r="B6" s="209">
        <v>192.578648786472</v>
      </c>
      <c r="C6" s="210">
        <v>1079879092</v>
      </c>
    </row>
    <row r="7" spans="1:3" x14ac:dyDescent="0.25">
      <c r="A7" s="212" t="s">
        <v>177</v>
      </c>
      <c r="B7" s="209">
        <v>198.81233146937001</v>
      </c>
      <c r="C7" s="210">
        <v>368318433</v>
      </c>
    </row>
    <row r="8" spans="1:3" x14ac:dyDescent="0.25">
      <c r="A8" s="212" t="s">
        <v>183</v>
      </c>
      <c r="B8" s="209">
        <v>206.92926744641201</v>
      </c>
      <c r="C8" s="210">
        <v>60533329</v>
      </c>
    </row>
    <row r="9" spans="1:3" x14ac:dyDescent="0.25">
      <c r="A9" s="212" t="s">
        <v>179</v>
      </c>
      <c r="B9" s="209">
        <v>246.214270776456</v>
      </c>
      <c r="C9" s="210">
        <v>1186158547</v>
      </c>
    </row>
    <row r="10" spans="1:3" x14ac:dyDescent="0.25">
      <c r="A10" s="212" t="s">
        <v>184</v>
      </c>
      <c r="B10" s="209">
        <v>249.644988619614</v>
      </c>
      <c r="C10" s="210">
        <v>2489784365</v>
      </c>
    </row>
    <row r="11" spans="1:3" x14ac:dyDescent="0.25">
      <c r="A11" s="212" t="s">
        <v>178</v>
      </c>
      <c r="B11" s="209">
        <v>252.33907857959699</v>
      </c>
      <c r="C11" s="210">
        <v>136910226</v>
      </c>
    </row>
    <row r="12" spans="1:3" x14ac:dyDescent="0.25">
      <c r="A12" s="212" t="s">
        <v>181</v>
      </c>
      <c r="B12" s="209">
        <v>252.91750375034101</v>
      </c>
      <c r="C12" s="210">
        <v>1078342104</v>
      </c>
    </row>
    <row r="13" spans="1:3" x14ac:dyDescent="0.25">
      <c r="A13" s="212" t="s">
        <v>180</v>
      </c>
      <c r="B13" s="209">
        <v>257.07511394741601</v>
      </c>
      <c r="C13" s="210">
        <v>407364439</v>
      </c>
    </row>
    <row r="14" spans="1:3" x14ac:dyDescent="0.25">
      <c r="A14" s="212" t="s">
        <v>209</v>
      </c>
      <c r="B14" s="209">
        <v>259.317719175317</v>
      </c>
      <c r="C14" s="210">
        <v>279416139</v>
      </c>
    </row>
    <row r="15" spans="1:3" x14ac:dyDescent="0.25">
      <c r="A15" s="212" t="s">
        <v>182</v>
      </c>
      <c r="B15" s="209">
        <v>275.30341742501599</v>
      </c>
      <c r="C15" s="210">
        <v>351654966</v>
      </c>
    </row>
    <row r="16" spans="1:3" x14ac:dyDescent="0.25">
      <c r="A16" s="212" t="s">
        <v>4</v>
      </c>
      <c r="B16" s="209">
        <v>280.58322782755499</v>
      </c>
      <c r="C16" s="210">
        <v>242006401</v>
      </c>
    </row>
    <row r="17" spans="1:3" x14ac:dyDescent="0.25">
      <c r="A17" s="212" t="s">
        <v>27</v>
      </c>
      <c r="B17" s="209">
        <v>284.10557175855098</v>
      </c>
      <c r="C17" s="210">
        <v>1114538061</v>
      </c>
    </row>
    <row r="18" spans="1:3" x14ac:dyDescent="0.25">
      <c r="A18" s="212" t="s">
        <v>185</v>
      </c>
      <c r="B18" s="209">
        <v>291.41602307500199</v>
      </c>
      <c r="C18" s="210">
        <v>1416932167</v>
      </c>
    </row>
    <row r="19" spans="1:3" x14ac:dyDescent="0.25">
      <c r="A19" s="212" t="s">
        <v>210</v>
      </c>
      <c r="B19" s="209">
        <v>294.55899750083898</v>
      </c>
      <c r="C19" s="210">
        <v>353294798</v>
      </c>
    </row>
    <row r="20" spans="1:3" x14ac:dyDescent="0.25">
      <c r="A20" s="212" t="s">
        <v>186</v>
      </c>
      <c r="B20" s="209">
        <v>311.18754936945601</v>
      </c>
      <c r="C20" s="210">
        <v>1780862396</v>
      </c>
    </row>
    <row r="21" spans="1:3" x14ac:dyDescent="0.25">
      <c r="A21" s="212" t="s">
        <v>187</v>
      </c>
      <c r="B21" s="209">
        <v>331.09780196647102</v>
      </c>
      <c r="C21" s="210">
        <v>493867468</v>
      </c>
    </row>
    <row r="22" spans="1:3" x14ac:dyDescent="0.25">
      <c r="A22" s="212" t="s">
        <v>188</v>
      </c>
      <c r="B22" s="209">
        <v>354.07172713270899</v>
      </c>
      <c r="C22" s="210">
        <v>1304603834</v>
      </c>
    </row>
    <row r="23" spans="1:3" x14ac:dyDescent="0.25">
      <c r="A23" s="212" t="s">
        <v>189</v>
      </c>
      <c r="B23" s="209">
        <v>357.19473056704197</v>
      </c>
      <c r="C23" s="210">
        <v>1585152703</v>
      </c>
    </row>
    <row r="24" spans="1:3" x14ac:dyDescent="0.25">
      <c r="A24" s="212" t="s">
        <v>190</v>
      </c>
      <c r="B24" s="209">
        <v>397.33699325133801</v>
      </c>
      <c r="C24" s="210">
        <v>601157560</v>
      </c>
    </row>
    <row r="25" spans="1:3" x14ac:dyDescent="0.25">
      <c r="A25" s="163" t="s">
        <v>191</v>
      </c>
      <c r="B25" s="164">
        <v>276.61185888078302</v>
      </c>
      <c r="C25" s="162">
        <v>16350435005</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Q13"/>
  <sheetViews>
    <sheetView workbookViewId="0">
      <selection activeCell="A17" sqref="A17:XFD146"/>
    </sheetView>
  </sheetViews>
  <sheetFormatPr defaultRowHeight="15" x14ac:dyDescent="0.25"/>
  <cols>
    <col min="2" max="2" width="9.5703125" customWidth="1"/>
  </cols>
  <sheetData>
    <row r="2" spans="2:17" x14ac:dyDescent="0.25">
      <c r="B2" s="91" t="s">
        <v>296</v>
      </c>
      <c r="C2" s="109"/>
      <c r="D2" s="109"/>
      <c r="E2" s="109"/>
      <c r="F2" s="109"/>
      <c r="G2" s="109"/>
      <c r="H2" s="109"/>
      <c r="I2" s="109"/>
      <c r="J2" s="109"/>
      <c r="K2" s="109"/>
      <c r="L2" s="109"/>
      <c r="M2" s="109"/>
      <c r="N2" s="109"/>
      <c r="O2" s="109"/>
    </row>
    <row r="3" spans="2:17" x14ac:dyDescent="0.25">
      <c r="B3" s="213" t="s">
        <v>262</v>
      </c>
      <c r="C3" s="109"/>
      <c r="D3" s="109"/>
      <c r="E3" s="109"/>
      <c r="F3" s="109"/>
      <c r="G3" s="109"/>
      <c r="H3" s="109"/>
      <c r="I3" s="109"/>
      <c r="J3" s="109"/>
      <c r="K3" s="109"/>
      <c r="L3" s="109"/>
      <c r="M3" s="109"/>
      <c r="N3" s="109"/>
      <c r="O3" s="109"/>
    </row>
    <row r="4" spans="2:17" ht="15" customHeight="1" x14ac:dyDescent="0.25">
      <c r="B4" s="352" t="s">
        <v>95</v>
      </c>
      <c r="C4" s="357" t="s">
        <v>126</v>
      </c>
      <c r="D4" s="357"/>
      <c r="E4" s="357"/>
      <c r="F4" s="357"/>
      <c r="G4" s="357"/>
      <c r="H4" s="357"/>
      <c r="I4" s="357"/>
      <c r="J4" s="357"/>
      <c r="K4" s="357"/>
      <c r="L4" s="357"/>
      <c r="M4" s="357"/>
      <c r="N4" s="357"/>
      <c r="O4" s="357"/>
      <c r="P4" s="357"/>
      <c r="Q4" s="357"/>
    </row>
    <row r="5" spans="2:17" ht="15" customHeight="1" x14ac:dyDescent="0.25">
      <c r="B5" s="353"/>
      <c r="C5" s="272" t="s">
        <v>23</v>
      </c>
      <c r="D5" s="272"/>
      <c r="E5" s="272"/>
      <c r="F5" s="272"/>
      <c r="G5" s="272"/>
      <c r="H5" s="355" t="s">
        <v>24</v>
      </c>
      <c r="I5" s="355"/>
      <c r="J5" s="355"/>
      <c r="K5" s="355"/>
      <c r="L5" s="355"/>
      <c r="M5" s="356" t="s">
        <v>127</v>
      </c>
      <c r="N5" s="356"/>
      <c r="O5" s="356"/>
      <c r="P5" s="356"/>
      <c r="Q5" s="356"/>
    </row>
    <row r="6" spans="2:17" ht="40.5" x14ac:dyDescent="0.25">
      <c r="B6" s="354"/>
      <c r="C6" s="176" t="s">
        <v>128</v>
      </c>
      <c r="D6" s="176" t="s">
        <v>129</v>
      </c>
      <c r="E6" s="176" t="s">
        <v>130</v>
      </c>
      <c r="F6" s="214" t="s">
        <v>207</v>
      </c>
      <c r="G6" s="176" t="s">
        <v>9</v>
      </c>
      <c r="H6" s="176" t="s">
        <v>128</v>
      </c>
      <c r="I6" s="176" t="s">
        <v>129</v>
      </c>
      <c r="J6" s="176" t="s">
        <v>130</v>
      </c>
      <c r="K6" s="176" t="s">
        <v>207</v>
      </c>
      <c r="L6" s="176" t="s">
        <v>9</v>
      </c>
      <c r="M6" s="176" t="s">
        <v>128</v>
      </c>
      <c r="N6" s="176" t="s">
        <v>129</v>
      </c>
      <c r="O6" s="176" t="s">
        <v>130</v>
      </c>
      <c r="P6" s="176" t="s">
        <v>207</v>
      </c>
      <c r="Q6" s="176" t="s">
        <v>9</v>
      </c>
    </row>
    <row r="7" spans="2:17" x14ac:dyDescent="0.25">
      <c r="B7" s="61" t="s">
        <v>197</v>
      </c>
      <c r="C7" s="215">
        <v>84</v>
      </c>
      <c r="D7" s="216">
        <v>147</v>
      </c>
      <c r="E7" s="215">
        <v>588</v>
      </c>
      <c r="F7" s="216">
        <v>0</v>
      </c>
      <c r="G7" s="215">
        <v>819</v>
      </c>
      <c r="H7" s="216">
        <v>0</v>
      </c>
      <c r="I7" s="215">
        <v>0</v>
      </c>
      <c r="J7" s="217">
        <v>0</v>
      </c>
      <c r="K7" s="190">
        <v>0</v>
      </c>
      <c r="L7" s="217">
        <v>0</v>
      </c>
      <c r="M7" s="190">
        <v>105</v>
      </c>
      <c r="N7" s="217">
        <v>252</v>
      </c>
      <c r="O7" s="190">
        <v>139</v>
      </c>
      <c r="P7" s="217">
        <v>0</v>
      </c>
      <c r="Q7" s="190">
        <v>496</v>
      </c>
    </row>
    <row r="8" spans="2:17" x14ac:dyDescent="0.25">
      <c r="B8" s="61" t="s">
        <v>198</v>
      </c>
      <c r="C8" s="215">
        <v>32</v>
      </c>
      <c r="D8" s="216">
        <v>61</v>
      </c>
      <c r="E8" s="215">
        <v>57</v>
      </c>
      <c r="F8" s="216">
        <v>0</v>
      </c>
      <c r="G8" s="215">
        <v>150</v>
      </c>
      <c r="H8" s="216">
        <v>0</v>
      </c>
      <c r="I8" s="215">
        <v>0</v>
      </c>
      <c r="J8" s="217">
        <v>0</v>
      </c>
      <c r="K8" s="190">
        <v>0</v>
      </c>
      <c r="L8" s="217">
        <v>0</v>
      </c>
      <c r="M8" s="190">
        <v>58</v>
      </c>
      <c r="N8" s="217">
        <v>106</v>
      </c>
      <c r="O8" s="190" t="s">
        <v>30</v>
      </c>
      <c r="P8" s="217">
        <v>0</v>
      </c>
      <c r="Q8" s="190">
        <v>164</v>
      </c>
    </row>
    <row r="9" spans="2:17" x14ac:dyDescent="0.25">
      <c r="B9" s="61" t="s">
        <v>199</v>
      </c>
      <c r="C9" s="215">
        <v>11</v>
      </c>
      <c r="D9" s="216">
        <v>46</v>
      </c>
      <c r="E9" s="215">
        <v>629</v>
      </c>
      <c r="F9" s="216">
        <v>0</v>
      </c>
      <c r="G9" s="215">
        <v>686</v>
      </c>
      <c r="H9" s="216">
        <v>0</v>
      </c>
      <c r="I9" s="215">
        <v>0</v>
      </c>
      <c r="J9" s="217">
        <v>0</v>
      </c>
      <c r="K9" s="190">
        <v>0</v>
      </c>
      <c r="L9" s="217">
        <v>0</v>
      </c>
      <c r="M9" s="190">
        <v>50</v>
      </c>
      <c r="N9" s="217">
        <v>48</v>
      </c>
      <c r="O9" s="190">
        <v>77</v>
      </c>
      <c r="P9" s="217">
        <v>0</v>
      </c>
      <c r="Q9" s="190">
        <v>175</v>
      </c>
    </row>
    <row r="10" spans="2:17" x14ac:dyDescent="0.25">
      <c r="B10" s="61" t="s">
        <v>200</v>
      </c>
      <c r="C10" s="215">
        <v>20</v>
      </c>
      <c r="D10" s="216">
        <v>65</v>
      </c>
      <c r="E10" s="215">
        <v>60</v>
      </c>
      <c r="F10" s="216">
        <v>0</v>
      </c>
      <c r="G10" s="215">
        <v>145</v>
      </c>
      <c r="H10" s="216">
        <v>0</v>
      </c>
      <c r="I10" s="215">
        <v>0</v>
      </c>
      <c r="J10" s="217">
        <v>0</v>
      </c>
      <c r="K10" s="190">
        <v>0</v>
      </c>
      <c r="L10" s="217">
        <v>0</v>
      </c>
      <c r="M10" s="190">
        <v>41</v>
      </c>
      <c r="N10" s="217">
        <v>79</v>
      </c>
      <c r="O10" s="190">
        <v>10</v>
      </c>
      <c r="P10" s="217">
        <v>0</v>
      </c>
      <c r="Q10" s="190">
        <v>130</v>
      </c>
    </row>
    <row r="11" spans="2:17" x14ac:dyDescent="0.25">
      <c r="B11" s="61" t="s">
        <v>201</v>
      </c>
      <c r="C11" s="215">
        <v>3</v>
      </c>
      <c r="D11" s="216">
        <v>121</v>
      </c>
      <c r="E11" s="215">
        <v>58</v>
      </c>
      <c r="F11" s="216">
        <v>0</v>
      </c>
      <c r="G11" s="215">
        <v>182</v>
      </c>
      <c r="H11" s="216">
        <v>0</v>
      </c>
      <c r="I11" s="215">
        <v>0</v>
      </c>
      <c r="J11" s="217">
        <v>0</v>
      </c>
      <c r="K11" s="190">
        <v>0</v>
      </c>
      <c r="L11" s="217">
        <v>0</v>
      </c>
      <c r="M11" s="190">
        <v>33</v>
      </c>
      <c r="N11" s="217">
        <v>206</v>
      </c>
      <c r="O11" s="190">
        <v>14</v>
      </c>
      <c r="P11" s="217">
        <v>0</v>
      </c>
      <c r="Q11" s="190">
        <v>253</v>
      </c>
    </row>
    <row r="12" spans="2:17" x14ac:dyDescent="0.25">
      <c r="B12" s="62" t="s">
        <v>9</v>
      </c>
      <c r="C12" s="218">
        <v>150</v>
      </c>
      <c r="D12" s="218">
        <v>440</v>
      </c>
      <c r="E12" s="218">
        <v>1392</v>
      </c>
      <c r="F12" s="218">
        <v>0</v>
      </c>
      <c r="G12" s="218">
        <v>1982</v>
      </c>
      <c r="H12" s="218">
        <v>0</v>
      </c>
      <c r="I12" s="218">
        <v>0</v>
      </c>
      <c r="J12" s="219">
        <v>0</v>
      </c>
      <c r="K12" s="219">
        <v>0</v>
      </c>
      <c r="L12" s="219">
        <v>0</v>
      </c>
      <c r="M12" s="219">
        <v>287</v>
      </c>
      <c r="N12" s="219">
        <v>691</v>
      </c>
      <c r="O12" s="219">
        <v>240</v>
      </c>
      <c r="P12" s="219">
        <v>0</v>
      </c>
      <c r="Q12" s="219">
        <v>1218</v>
      </c>
    </row>
    <row r="13" spans="2:17" x14ac:dyDescent="0.25">
      <c r="B13" s="129" t="s">
        <v>196</v>
      </c>
      <c r="C13" s="24"/>
      <c r="D13" s="24"/>
      <c r="E13" s="24"/>
      <c r="F13" s="130"/>
      <c r="G13" s="130"/>
      <c r="H13" s="24"/>
    </row>
  </sheetData>
  <mergeCells count="5">
    <mergeCell ref="B4:B6"/>
    <mergeCell ref="C5:G5"/>
    <mergeCell ref="H5:L5"/>
    <mergeCell ref="M5:Q5"/>
    <mergeCell ref="C4:Q4"/>
  </mergeCell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A2:T25"/>
  <sheetViews>
    <sheetView workbookViewId="0">
      <selection activeCell="A26" sqref="A26:XFD286"/>
    </sheetView>
  </sheetViews>
  <sheetFormatPr defaultRowHeight="15" x14ac:dyDescent="0.25"/>
  <cols>
    <col min="2" max="2" width="8.7109375" customWidth="1"/>
    <col min="3" max="3" width="10.42578125" customWidth="1"/>
    <col min="19" max="19" width="9.7109375" bestFit="1" customWidth="1"/>
  </cols>
  <sheetData>
    <row r="2" spans="2:7" x14ac:dyDescent="0.25">
      <c r="B2" s="8" t="s">
        <v>297</v>
      </c>
    </row>
    <row r="3" spans="2:7" x14ac:dyDescent="0.25">
      <c r="B3" s="158" t="s">
        <v>249</v>
      </c>
    </row>
    <row r="4" spans="2:7" ht="40.5" x14ac:dyDescent="0.25">
      <c r="B4" s="159" t="s">
        <v>59</v>
      </c>
      <c r="C4" s="71" t="s">
        <v>128</v>
      </c>
      <c r="D4" s="71" t="s">
        <v>129</v>
      </c>
      <c r="E4" s="71" t="s">
        <v>130</v>
      </c>
      <c r="F4" s="71" t="s">
        <v>207</v>
      </c>
      <c r="G4" s="71" t="s">
        <v>9</v>
      </c>
    </row>
    <row r="5" spans="2:7" x14ac:dyDescent="0.25">
      <c r="B5" s="178" t="s">
        <v>60</v>
      </c>
      <c r="C5" s="223">
        <v>25</v>
      </c>
      <c r="D5" s="224">
        <v>53</v>
      </c>
      <c r="E5" s="223">
        <v>95</v>
      </c>
      <c r="F5" s="225" t="s">
        <v>30</v>
      </c>
      <c r="G5" s="226">
        <v>173</v>
      </c>
    </row>
    <row r="6" spans="2:7" x14ac:dyDescent="0.25">
      <c r="B6" s="178" t="s">
        <v>61</v>
      </c>
      <c r="C6" s="223">
        <v>23</v>
      </c>
      <c r="D6" s="224">
        <v>56</v>
      </c>
      <c r="E6" s="223">
        <v>126</v>
      </c>
      <c r="F6" s="225" t="s">
        <v>30</v>
      </c>
      <c r="G6" s="226">
        <v>205</v>
      </c>
    </row>
    <row r="7" spans="2:7" x14ac:dyDescent="0.25">
      <c r="B7" s="178" t="s">
        <v>62</v>
      </c>
      <c r="C7" s="223">
        <v>33</v>
      </c>
      <c r="D7" s="224">
        <v>66</v>
      </c>
      <c r="E7" s="223">
        <v>109</v>
      </c>
      <c r="F7" s="225" t="s">
        <v>30</v>
      </c>
      <c r="G7" s="226">
        <v>208</v>
      </c>
    </row>
    <row r="8" spans="2:7" x14ac:dyDescent="0.25">
      <c r="B8" s="178" t="s">
        <v>63</v>
      </c>
      <c r="C8" s="223">
        <v>22</v>
      </c>
      <c r="D8" s="224">
        <v>57</v>
      </c>
      <c r="E8" s="223">
        <v>79</v>
      </c>
      <c r="F8" s="225" t="s">
        <v>30</v>
      </c>
      <c r="G8" s="226">
        <v>158</v>
      </c>
    </row>
    <row r="9" spans="2:7" x14ac:dyDescent="0.25">
      <c r="B9" s="178" t="s">
        <v>64</v>
      </c>
      <c r="C9" s="223">
        <v>25</v>
      </c>
      <c r="D9" s="224">
        <v>99</v>
      </c>
      <c r="E9" s="223">
        <v>127</v>
      </c>
      <c r="F9" s="225" t="s">
        <v>30</v>
      </c>
      <c r="G9" s="226">
        <v>251</v>
      </c>
    </row>
    <row r="10" spans="2:7" x14ac:dyDescent="0.25">
      <c r="B10" s="178" t="s">
        <v>65</v>
      </c>
      <c r="C10" s="223">
        <v>43</v>
      </c>
      <c r="D10" s="224">
        <v>130</v>
      </c>
      <c r="E10" s="223">
        <v>150</v>
      </c>
      <c r="F10" s="225" t="s">
        <v>30</v>
      </c>
      <c r="G10" s="226">
        <v>323</v>
      </c>
    </row>
    <row r="11" spans="2:7" x14ac:dyDescent="0.25">
      <c r="B11" s="178" t="s">
        <v>66</v>
      </c>
      <c r="C11" s="223">
        <v>44</v>
      </c>
      <c r="D11" s="224">
        <v>151</v>
      </c>
      <c r="E11" s="223">
        <v>183</v>
      </c>
      <c r="F11" s="225" t="s">
        <v>30</v>
      </c>
      <c r="G11" s="226">
        <v>378</v>
      </c>
    </row>
    <row r="12" spans="2:7" x14ac:dyDescent="0.25">
      <c r="B12" s="178" t="s">
        <v>67</v>
      </c>
      <c r="C12" s="223">
        <v>62</v>
      </c>
      <c r="D12" s="224">
        <v>133</v>
      </c>
      <c r="E12" s="223">
        <v>154</v>
      </c>
      <c r="F12" s="225" t="s">
        <v>30</v>
      </c>
      <c r="G12" s="226">
        <v>349</v>
      </c>
    </row>
    <row r="13" spans="2:7" x14ac:dyDescent="0.25">
      <c r="B13" s="178" t="s">
        <v>68</v>
      </c>
      <c r="C13" s="223">
        <v>40</v>
      </c>
      <c r="D13" s="224">
        <v>102</v>
      </c>
      <c r="E13" s="223">
        <v>147</v>
      </c>
      <c r="F13" s="225" t="s">
        <v>30</v>
      </c>
      <c r="G13" s="226">
        <v>289</v>
      </c>
    </row>
    <row r="14" spans="2:7" x14ac:dyDescent="0.25">
      <c r="B14" s="178" t="s">
        <v>69</v>
      </c>
      <c r="C14" s="223">
        <v>46</v>
      </c>
      <c r="D14" s="224">
        <v>102</v>
      </c>
      <c r="E14" s="223">
        <v>170</v>
      </c>
      <c r="F14" s="225" t="s">
        <v>30</v>
      </c>
      <c r="G14" s="226">
        <v>318</v>
      </c>
    </row>
    <row r="15" spans="2:7" x14ac:dyDescent="0.25">
      <c r="B15" s="178" t="s">
        <v>70</v>
      </c>
      <c r="C15" s="223">
        <v>43</v>
      </c>
      <c r="D15" s="224">
        <v>84</v>
      </c>
      <c r="E15" s="223">
        <v>158</v>
      </c>
      <c r="F15" s="225" t="s">
        <v>30</v>
      </c>
      <c r="G15" s="226">
        <v>285</v>
      </c>
    </row>
    <row r="16" spans="2:7" x14ac:dyDescent="0.25">
      <c r="B16" s="178" t="s">
        <v>71</v>
      </c>
      <c r="C16" s="223">
        <v>31</v>
      </c>
      <c r="D16" s="224">
        <v>98</v>
      </c>
      <c r="E16" s="223">
        <v>134</v>
      </c>
      <c r="F16" s="225" t="s">
        <v>30</v>
      </c>
      <c r="G16" s="226">
        <v>263</v>
      </c>
    </row>
    <row r="17" spans="1:20" x14ac:dyDescent="0.25">
      <c r="B17" s="43" t="s">
        <v>9</v>
      </c>
      <c r="C17" s="194">
        <v>437</v>
      </c>
      <c r="D17" s="194">
        <v>1131</v>
      </c>
      <c r="E17" s="194">
        <v>1632</v>
      </c>
      <c r="F17" s="227" t="s">
        <v>30</v>
      </c>
      <c r="G17" s="194">
        <v>3200</v>
      </c>
    </row>
    <row r="25" spans="1:20" x14ac:dyDescent="0.25">
      <c r="A25" s="228"/>
      <c r="B25" s="228"/>
      <c r="C25" s="228"/>
      <c r="D25" s="228"/>
      <c r="E25" s="228"/>
      <c r="F25" s="228"/>
      <c r="G25" s="228"/>
      <c r="H25" s="228"/>
      <c r="I25" s="228"/>
      <c r="J25" s="228"/>
      <c r="K25" s="228"/>
      <c r="L25" s="228"/>
      <c r="M25" s="228"/>
      <c r="N25" s="228"/>
      <c r="O25" s="228"/>
      <c r="P25" s="228"/>
      <c r="Q25" s="228"/>
      <c r="R25" s="228"/>
      <c r="S25" s="228"/>
      <c r="T25" s="228"/>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A2:I18"/>
  <sheetViews>
    <sheetView workbookViewId="0">
      <selection activeCell="A18" sqref="A18:XFD186"/>
    </sheetView>
  </sheetViews>
  <sheetFormatPr defaultRowHeight="15" x14ac:dyDescent="0.25"/>
  <sheetData>
    <row r="2" spans="2:7" x14ac:dyDescent="0.25">
      <c r="B2" s="8" t="s">
        <v>298</v>
      </c>
      <c r="C2" s="109"/>
      <c r="D2" s="109"/>
      <c r="E2" s="109"/>
      <c r="F2" s="109"/>
      <c r="G2" s="109"/>
    </row>
    <row r="3" spans="2:7" x14ac:dyDescent="0.25">
      <c r="B3" s="31" t="s">
        <v>249</v>
      </c>
      <c r="C3" s="109"/>
      <c r="D3" s="109"/>
      <c r="E3" s="109"/>
      <c r="F3" s="109"/>
      <c r="G3" s="109"/>
    </row>
    <row r="4" spans="2:7" ht="54" x14ac:dyDescent="0.25">
      <c r="B4" s="160" t="s">
        <v>72</v>
      </c>
      <c r="C4" s="176" t="s">
        <v>128</v>
      </c>
      <c r="D4" s="176" t="s">
        <v>129</v>
      </c>
      <c r="E4" s="176" t="s">
        <v>130</v>
      </c>
      <c r="F4" s="176" t="s">
        <v>207</v>
      </c>
      <c r="G4" s="176" t="s">
        <v>9</v>
      </c>
    </row>
    <row r="5" spans="2:7" x14ac:dyDescent="0.25">
      <c r="B5" s="92" t="s">
        <v>73</v>
      </c>
      <c r="C5" s="26">
        <v>62</v>
      </c>
      <c r="D5" s="52">
        <v>163</v>
      </c>
      <c r="E5" s="26">
        <v>247</v>
      </c>
      <c r="F5" s="52" t="s">
        <v>30</v>
      </c>
      <c r="G5" s="102">
        <v>472</v>
      </c>
    </row>
    <row r="6" spans="2:7" x14ac:dyDescent="0.25">
      <c r="B6" s="92" t="s">
        <v>74</v>
      </c>
      <c r="C6" s="26">
        <v>48</v>
      </c>
      <c r="D6" s="52">
        <v>157</v>
      </c>
      <c r="E6" s="26">
        <v>296</v>
      </c>
      <c r="F6" s="52" t="s">
        <v>30</v>
      </c>
      <c r="G6" s="102">
        <v>501</v>
      </c>
    </row>
    <row r="7" spans="2:7" x14ac:dyDescent="0.25">
      <c r="B7" s="92" t="s">
        <v>75</v>
      </c>
      <c r="C7" s="26">
        <v>63</v>
      </c>
      <c r="D7" s="52">
        <v>155</v>
      </c>
      <c r="E7" s="26">
        <v>250</v>
      </c>
      <c r="F7" s="52" t="s">
        <v>30</v>
      </c>
      <c r="G7" s="102">
        <v>468</v>
      </c>
    </row>
    <row r="8" spans="2:7" x14ac:dyDescent="0.25">
      <c r="B8" s="92" t="s">
        <v>76</v>
      </c>
      <c r="C8" s="26">
        <v>61</v>
      </c>
      <c r="D8" s="52">
        <v>150</v>
      </c>
      <c r="E8" s="26">
        <v>254</v>
      </c>
      <c r="F8" s="52" t="s">
        <v>30</v>
      </c>
      <c r="G8" s="102">
        <v>465</v>
      </c>
    </row>
    <row r="9" spans="2:7" x14ac:dyDescent="0.25">
      <c r="B9" s="92" t="s">
        <v>77</v>
      </c>
      <c r="C9" s="26">
        <v>71</v>
      </c>
      <c r="D9" s="52">
        <v>173</v>
      </c>
      <c r="E9" s="26">
        <v>270</v>
      </c>
      <c r="F9" s="52" t="s">
        <v>30</v>
      </c>
      <c r="G9" s="102">
        <v>514</v>
      </c>
    </row>
    <row r="10" spans="2:7" x14ac:dyDescent="0.25">
      <c r="B10" s="92" t="s">
        <v>78</v>
      </c>
      <c r="C10" s="26">
        <v>55</v>
      </c>
      <c r="D10" s="52">
        <v>183</v>
      </c>
      <c r="E10" s="26">
        <v>211</v>
      </c>
      <c r="F10" s="52" t="s">
        <v>30</v>
      </c>
      <c r="G10" s="102">
        <v>449</v>
      </c>
    </row>
    <row r="11" spans="2:7" x14ac:dyDescent="0.25">
      <c r="B11" s="92" t="s">
        <v>79</v>
      </c>
      <c r="C11" s="26">
        <v>77</v>
      </c>
      <c r="D11" s="52">
        <v>150</v>
      </c>
      <c r="E11" s="26">
        <v>104</v>
      </c>
      <c r="F11" s="52" t="s">
        <v>30</v>
      </c>
      <c r="G11" s="102">
        <v>331</v>
      </c>
    </row>
    <row r="12" spans="2:7" x14ac:dyDescent="0.25">
      <c r="B12" s="43" t="s">
        <v>9</v>
      </c>
      <c r="C12" s="48">
        <v>437</v>
      </c>
      <c r="D12" s="48">
        <v>1131</v>
      </c>
      <c r="E12" s="48">
        <v>1632</v>
      </c>
      <c r="F12" s="48" t="s">
        <v>30</v>
      </c>
      <c r="G12" s="48">
        <v>3200</v>
      </c>
    </row>
    <row r="13" spans="2:7" x14ac:dyDescent="0.25">
      <c r="G13" s="109"/>
    </row>
    <row r="18" spans="1:9" x14ac:dyDescent="0.25">
      <c r="A18" s="228"/>
      <c r="B18" s="228"/>
      <c r="C18" s="228"/>
      <c r="D18" s="228"/>
      <c r="E18" s="228"/>
      <c r="F18" s="228"/>
      <c r="G18" s="228"/>
      <c r="H18" s="228"/>
      <c r="I18" s="228"/>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4"/>
  <sheetViews>
    <sheetView tabSelected="1" workbookViewId="0">
      <selection activeCell="L26" sqref="L26"/>
    </sheetView>
  </sheetViews>
  <sheetFormatPr defaultRowHeight="15" x14ac:dyDescent="0.25"/>
  <sheetData>
    <row r="2" spans="2:7" x14ac:dyDescent="0.25">
      <c r="B2" s="8" t="s">
        <v>299</v>
      </c>
      <c r="C2" s="89"/>
      <c r="D2" s="89"/>
      <c r="E2" s="89"/>
      <c r="F2" s="90"/>
    </row>
    <row r="3" spans="2:7" x14ac:dyDescent="0.25">
      <c r="B3" s="31" t="s">
        <v>263</v>
      </c>
      <c r="C3" s="161"/>
      <c r="D3" s="161"/>
      <c r="E3" s="161"/>
      <c r="F3" s="161"/>
    </row>
    <row r="4" spans="2:7" x14ac:dyDescent="0.25">
      <c r="B4" s="358" t="s">
        <v>94</v>
      </c>
      <c r="C4" s="359" t="s">
        <v>131</v>
      </c>
      <c r="D4" s="359" t="s">
        <v>132</v>
      </c>
      <c r="E4" s="359" t="s">
        <v>133</v>
      </c>
      <c r="F4" s="359" t="s">
        <v>207</v>
      </c>
      <c r="G4" s="359" t="s">
        <v>9</v>
      </c>
    </row>
    <row r="5" spans="2:7" x14ac:dyDescent="0.25">
      <c r="B5" s="358"/>
      <c r="C5" s="359"/>
      <c r="D5" s="359"/>
      <c r="E5" s="359"/>
      <c r="F5" s="359"/>
      <c r="G5" s="359"/>
    </row>
    <row r="6" spans="2:7" x14ac:dyDescent="0.25">
      <c r="B6" s="97">
        <v>1</v>
      </c>
      <c r="C6" s="220">
        <v>10</v>
      </c>
      <c r="D6" s="221">
        <v>20</v>
      </c>
      <c r="E6" s="220">
        <v>10</v>
      </c>
      <c r="F6" s="221" t="s">
        <v>30</v>
      </c>
      <c r="G6" s="222">
        <v>40</v>
      </c>
    </row>
    <row r="7" spans="2:7" x14ac:dyDescent="0.25">
      <c r="B7" s="97">
        <v>2</v>
      </c>
      <c r="C7" s="220">
        <v>12</v>
      </c>
      <c r="D7" s="221">
        <v>25</v>
      </c>
      <c r="E7" s="220">
        <v>6</v>
      </c>
      <c r="F7" s="221" t="s">
        <v>30</v>
      </c>
      <c r="G7" s="222">
        <v>43</v>
      </c>
    </row>
    <row r="8" spans="2:7" x14ac:dyDescent="0.25">
      <c r="B8" s="97">
        <v>3</v>
      </c>
      <c r="C8" s="220">
        <v>5</v>
      </c>
      <c r="D8" s="221">
        <v>18</v>
      </c>
      <c r="E8" s="220">
        <v>5</v>
      </c>
      <c r="F8" s="221" t="s">
        <v>30</v>
      </c>
      <c r="G8" s="222">
        <v>28</v>
      </c>
    </row>
    <row r="9" spans="2:7" x14ac:dyDescent="0.25">
      <c r="B9" s="97">
        <v>4</v>
      </c>
      <c r="C9" s="220">
        <v>2</v>
      </c>
      <c r="D9" s="221">
        <v>13</v>
      </c>
      <c r="E9" s="220">
        <v>4</v>
      </c>
      <c r="F9" s="221" t="s">
        <v>30</v>
      </c>
      <c r="G9" s="222">
        <v>19</v>
      </c>
    </row>
    <row r="10" spans="2:7" x14ac:dyDescent="0.25">
      <c r="B10" s="97">
        <v>5</v>
      </c>
      <c r="C10" s="220">
        <v>4</v>
      </c>
      <c r="D10" s="221">
        <v>8</v>
      </c>
      <c r="E10" s="220">
        <v>1</v>
      </c>
      <c r="F10" s="221" t="s">
        <v>30</v>
      </c>
      <c r="G10" s="222">
        <v>13</v>
      </c>
    </row>
    <row r="11" spans="2:7" x14ac:dyDescent="0.25">
      <c r="B11" s="97">
        <v>6</v>
      </c>
      <c r="C11" s="220">
        <v>9</v>
      </c>
      <c r="D11" s="221">
        <v>13</v>
      </c>
      <c r="E11" s="220">
        <v>3</v>
      </c>
      <c r="F11" s="221" t="s">
        <v>30</v>
      </c>
      <c r="G11" s="222">
        <v>25</v>
      </c>
    </row>
    <row r="12" spans="2:7" x14ac:dyDescent="0.25">
      <c r="B12" s="97">
        <v>7</v>
      </c>
      <c r="C12" s="220">
        <v>20</v>
      </c>
      <c r="D12" s="221">
        <v>32</v>
      </c>
      <c r="E12" s="220">
        <v>7</v>
      </c>
      <c r="F12" s="221" t="s">
        <v>30</v>
      </c>
      <c r="G12" s="222">
        <v>59</v>
      </c>
    </row>
    <row r="13" spans="2:7" x14ac:dyDescent="0.25">
      <c r="B13" s="97">
        <v>8</v>
      </c>
      <c r="C13" s="220">
        <v>30</v>
      </c>
      <c r="D13" s="221">
        <v>51</v>
      </c>
      <c r="E13" s="220">
        <v>49</v>
      </c>
      <c r="F13" s="221" t="s">
        <v>30</v>
      </c>
      <c r="G13" s="222">
        <v>130</v>
      </c>
    </row>
    <row r="14" spans="2:7" x14ac:dyDescent="0.25">
      <c r="B14" s="97">
        <v>9</v>
      </c>
      <c r="C14" s="220">
        <v>21</v>
      </c>
      <c r="D14" s="221">
        <v>48</v>
      </c>
      <c r="E14" s="220">
        <v>121</v>
      </c>
      <c r="F14" s="221" t="s">
        <v>30</v>
      </c>
      <c r="G14" s="222">
        <v>190</v>
      </c>
    </row>
    <row r="15" spans="2:7" x14ac:dyDescent="0.25">
      <c r="B15" s="97">
        <v>10</v>
      </c>
      <c r="C15" s="220">
        <v>25</v>
      </c>
      <c r="D15" s="221">
        <v>59</v>
      </c>
      <c r="E15" s="220">
        <v>130</v>
      </c>
      <c r="F15" s="221" t="s">
        <v>30</v>
      </c>
      <c r="G15" s="222">
        <v>214</v>
      </c>
    </row>
    <row r="16" spans="2:7" x14ac:dyDescent="0.25">
      <c r="B16" s="97">
        <v>11</v>
      </c>
      <c r="C16" s="220">
        <v>30</v>
      </c>
      <c r="D16" s="221">
        <v>53</v>
      </c>
      <c r="E16" s="220">
        <v>122</v>
      </c>
      <c r="F16" s="221" t="s">
        <v>30</v>
      </c>
      <c r="G16" s="222">
        <v>205</v>
      </c>
    </row>
    <row r="17" spans="2:7" x14ac:dyDescent="0.25">
      <c r="B17" s="97">
        <v>12</v>
      </c>
      <c r="C17" s="220">
        <v>19</v>
      </c>
      <c r="D17" s="221">
        <v>55</v>
      </c>
      <c r="E17" s="220">
        <v>135</v>
      </c>
      <c r="F17" s="221" t="s">
        <v>30</v>
      </c>
      <c r="G17" s="222">
        <v>209</v>
      </c>
    </row>
    <row r="18" spans="2:7" x14ac:dyDescent="0.25">
      <c r="B18" s="97">
        <v>13</v>
      </c>
      <c r="C18" s="220">
        <v>24</v>
      </c>
      <c r="D18" s="221">
        <v>68</v>
      </c>
      <c r="E18" s="220">
        <v>138</v>
      </c>
      <c r="F18" s="221" t="s">
        <v>30</v>
      </c>
      <c r="G18" s="222">
        <v>230</v>
      </c>
    </row>
    <row r="19" spans="2:7" x14ac:dyDescent="0.25">
      <c r="B19" s="97">
        <v>14</v>
      </c>
      <c r="C19" s="220">
        <v>27</v>
      </c>
      <c r="D19" s="221">
        <v>71</v>
      </c>
      <c r="E19" s="220">
        <v>113</v>
      </c>
      <c r="F19" s="221" t="s">
        <v>30</v>
      </c>
      <c r="G19" s="222">
        <v>211</v>
      </c>
    </row>
    <row r="20" spans="2:7" x14ac:dyDescent="0.25">
      <c r="B20" s="97">
        <v>15</v>
      </c>
      <c r="C20" s="220">
        <v>16</v>
      </c>
      <c r="D20" s="221">
        <v>54</v>
      </c>
      <c r="E20" s="220">
        <v>82</v>
      </c>
      <c r="F20" s="221" t="s">
        <v>30</v>
      </c>
      <c r="G20" s="222">
        <v>152</v>
      </c>
    </row>
    <row r="21" spans="2:7" x14ac:dyDescent="0.25">
      <c r="B21" s="97">
        <v>16</v>
      </c>
      <c r="C21" s="220">
        <v>22</v>
      </c>
      <c r="D21" s="221">
        <v>41</v>
      </c>
      <c r="E21" s="220">
        <v>97</v>
      </c>
      <c r="F21" s="221" t="s">
        <v>30</v>
      </c>
      <c r="G21" s="222">
        <v>160</v>
      </c>
    </row>
    <row r="22" spans="2:7" x14ac:dyDescent="0.25">
      <c r="B22" s="97">
        <v>17</v>
      </c>
      <c r="C22" s="220">
        <v>20</v>
      </c>
      <c r="D22" s="221">
        <v>69</v>
      </c>
      <c r="E22" s="220">
        <v>106</v>
      </c>
      <c r="F22" s="221" t="s">
        <v>30</v>
      </c>
      <c r="G22" s="222">
        <v>195</v>
      </c>
    </row>
    <row r="23" spans="2:7" x14ac:dyDescent="0.25">
      <c r="B23" s="97">
        <v>18</v>
      </c>
      <c r="C23" s="220">
        <v>17</v>
      </c>
      <c r="D23" s="221">
        <v>94</v>
      </c>
      <c r="E23" s="220">
        <v>147</v>
      </c>
      <c r="F23" s="221" t="s">
        <v>30</v>
      </c>
      <c r="G23" s="222">
        <v>258</v>
      </c>
    </row>
    <row r="24" spans="2:7" x14ac:dyDescent="0.25">
      <c r="B24" s="97">
        <v>19</v>
      </c>
      <c r="C24" s="220">
        <v>30</v>
      </c>
      <c r="D24" s="221">
        <v>88</v>
      </c>
      <c r="E24" s="220">
        <v>128</v>
      </c>
      <c r="F24" s="221" t="s">
        <v>30</v>
      </c>
      <c r="G24" s="222">
        <v>246</v>
      </c>
    </row>
    <row r="25" spans="2:7" x14ac:dyDescent="0.25">
      <c r="B25" s="97">
        <v>20</v>
      </c>
      <c r="C25" s="220">
        <v>25</v>
      </c>
      <c r="D25" s="221">
        <v>76</v>
      </c>
      <c r="E25" s="220">
        <v>99</v>
      </c>
      <c r="F25" s="221" t="s">
        <v>30</v>
      </c>
      <c r="G25" s="222">
        <v>200</v>
      </c>
    </row>
    <row r="26" spans="2:7" x14ac:dyDescent="0.25">
      <c r="B26" s="97">
        <v>21</v>
      </c>
      <c r="C26" s="220">
        <v>28</v>
      </c>
      <c r="D26" s="221">
        <v>56</v>
      </c>
      <c r="E26" s="220">
        <v>58</v>
      </c>
      <c r="F26" s="221" t="s">
        <v>30</v>
      </c>
      <c r="G26" s="222">
        <v>142</v>
      </c>
    </row>
    <row r="27" spans="2:7" x14ac:dyDescent="0.25">
      <c r="B27" s="97">
        <v>22</v>
      </c>
      <c r="C27" s="220">
        <v>16</v>
      </c>
      <c r="D27" s="221">
        <v>44</v>
      </c>
      <c r="E27" s="220">
        <v>38</v>
      </c>
      <c r="F27" s="221" t="s">
        <v>30</v>
      </c>
      <c r="G27" s="222">
        <v>98</v>
      </c>
    </row>
    <row r="28" spans="2:7" x14ac:dyDescent="0.25">
      <c r="B28" s="97">
        <v>23</v>
      </c>
      <c r="C28" s="220">
        <v>12</v>
      </c>
      <c r="D28" s="221">
        <v>33</v>
      </c>
      <c r="E28" s="220">
        <v>18</v>
      </c>
      <c r="F28" s="221" t="s">
        <v>30</v>
      </c>
      <c r="G28" s="222">
        <v>63</v>
      </c>
    </row>
    <row r="29" spans="2:7" x14ac:dyDescent="0.25">
      <c r="B29" s="97">
        <v>24</v>
      </c>
      <c r="C29" s="220">
        <v>13</v>
      </c>
      <c r="D29" s="221">
        <v>42</v>
      </c>
      <c r="E29" s="220">
        <v>15</v>
      </c>
      <c r="F29" s="221" t="s">
        <v>30</v>
      </c>
      <c r="G29" s="222">
        <v>70</v>
      </c>
    </row>
    <row r="30" spans="2:7" x14ac:dyDescent="0.25">
      <c r="B30" s="43" t="s">
        <v>9</v>
      </c>
      <c r="C30" s="194">
        <v>437</v>
      </c>
      <c r="D30" s="194">
        <v>1131</v>
      </c>
      <c r="E30" s="194">
        <v>1632</v>
      </c>
      <c r="F30" s="194" t="s">
        <v>30</v>
      </c>
      <c r="G30" s="194">
        <v>3200</v>
      </c>
    </row>
    <row r="34" ht="16.5" customHeight="1" x14ac:dyDescent="0.25"/>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5"/>
  <sheetViews>
    <sheetView zoomScaleNormal="100" workbookViewId="0">
      <selection activeCell="F18" sqref="F18"/>
    </sheetView>
  </sheetViews>
  <sheetFormatPr defaultRowHeight="15" x14ac:dyDescent="0.25"/>
  <cols>
    <col min="2" max="2" width="12.28515625" bestFit="1" customWidth="1"/>
  </cols>
  <sheetData>
    <row r="2" spans="2:9" x14ac:dyDescent="0.25">
      <c r="B2" s="8" t="s">
        <v>270</v>
      </c>
      <c r="C2" s="8"/>
      <c r="D2" s="8"/>
      <c r="E2" s="8"/>
      <c r="F2" s="8"/>
      <c r="G2" s="8"/>
      <c r="H2" s="8"/>
      <c r="I2" s="8"/>
    </row>
    <row r="3" spans="2:9" x14ac:dyDescent="0.25">
      <c r="B3" s="282" t="s">
        <v>229</v>
      </c>
      <c r="C3" s="282"/>
      <c r="D3" s="282"/>
      <c r="E3" s="282"/>
      <c r="F3" s="282"/>
    </row>
    <row r="4" spans="2:9" x14ac:dyDescent="0.25">
      <c r="B4" s="274" t="s">
        <v>0</v>
      </c>
      <c r="C4" s="280">
        <v>2021</v>
      </c>
      <c r="D4" s="280">
        <v>2017</v>
      </c>
      <c r="E4" s="281">
        <v>2020</v>
      </c>
      <c r="F4" s="281">
        <v>2016</v>
      </c>
    </row>
    <row r="5" spans="2:9" ht="15" customHeight="1" x14ac:dyDescent="0.25">
      <c r="B5" s="275"/>
      <c r="C5" s="280" t="s">
        <v>6</v>
      </c>
      <c r="D5" s="280" t="s">
        <v>7</v>
      </c>
      <c r="E5" s="281" t="s">
        <v>6</v>
      </c>
      <c r="F5" s="281" t="s">
        <v>7</v>
      </c>
    </row>
    <row r="6" spans="2:9" ht="27" x14ac:dyDescent="0.25">
      <c r="B6" s="276"/>
      <c r="C6" s="16" t="s">
        <v>12</v>
      </c>
      <c r="D6" s="16" t="s">
        <v>8</v>
      </c>
      <c r="E6" s="16" t="s">
        <v>12</v>
      </c>
      <c r="F6" s="16" t="s">
        <v>8</v>
      </c>
    </row>
    <row r="7" spans="2:9" x14ac:dyDescent="0.25">
      <c r="B7" s="17" t="s">
        <v>197</v>
      </c>
      <c r="C7" s="18">
        <v>1.9</v>
      </c>
      <c r="D7" s="19">
        <v>1.33</v>
      </c>
      <c r="E7" s="20">
        <v>1.65</v>
      </c>
      <c r="F7" s="21">
        <v>1.18</v>
      </c>
    </row>
    <row r="8" spans="2:9" x14ac:dyDescent="0.25">
      <c r="B8" s="17" t="s">
        <v>198</v>
      </c>
      <c r="C8" s="18">
        <v>4.1399999999999997</v>
      </c>
      <c r="D8" s="19">
        <v>2.78</v>
      </c>
      <c r="E8" s="20">
        <v>5.84</v>
      </c>
      <c r="F8" s="21">
        <v>4.13</v>
      </c>
    </row>
    <row r="9" spans="2:9" x14ac:dyDescent="0.25">
      <c r="B9" s="17" t="s">
        <v>199</v>
      </c>
      <c r="C9" s="18">
        <v>2.3199999999999998</v>
      </c>
      <c r="D9" s="19">
        <v>1.72</v>
      </c>
      <c r="E9" s="20">
        <v>3.19</v>
      </c>
      <c r="F9" s="21">
        <v>2.4300000000000002</v>
      </c>
    </row>
    <row r="10" spans="2:9" x14ac:dyDescent="0.25">
      <c r="B10" s="17" t="s">
        <v>200</v>
      </c>
      <c r="C10" s="18">
        <v>4.3600000000000003</v>
      </c>
      <c r="D10" s="19">
        <v>3.16</v>
      </c>
      <c r="E10" s="20">
        <v>5.85</v>
      </c>
      <c r="F10" s="21">
        <v>4.2</v>
      </c>
    </row>
    <row r="11" spans="2:9" x14ac:dyDescent="0.25">
      <c r="B11" s="17" t="s">
        <v>201</v>
      </c>
      <c r="C11" s="18">
        <v>4.83</v>
      </c>
      <c r="D11" s="19">
        <v>3.05</v>
      </c>
      <c r="E11" s="20">
        <v>7.79</v>
      </c>
      <c r="F11" s="21">
        <v>5.37</v>
      </c>
    </row>
    <row r="12" spans="2:9" x14ac:dyDescent="0.25">
      <c r="B12" s="146" t="s">
        <v>180</v>
      </c>
      <c r="C12" s="23">
        <v>2.84</v>
      </c>
      <c r="D12" s="23">
        <v>1.99</v>
      </c>
      <c r="E12" s="23">
        <v>3.83</v>
      </c>
      <c r="F12" s="23">
        <v>2.77</v>
      </c>
    </row>
    <row r="13" spans="2:9" x14ac:dyDescent="0.25">
      <c r="B13" s="15" t="s">
        <v>5</v>
      </c>
      <c r="C13" s="23">
        <v>1.89</v>
      </c>
      <c r="D13" s="23">
        <v>1.38</v>
      </c>
      <c r="E13" s="23">
        <v>2.02</v>
      </c>
      <c r="F13" s="23">
        <v>1.48</v>
      </c>
    </row>
    <row r="14" spans="2:9" x14ac:dyDescent="0.25">
      <c r="B14" s="22" t="s">
        <v>44</v>
      </c>
    </row>
    <row r="15" spans="2:9" x14ac:dyDescent="0.25">
      <c r="B15" s="22" t="s">
        <v>10</v>
      </c>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A2:K19"/>
  <sheetViews>
    <sheetView zoomScaleNormal="100" workbookViewId="0">
      <selection activeCell="A20" sqref="A20:XFD148"/>
    </sheetView>
  </sheetViews>
  <sheetFormatPr defaultRowHeight="15" x14ac:dyDescent="0.25"/>
  <sheetData>
    <row r="2" spans="2:8" x14ac:dyDescent="0.25">
      <c r="B2" s="8" t="s">
        <v>271</v>
      </c>
    </row>
    <row r="3" spans="2:8" x14ac:dyDescent="0.25">
      <c r="B3" s="263" t="s">
        <v>228</v>
      </c>
      <c r="C3" s="262"/>
      <c r="D3" s="262"/>
      <c r="E3" s="262"/>
      <c r="F3" s="262"/>
    </row>
    <row r="4" spans="2:8" x14ac:dyDescent="0.25">
      <c r="B4" s="283" t="s">
        <v>0</v>
      </c>
      <c r="C4" s="280">
        <v>2021</v>
      </c>
      <c r="D4" s="280">
        <v>2019</v>
      </c>
      <c r="E4" s="281">
        <v>2019</v>
      </c>
      <c r="F4" s="281">
        <v>2010</v>
      </c>
      <c r="G4" s="281">
        <v>2010</v>
      </c>
      <c r="H4" s="281"/>
    </row>
    <row r="5" spans="2:8" x14ac:dyDescent="0.25">
      <c r="B5" s="284"/>
      <c r="C5" s="280" t="s">
        <v>11</v>
      </c>
      <c r="D5" s="280" t="s">
        <v>7</v>
      </c>
      <c r="E5" s="281" t="s">
        <v>11</v>
      </c>
      <c r="F5" s="281" t="s">
        <v>7</v>
      </c>
      <c r="G5" s="281"/>
      <c r="H5" s="281"/>
    </row>
    <row r="6" spans="2:8" ht="27" x14ac:dyDescent="0.25">
      <c r="B6" s="285"/>
      <c r="C6" s="16" t="s">
        <v>12</v>
      </c>
      <c r="D6" s="16" t="s">
        <v>8</v>
      </c>
      <c r="E6" s="16" t="s">
        <v>12</v>
      </c>
      <c r="F6" s="16" t="s">
        <v>8</v>
      </c>
      <c r="G6" s="16" t="s">
        <v>12</v>
      </c>
      <c r="H6" s="16" t="s">
        <v>8</v>
      </c>
    </row>
    <row r="7" spans="2:8" x14ac:dyDescent="0.25">
      <c r="B7" s="17" t="s">
        <v>197</v>
      </c>
      <c r="C7" s="18">
        <v>1.9</v>
      </c>
      <c r="D7" s="19">
        <v>1.33</v>
      </c>
      <c r="E7" s="20">
        <v>1.22</v>
      </c>
      <c r="F7" s="21">
        <v>0.81</v>
      </c>
      <c r="G7" s="20">
        <v>2.41</v>
      </c>
      <c r="H7" s="21">
        <v>1.59</v>
      </c>
    </row>
    <row r="8" spans="2:8" x14ac:dyDescent="0.25">
      <c r="B8" s="17" t="s">
        <v>198</v>
      </c>
      <c r="C8" s="18">
        <v>4.1399999999999997</v>
      </c>
      <c r="D8" s="19">
        <v>2.78</v>
      </c>
      <c r="E8" s="20">
        <v>4.57</v>
      </c>
      <c r="F8" s="21">
        <v>3.04</v>
      </c>
      <c r="G8" s="20">
        <v>3.28</v>
      </c>
      <c r="H8" s="21">
        <v>2.04</v>
      </c>
    </row>
    <row r="9" spans="2:8" x14ac:dyDescent="0.25">
      <c r="B9" s="17" t="s">
        <v>199</v>
      </c>
      <c r="C9" s="18">
        <v>2.3199999999999998</v>
      </c>
      <c r="D9" s="19">
        <v>1.72</v>
      </c>
      <c r="E9" s="20">
        <v>1.52</v>
      </c>
      <c r="F9" s="21">
        <v>1.08</v>
      </c>
      <c r="G9" s="20">
        <v>1.99</v>
      </c>
      <c r="H9" s="21">
        <v>1.37</v>
      </c>
    </row>
    <row r="10" spans="2:8" x14ac:dyDescent="0.25">
      <c r="B10" s="17" t="s">
        <v>200</v>
      </c>
      <c r="C10" s="18">
        <v>4.3600000000000003</v>
      </c>
      <c r="D10" s="19">
        <v>3.16</v>
      </c>
      <c r="E10" s="20">
        <v>1.73</v>
      </c>
      <c r="F10" s="21">
        <v>1.22</v>
      </c>
      <c r="G10" s="20">
        <v>2.4700000000000002</v>
      </c>
      <c r="H10" s="21">
        <v>1.63</v>
      </c>
    </row>
    <row r="11" spans="2:8" ht="27" x14ac:dyDescent="0.25">
      <c r="B11" s="17" t="s">
        <v>201</v>
      </c>
      <c r="C11" s="18">
        <v>4.83</v>
      </c>
      <c r="D11" s="19">
        <v>3.05</v>
      </c>
      <c r="E11" s="20">
        <v>3.08</v>
      </c>
      <c r="F11" s="21">
        <v>1.84</v>
      </c>
      <c r="G11" s="20">
        <v>4.1100000000000003</v>
      </c>
      <c r="H11" s="21">
        <v>2.48</v>
      </c>
    </row>
    <row r="12" spans="2:8" x14ac:dyDescent="0.25">
      <c r="B12" s="146" t="s">
        <v>180</v>
      </c>
      <c r="C12" s="23">
        <v>2.84</v>
      </c>
      <c r="D12" s="23">
        <v>1.99</v>
      </c>
      <c r="E12" s="23">
        <v>1.95</v>
      </c>
      <c r="F12" s="23">
        <v>1.3</v>
      </c>
      <c r="G12" s="23">
        <v>2.52</v>
      </c>
      <c r="H12" s="23">
        <v>1.66</v>
      </c>
    </row>
    <row r="13" spans="2:8" x14ac:dyDescent="0.25">
      <c r="B13" s="15" t="s">
        <v>5</v>
      </c>
      <c r="C13" s="23">
        <v>1.89</v>
      </c>
      <c r="D13" s="23">
        <v>1.38</v>
      </c>
      <c r="E13" s="23">
        <v>1.84</v>
      </c>
      <c r="F13" s="23">
        <v>1.3</v>
      </c>
      <c r="G13" s="23">
        <v>1.93</v>
      </c>
      <c r="H13" s="23">
        <v>1.33</v>
      </c>
    </row>
    <row r="14" spans="2:8" x14ac:dyDescent="0.25">
      <c r="B14" s="22" t="s">
        <v>44</v>
      </c>
    </row>
    <row r="15" spans="2:8" x14ac:dyDescent="0.25">
      <c r="B15" s="22" t="s">
        <v>10</v>
      </c>
    </row>
    <row r="19" spans="1:11" x14ac:dyDescent="0.25">
      <c r="A19" s="228"/>
      <c r="B19" s="228"/>
      <c r="C19" s="228"/>
      <c r="D19" s="228"/>
      <c r="E19" s="228"/>
      <c r="F19" s="228"/>
      <c r="G19" s="228"/>
      <c r="H19" s="228"/>
      <c r="I19" s="228"/>
      <c r="J19" s="228"/>
      <c r="K19" s="228"/>
    </row>
  </sheetData>
  <mergeCells count="5">
    <mergeCell ref="B4:B6"/>
    <mergeCell ref="C4:D5"/>
    <mergeCell ref="E4:F5"/>
    <mergeCell ref="B3:F3"/>
    <mergeCell ref="G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A2:R32"/>
  <sheetViews>
    <sheetView topLeftCell="A4" zoomScale="95" zoomScaleNormal="95" workbookViewId="0">
      <selection activeCell="A33" sqref="A33:XFD478"/>
    </sheetView>
  </sheetViews>
  <sheetFormatPr defaultRowHeight="15" x14ac:dyDescent="0.25"/>
  <cols>
    <col min="1" max="1" width="8.7109375" customWidth="1"/>
    <col min="8" max="8" width="10.28515625" customWidth="1"/>
  </cols>
  <sheetData>
    <row r="2" spans="2:18" x14ac:dyDescent="0.25">
      <c r="B2" s="30" t="s">
        <v>272</v>
      </c>
      <c r="I2" s="25"/>
    </row>
    <row r="3" spans="2:18" x14ac:dyDescent="0.25">
      <c r="B3" s="286" t="s">
        <v>230</v>
      </c>
      <c r="C3" s="286"/>
      <c r="D3" s="286"/>
      <c r="E3" s="286"/>
      <c r="F3" s="286"/>
      <c r="G3" s="286"/>
      <c r="H3" s="286"/>
      <c r="I3" s="286"/>
    </row>
    <row r="4" spans="2:18" ht="80.25" customHeight="1" x14ac:dyDescent="0.25">
      <c r="B4" s="207" t="s">
        <v>13</v>
      </c>
      <c r="C4" s="16" t="s">
        <v>1</v>
      </c>
      <c r="D4" s="16" t="s">
        <v>2</v>
      </c>
      <c r="E4" s="16" t="s">
        <v>3</v>
      </c>
      <c r="F4" s="16" t="s">
        <v>14</v>
      </c>
      <c r="G4" s="16" t="s">
        <v>15</v>
      </c>
      <c r="H4" s="16" t="s">
        <v>16</v>
      </c>
      <c r="I4" s="16" t="s">
        <v>17</v>
      </c>
    </row>
    <row r="5" spans="2:18" x14ac:dyDescent="0.25">
      <c r="B5" s="97">
        <v>2001</v>
      </c>
      <c r="C5" s="26">
        <v>5042</v>
      </c>
      <c r="D5" s="27">
        <v>212</v>
      </c>
      <c r="E5" s="26">
        <v>7413</v>
      </c>
      <c r="F5" s="29">
        <v>12.987</v>
      </c>
      <c r="G5" s="28">
        <v>4.2046799999999998</v>
      </c>
      <c r="H5" s="29" t="s">
        <v>203</v>
      </c>
      <c r="I5" s="28" t="s">
        <v>203</v>
      </c>
      <c r="K5" s="204"/>
      <c r="L5" s="204"/>
      <c r="M5" s="204"/>
      <c r="N5" s="204"/>
      <c r="O5" s="205"/>
      <c r="P5" s="205"/>
      <c r="Q5" s="205"/>
      <c r="R5" s="205"/>
    </row>
    <row r="6" spans="2:18" x14ac:dyDescent="0.25">
      <c r="B6" s="97">
        <v>2002</v>
      </c>
      <c r="C6" s="26">
        <v>5332</v>
      </c>
      <c r="D6" s="27">
        <v>196</v>
      </c>
      <c r="E6" s="26">
        <v>7780</v>
      </c>
      <c r="F6" s="29">
        <v>12.0168</v>
      </c>
      <c r="G6" s="28">
        <v>3.6759200000000001</v>
      </c>
      <c r="H6" s="29">
        <v>-7.5472000000000001</v>
      </c>
      <c r="I6" s="28">
        <v>-7.5472000000000001</v>
      </c>
      <c r="K6" s="204"/>
      <c r="L6" s="204"/>
      <c r="M6" s="204"/>
      <c r="N6" s="204"/>
      <c r="O6" s="205"/>
      <c r="P6" s="205"/>
      <c r="Q6" s="206"/>
      <c r="R6" s="206"/>
    </row>
    <row r="7" spans="2:18" x14ac:dyDescent="0.25">
      <c r="B7" s="97">
        <v>2003</v>
      </c>
      <c r="C7" s="26">
        <v>4894</v>
      </c>
      <c r="D7" s="27">
        <v>173</v>
      </c>
      <c r="E7" s="26">
        <v>7232</v>
      </c>
      <c r="F7" s="29">
        <v>10.5915</v>
      </c>
      <c r="G7" s="28">
        <v>3.5349400000000002</v>
      </c>
      <c r="H7" s="29">
        <v>-11.7347</v>
      </c>
      <c r="I7" s="28">
        <v>-18.3962</v>
      </c>
      <c r="K7" s="204"/>
      <c r="L7" s="204"/>
      <c r="M7" s="204"/>
      <c r="N7" s="204"/>
      <c r="O7" s="205"/>
      <c r="P7" s="205"/>
      <c r="Q7" s="206"/>
      <c r="R7" s="206"/>
    </row>
    <row r="8" spans="2:18" x14ac:dyDescent="0.25">
      <c r="B8" s="97">
        <v>2004</v>
      </c>
      <c r="C8" s="26">
        <v>5200</v>
      </c>
      <c r="D8" s="27">
        <v>166</v>
      </c>
      <c r="E8" s="26">
        <v>7981</v>
      </c>
      <c r="F8" s="29">
        <v>10.146100000000001</v>
      </c>
      <c r="G8" s="28">
        <v>3.19231</v>
      </c>
      <c r="H8" s="29">
        <v>-4.0461999999999998</v>
      </c>
      <c r="I8" s="28">
        <v>-21.6981</v>
      </c>
      <c r="K8" s="204"/>
      <c r="L8" s="204"/>
      <c r="M8" s="204"/>
      <c r="N8" s="204"/>
      <c r="O8" s="205"/>
      <c r="P8" s="205"/>
      <c r="Q8" s="206"/>
      <c r="R8" s="206"/>
    </row>
    <row r="9" spans="2:18" x14ac:dyDescent="0.25">
      <c r="B9" s="97">
        <v>2005</v>
      </c>
      <c r="C9" s="26">
        <v>5089</v>
      </c>
      <c r="D9" s="27">
        <v>166</v>
      </c>
      <c r="E9" s="26">
        <v>7688</v>
      </c>
      <c r="F9" s="29">
        <v>10.129</v>
      </c>
      <c r="G9" s="28">
        <v>3.2619400000000001</v>
      </c>
      <c r="H9" s="29">
        <v>0</v>
      </c>
      <c r="I9" s="28">
        <v>-21.6981</v>
      </c>
      <c r="K9" s="204"/>
      <c r="L9" s="204"/>
      <c r="M9" s="204"/>
      <c r="N9" s="204"/>
      <c r="O9" s="205"/>
      <c r="P9" s="205"/>
      <c r="Q9" s="206"/>
      <c r="R9" s="206"/>
    </row>
    <row r="10" spans="2:18" x14ac:dyDescent="0.25">
      <c r="B10" s="97">
        <v>2006</v>
      </c>
      <c r="C10" s="26">
        <v>5034</v>
      </c>
      <c r="D10" s="27">
        <v>180</v>
      </c>
      <c r="E10" s="26">
        <v>7633</v>
      </c>
      <c r="F10" s="29">
        <v>10.9648</v>
      </c>
      <c r="G10" s="28">
        <v>3.5756899999999998</v>
      </c>
      <c r="H10" s="29">
        <v>8.4337</v>
      </c>
      <c r="I10" s="28">
        <v>-15.0943</v>
      </c>
    </row>
    <row r="11" spans="2:18" x14ac:dyDescent="0.25">
      <c r="B11" s="97">
        <v>2007</v>
      </c>
      <c r="C11" s="26">
        <v>4481</v>
      </c>
      <c r="D11" s="27">
        <v>150</v>
      </c>
      <c r="E11" s="26">
        <v>6820</v>
      </c>
      <c r="F11" s="29">
        <v>9.1127000000000002</v>
      </c>
      <c r="G11" s="28">
        <v>3.3474699999999999</v>
      </c>
      <c r="H11" s="29">
        <v>-16.666699999999999</v>
      </c>
      <c r="I11" s="28">
        <v>-29.2453</v>
      </c>
    </row>
    <row r="12" spans="2:18" x14ac:dyDescent="0.25">
      <c r="B12" s="97">
        <v>2008</v>
      </c>
      <c r="C12" s="26">
        <v>4408</v>
      </c>
      <c r="D12" s="27">
        <v>125</v>
      </c>
      <c r="E12" s="26">
        <v>6728</v>
      </c>
      <c r="F12" s="29">
        <v>7.5707000000000004</v>
      </c>
      <c r="G12" s="28">
        <v>2.83575</v>
      </c>
      <c r="H12" s="29">
        <v>-16.666699999999999</v>
      </c>
      <c r="I12" s="28">
        <v>-41.037700000000001</v>
      </c>
    </row>
    <row r="13" spans="2:18" x14ac:dyDescent="0.25">
      <c r="B13" s="97">
        <v>2009</v>
      </c>
      <c r="C13" s="26">
        <v>4665</v>
      </c>
      <c r="D13" s="27">
        <v>121</v>
      </c>
      <c r="E13" s="26">
        <v>7024</v>
      </c>
      <c r="F13" s="29">
        <v>7.3182</v>
      </c>
      <c r="G13" s="28">
        <v>2.5937800000000002</v>
      </c>
      <c r="H13" s="29">
        <v>-3.2</v>
      </c>
      <c r="I13" s="28">
        <v>-42.924500000000002</v>
      </c>
    </row>
    <row r="14" spans="2:18" x14ac:dyDescent="0.25">
      <c r="B14" s="97">
        <v>2010</v>
      </c>
      <c r="C14" s="26">
        <v>4206</v>
      </c>
      <c r="D14" s="27">
        <v>106</v>
      </c>
      <c r="E14" s="26">
        <v>6278</v>
      </c>
      <c r="F14" s="29">
        <v>6.4057000000000004</v>
      </c>
      <c r="G14" s="28">
        <v>2.5202100000000001</v>
      </c>
      <c r="H14" s="29">
        <v>-12.396699999999999</v>
      </c>
      <c r="I14" s="28">
        <v>-50</v>
      </c>
    </row>
    <row r="15" spans="2:18" x14ac:dyDescent="0.25">
      <c r="B15" s="97">
        <v>2011</v>
      </c>
      <c r="C15" s="26">
        <v>3785</v>
      </c>
      <c r="D15" s="27">
        <v>100</v>
      </c>
      <c r="E15" s="26">
        <v>5798</v>
      </c>
      <c r="F15" s="29">
        <v>6.0406000000000004</v>
      </c>
      <c r="G15" s="28">
        <v>2.64201</v>
      </c>
      <c r="H15" s="29">
        <v>-5.6604000000000001</v>
      </c>
      <c r="I15" s="28">
        <v>-52.830199999999998</v>
      </c>
    </row>
    <row r="16" spans="2:18" x14ac:dyDescent="0.25">
      <c r="B16" s="97">
        <v>2012</v>
      </c>
      <c r="C16" s="26">
        <v>3472</v>
      </c>
      <c r="D16" s="27">
        <v>95</v>
      </c>
      <c r="E16" s="26">
        <v>5263</v>
      </c>
      <c r="F16" s="29">
        <v>5.7408000000000001</v>
      </c>
      <c r="G16" s="28">
        <v>2.7361800000000001</v>
      </c>
      <c r="H16" s="29">
        <v>-5</v>
      </c>
      <c r="I16" s="28">
        <v>-55.188699999999997</v>
      </c>
    </row>
    <row r="17" spans="1:10" x14ac:dyDescent="0.25">
      <c r="B17" s="97">
        <v>2013</v>
      </c>
      <c r="C17" s="26">
        <v>3664</v>
      </c>
      <c r="D17" s="27">
        <v>123</v>
      </c>
      <c r="E17" s="26">
        <v>5526</v>
      </c>
      <c r="F17" s="29">
        <v>7.4385000000000003</v>
      </c>
      <c r="G17" s="28">
        <v>3.3569900000000001</v>
      </c>
      <c r="H17" s="29">
        <v>29.473700000000001</v>
      </c>
      <c r="I17" s="28">
        <v>-41.981099999999998</v>
      </c>
    </row>
    <row r="18" spans="1:10" x14ac:dyDescent="0.25">
      <c r="B18" s="97">
        <v>2014</v>
      </c>
      <c r="C18" s="26">
        <v>3492</v>
      </c>
      <c r="D18" s="27">
        <v>98</v>
      </c>
      <c r="E18" s="26">
        <v>5311</v>
      </c>
      <c r="F18" s="29">
        <v>5.9372999999999996</v>
      </c>
      <c r="G18" s="28">
        <v>2.8064100000000001</v>
      </c>
      <c r="H18" s="29">
        <v>-20.325199999999999</v>
      </c>
      <c r="I18" s="28">
        <v>-53.773600000000002</v>
      </c>
    </row>
    <row r="19" spans="1:10" x14ac:dyDescent="0.25">
      <c r="B19" s="97">
        <v>2015</v>
      </c>
      <c r="C19" s="26">
        <v>3537</v>
      </c>
      <c r="D19" s="27">
        <v>110</v>
      </c>
      <c r="E19" s="26">
        <v>5265</v>
      </c>
      <c r="F19" s="29">
        <v>6.6845999999999997</v>
      </c>
      <c r="G19" s="28">
        <v>3.1099800000000002</v>
      </c>
      <c r="H19" s="29">
        <v>12.244899999999999</v>
      </c>
      <c r="I19" s="28">
        <v>-48.113199999999999</v>
      </c>
    </row>
    <row r="20" spans="1:10" x14ac:dyDescent="0.25">
      <c r="B20" s="97">
        <v>2016</v>
      </c>
      <c r="C20" s="26">
        <v>3508</v>
      </c>
      <c r="D20" s="27">
        <v>106</v>
      </c>
      <c r="E20" s="26">
        <v>5192</v>
      </c>
      <c r="F20" s="29">
        <v>6.4646999999999997</v>
      </c>
      <c r="G20" s="28">
        <v>3.0216599999999998</v>
      </c>
      <c r="H20" s="29">
        <v>-3.6364000000000001</v>
      </c>
      <c r="I20" s="28">
        <v>-50</v>
      </c>
    </row>
    <row r="21" spans="1:10" x14ac:dyDescent="0.25">
      <c r="B21" s="179">
        <v>2017</v>
      </c>
      <c r="C21" s="26">
        <v>3425</v>
      </c>
      <c r="D21" s="27">
        <v>90</v>
      </c>
      <c r="E21" s="26">
        <v>5045</v>
      </c>
      <c r="F21" s="29">
        <v>5.5082000000000004</v>
      </c>
      <c r="G21" s="28">
        <v>2.6277400000000002</v>
      </c>
      <c r="H21" s="29">
        <v>-15.0943</v>
      </c>
      <c r="I21" s="28">
        <v>-57.547199999999997</v>
      </c>
    </row>
    <row r="22" spans="1:10" x14ac:dyDescent="0.25">
      <c r="B22" s="179">
        <v>2018</v>
      </c>
      <c r="C22" s="26">
        <v>3461</v>
      </c>
      <c r="D22" s="27">
        <v>105</v>
      </c>
      <c r="E22" s="26">
        <v>5046</v>
      </c>
      <c r="F22" s="29">
        <v>6.4550000000000001</v>
      </c>
      <c r="G22" s="28">
        <v>3.0338099999999999</v>
      </c>
      <c r="H22" s="29">
        <v>16.666699999999999</v>
      </c>
      <c r="I22" s="28">
        <v>-50.471699999999998</v>
      </c>
    </row>
    <row r="23" spans="1:10" x14ac:dyDescent="0.25">
      <c r="B23" s="179">
        <v>2019</v>
      </c>
      <c r="C23" s="26">
        <v>3633</v>
      </c>
      <c r="D23" s="27">
        <v>71</v>
      </c>
      <c r="E23" s="26">
        <v>5374</v>
      </c>
      <c r="F23" s="29">
        <v>4.391</v>
      </c>
      <c r="G23" s="28">
        <v>1.95431</v>
      </c>
      <c r="H23" s="29">
        <v>-32.381</v>
      </c>
      <c r="I23" s="28">
        <v>-66.509399999999999</v>
      </c>
    </row>
    <row r="24" spans="1:10" x14ac:dyDescent="0.25">
      <c r="B24" s="179">
        <v>2020</v>
      </c>
      <c r="C24" s="26">
        <v>2479</v>
      </c>
      <c r="D24" s="27">
        <v>95</v>
      </c>
      <c r="E24" s="26">
        <v>3340</v>
      </c>
      <c r="F24" s="29">
        <v>5.9344000000000001</v>
      </c>
      <c r="G24" s="28">
        <v>3.8321900000000002</v>
      </c>
      <c r="H24" s="29">
        <v>33.802799999999998</v>
      </c>
      <c r="I24" s="28">
        <v>-55.188699999999997</v>
      </c>
    </row>
    <row r="25" spans="1:10" x14ac:dyDescent="0.25">
      <c r="B25" s="179">
        <v>2021</v>
      </c>
      <c r="C25" s="26">
        <v>3200</v>
      </c>
      <c r="D25" s="27">
        <v>91</v>
      </c>
      <c r="E25" s="26">
        <v>4484</v>
      </c>
      <c r="F25" s="29">
        <v>5.7427000000000001</v>
      </c>
      <c r="G25" s="28">
        <v>2.84375</v>
      </c>
      <c r="H25" s="29">
        <v>-4.2104999999999997</v>
      </c>
      <c r="I25" s="28">
        <v>-57.075499999999998</v>
      </c>
    </row>
    <row r="26" spans="1:10" x14ac:dyDescent="0.25">
      <c r="B26" s="24" t="s">
        <v>18</v>
      </c>
      <c r="C26" s="24"/>
      <c r="D26" s="24"/>
      <c r="E26" s="24"/>
      <c r="F26" s="24"/>
      <c r="G26" s="24"/>
      <c r="H26" s="24"/>
      <c r="I26" s="24"/>
    </row>
    <row r="27" spans="1:10" x14ac:dyDescent="0.25">
      <c r="B27" s="24" t="s">
        <v>100</v>
      </c>
      <c r="C27" s="181"/>
      <c r="D27" s="24"/>
      <c r="E27" s="24"/>
      <c r="F27" s="24"/>
      <c r="G27" s="24"/>
      <c r="H27" s="24"/>
      <c r="I27" s="24"/>
    </row>
    <row r="28" spans="1:10" x14ac:dyDescent="0.25">
      <c r="B28" s="24" t="s">
        <v>19</v>
      </c>
    </row>
    <row r="32" spans="1:10" x14ac:dyDescent="0.25">
      <c r="A32" s="228"/>
      <c r="B32" s="228"/>
      <c r="C32" s="228"/>
      <c r="D32" s="228"/>
      <c r="E32" s="228"/>
      <c r="F32" s="228"/>
      <c r="G32" s="228"/>
      <c r="H32" s="228"/>
      <c r="I32" s="228"/>
      <c r="J32" s="228"/>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9"/>
  <sheetViews>
    <sheetView zoomScale="106" zoomScaleNormal="106" workbookViewId="0">
      <selection activeCell="K7" sqref="K7:K9"/>
    </sheetView>
  </sheetViews>
  <sheetFormatPr defaultRowHeight="15" x14ac:dyDescent="0.25"/>
  <cols>
    <col min="2" max="2" width="12.28515625" customWidth="1"/>
  </cols>
  <sheetData>
    <row r="2" spans="2:14" x14ac:dyDescent="0.25">
      <c r="B2" s="8" t="s">
        <v>273</v>
      </c>
    </row>
    <row r="3" spans="2:14" x14ac:dyDescent="0.25">
      <c r="B3" s="40" t="s">
        <v>231</v>
      </c>
    </row>
    <row r="4" spans="2:14" x14ac:dyDescent="0.25">
      <c r="B4" s="287"/>
      <c r="C4" s="280" t="s">
        <v>180</v>
      </c>
      <c r="D4" s="280"/>
      <c r="E4" s="280"/>
      <c r="F4" s="281" t="s">
        <v>5</v>
      </c>
      <c r="G4" s="281"/>
      <c r="H4" s="281"/>
      <c r="I4" s="280" t="s">
        <v>180</v>
      </c>
      <c r="J4" s="280"/>
      <c r="K4" s="280"/>
      <c r="L4" s="281" t="s">
        <v>5</v>
      </c>
      <c r="M4" s="281"/>
      <c r="N4" s="281" t="s">
        <v>5</v>
      </c>
    </row>
    <row r="5" spans="2:14" x14ac:dyDescent="0.25">
      <c r="B5" s="288"/>
      <c r="C5" s="281" t="s">
        <v>28</v>
      </c>
      <c r="D5" s="281"/>
      <c r="E5" s="281"/>
      <c r="F5" s="281"/>
      <c r="G5" s="281"/>
      <c r="H5" s="281"/>
      <c r="I5" s="281" t="s">
        <v>29</v>
      </c>
      <c r="J5" s="281"/>
      <c r="K5" s="281"/>
      <c r="L5" s="281"/>
      <c r="M5" s="281"/>
      <c r="N5" s="281"/>
    </row>
    <row r="6" spans="2:14" x14ac:dyDescent="0.25">
      <c r="B6" s="289"/>
      <c r="C6" s="51">
        <v>2010</v>
      </c>
      <c r="D6" s="51">
        <v>2019</v>
      </c>
      <c r="E6" s="51">
        <v>2021</v>
      </c>
      <c r="F6" s="51">
        <v>2010</v>
      </c>
      <c r="G6" s="51">
        <v>2019</v>
      </c>
      <c r="H6" s="51">
        <v>2021</v>
      </c>
      <c r="I6" s="16">
        <v>2010</v>
      </c>
      <c r="J6" s="16">
        <v>2019</v>
      </c>
      <c r="K6" s="16">
        <v>2021</v>
      </c>
      <c r="L6" s="16">
        <v>2010</v>
      </c>
      <c r="M6" s="16">
        <v>2019</v>
      </c>
      <c r="N6" s="16">
        <v>2021</v>
      </c>
    </row>
    <row r="7" spans="2:14" x14ac:dyDescent="0.25">
      <c r="B7" s="45" t="s">
        <v>232</v>
      </c>
      <c r="C7" s="26">
        <v>1</v>
      </c>
      <c r="D7" s="55">
        <v>2</v>
      </c>
      <c r="E7" s="46" t="s">
        <v>203</v>
      </c>
      <c r="F7" s="52">
        <v>70</v>
      </c>
      <c r="G7" s="53">
        <v>35</v>
      </c>
      <c r="H7" s="52">
        <v>28</v>
      </c>
      <c r="I7" s="59">
        <v>0.94339622641509435</v>
      </c>
      <c r="J7" s="208">
        <v>2.8169014084507045</v>
      </c>
      <c r="K7" s="59">
        <v>0</v>
      </c>
      <c r="L7" s="58">
        <v>1.7015070491006319</v>
      </c>
      <c r="M7" s="59">
        <v>1.1030570438071228</v>
      </c>
      <c r="N7" s="58">
        <v>0.9739130434782608</v>
      </c>
    </row>
    <row r="8" spans="2:14" x14ac:dyDescent="0.25">
      <c r="B8" s="186" t="s">
        <v>233</v>
      </c>
      <c r="C8" s="26">
        <v>19</v>
      </c>
      <c r="D8" s="27">
        <v>10</v>
      </c>
      <c r="E8" s="46">
        <v>11</v>
      </c>
      <c r="F8" s="52">
        <v>668</v>
      </c>
      <c r="G8" s="53">
        <v>406</v>
      </c>
      <c r="H8" s="52">
        <v>365</v>
      </c>
      <c r="I8" s="59">
        <v>17.924528301886792</v>
      </c>
      <c r="J8" s="58">
        <v>14.084507042253522</v>
      </c>
      <c r="K8" s="59">
        <v>12.087912087912088</v>
      </c>
      <c r="L8" s="58">
        <v>16.237238697131744</v>
      </c>
      <c r="M8" s="59">
        <v>12.795461708162623</v>
      </c>
      <c r="N8" s="58">
        <v>12.695652173913045</v>
      </c>
    </row>
    <row r="9" spans="2:14" x14ac:dyDescent="0.25">
      <c r="B9" s="45" t="s">
        <v>38</v>
      </c>
      <c r="C9" s="26">
        <v>28</v>
      </c>
      <c r="D9" s="27">
        <v>14</v>
      </c>
      <c r="E9" s="46">
        <v>18</v>
      </c>
      <c r="F9" s="52">
        <v>1064</v>
      </c>
      <c r="G9" s="53">
        <v>994</v>
      </c>
      <c r="H9" s="52">
        <v>870</v>
      </c>
      <c r="I9" s="59">
        <v>26.415094339622641</v>
      </c>
      <c r="J9" s="58">
        <v>19.718309859154928</v>
      </c>
      <c r="K9" s="59">
        <v>19.780219780219781</v>
      </c>
      <c r="L9" s="58">
        <v>25.862907146329604</v>
      </c>
      <c r="M9" s="59">
        <v>31.326820044122282</v>
      </c>
      <c r="N9" s="58">
        <v>30.260869565217391</v>
      </c>
    </row>
    <row r="10" spans="2:14" x14ac:dyDescent="0.25">
      <c r="B10" s="45" t="s">
        <v>31</v>
      </c>
      <c r="C10" s="26">
        <v>58</v>
      </c>
      <c r="D10" s="27">
        <v>45</v>
      </c>
      <c r="E10" s="46">
        <v>62</v>
      </c>
      <c r="F10" s="52">
        <v>2312</v>
      </c>
      <c r="G10" s="53">
        <v>1738</v>
      </c>
      <c r="H10" s="52">
        <v>1612</v>
      </c>
      <c r="I10" s="59">
        <v>54.716981132075468</v>
      </c>
      <c r="J10" s="58">
        <v>63.380281690140848</v>
      </c>
      <c r="K10" s="59">
        <v>68.131868131868131</v>
      </c>
      <c r="L10" s="58">
        <v>56.198347107438018</v>
      </c>
      <c r="M10" s="59">
        <v>54.774661203907968</v>
      </c>
      <c r="N10" s="58">
        <v>56.0695652173913</v>
      </c>
    </row>
    <row r="11" spans="2:14" x14ac:dyDescent="0.25">
      <c r="B11" s="43" t="s">
        <v>9</v>
      </c>
      <c r="C11" s="54">
        <v>106</v>
      </c>
      <c r="D11" s="54">
        <v>71</v>
      </c>
      <c r="E11" s="54">
        <v>91</v>
      </c>
      <c r="F11" s="54">
        <v>4114</v>
      </c>
      <c r="G11" s="54">
        <v>3173</v>
      </c>
      <c r="H11" s="54">
        <v>2875</v>
      </c>
      <c r="I11" s="49">
        <v>100</v>
      </c>
      <c r="J11" s="49">
        <v>100</v>
      </c>
      <c r="K11" s="49">
        <v>100</v>
      </c>
      <c r="L11" s="49">
        <v>100</v>
      </c>
      <c r="M11" s="49">
        <v>100</v>
      </c>
      <c r="N11" s="49">
        <v>100</v>
      </c>
    </row>
    <row r="19" s="228"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8"/>
  <sheetViews>
    <sheetView zoomScaleNormal="100" workbookViewId="0">
      <selection activeCell="N7" sqref="N7:N10"/>
    </sheetView>
  </sheetViews>
  <sheetFormatPr defaultRowHeight="15" x14ac:dyDescent="0.25"/>
  <cols>
    <col min="1" max="1" width="9.28515625" style="228"/>
    <col min="2" max="2" width="10.28515625" style="228" customWidth="1"/>
    <col min="3" max="15" width="9.28515625" style="228"/>
  </cols>
  <sheetData>
    <row r="1" spans="2:14" customFormat="1" x14ac:dyDescent="0.25"/>
    <row r="2" spans="2:14" customFormat="1" x14ac:dyDescent="0.25">
      <c r="B2" s="8" t="s">
        <v>274</v>
      </c>
    </row>
    <row r="3" spans="2:14" customFormat="1" x14ac:dyDescent="0.25">
      <c r="B3" s="40" t="s">
        <v>231</v>
      </c>
    </row>
    <row r="4" spans="2:14" customFormat="1" x14ac:dyDescent="0.25">
      <c r="B4" s="287"/>
      <c r="C4" s="280" t="s">
        <v>180</v>
      </c>
      <c r="D4" s="280"/>
      <c r="E4" s="280" t="s">
        <v>27</v>
      </c>
      <c r="F4" s="281" t="s">
        <v>5</v>
      </c>
      <c r="G4" s="281"/>
      <c r="H4" s="281" t="s">
        <v>5</v>
      </c>
      <c r="I4" s="280" t="s">
        <v>180</v>
      </c>
      <c r="J4" s="280"/>
      <c r="K4" s="280" t="s">
        <v>27</v>
      </c>
      <c r="L4" s="281" t="s">
        <v>5</v>
      </c>
      <c r="M4" s="281"/>
      <c r="N4" s="281" t="s">
        <v>5</v>
      </c>
    </row>
    <row r="5" spans="2:14" customFormat="1" x14ac:dyDescent="0.25">
      <c r="B5" s="288"/>
      <c r="C5" s="281" t="s">
        <v>28</v>
      </c>
      <c r="D5" s="281"/>
      <c r="E5" s="281"/>
      <c r="F5" s="281"/>
      <c r="G5" s="281"/>
      <c r="H5" s="281"/>
      <c r="I5" s="281" t="s">
        <v>29</v>
      </c>
      <c r="J5" s="281"/>
      <c r="K5" s="281"/>
      <c r="L5" s="281"/>
      <c r="M5" s="281"/>
      <c r="N5" s="281"/>
    </row>
    <row r="6" spans="2:14" customFormat="1" x14ac:dyDescent="0.25">
      <c r="B6" s="289"/>
      <c r="C6" s="56">
        <v>2010</v>
      </c>
      <c r="D6" s="16">
        <v>2019</v>
      </c>
      <c r="E6" s="16">
        <v>2021</v>
      </c>
      <c r="F6" s="16">
        <v>2010</v>
      </c>
      <c r="G6" s="16">
        <v>2019</v>
      </c>
      <c r="H6" s="16">
        <v>2021</v>
      </c>
      <c r="I6" s="51">
        <v>2010</v>
      </c>
      <c r="J6" s="51">
        <v>2019</v>
      </c>
      <c r="K6" s="51">
        <v>2021</v>
      </c>
      <c r="L6" s="51">
        <v>2010</v>
      </c>
      <c r="M6" s="51">
        <v>2019</v>
      </c>
      <c r="N6" s="51">
        <v>2021</v>
      </c>
    </row>
    <row r="7" spans="2:14" customFormat="1" x14ac:dyDescent="0.25">
      <c r="B7" s="45" t="s">
        <v>234</v>
      </c>
      <c r="C7" s="26">
        <v>13</v>
      </c>
      <c r="D7" s="27">
        <v>2</v>
      </c>
      <c r="E7" s="46">
        <v>2</v>
      </c>
      <c r="F7" s="27">
        <v>206</v>
      </c>
      <c r="G7" s="46">
        <v>88</v>
      </c>
      <c r="H7" s="27">
        <v>67</v>
      </c>
      <c r="I7" s="57">
        <v>12.264150943396226</v>
      </c>
      <c r="J7" s="58">
        <v>2.8169014084507045</v>
      </c>
      <c r="K7" s="59">
        <v>2.197802197802198</v>
      </c>
      <c r="L7" s="58">
        <v>5.0072921730675741</v>
      </c>
      <c r="M7" s="59">
        <v>2.7734005672864797</v>
      </c>
      <c r="N7" s="58">
        <v>2.3304347826086955</v>
      </c>
    </row>
    <row r="8" spans="2:14" customFormat="1" x14ac:dyDescent="0.25">
      <c r="B8" s="45" t="s">
        <v>32</v>
      </c>
      <c r="C8" s="26">
        <v>18</v>
      </c>
      <c r="D8" s="27">
        <v>14</v>
      </c>
      <c r="E8" s="46">
        <v>18</v>
      </c>
      <c r="F8" s="27">
        <v>950</v>
      </c>
      <c r="G8" s="46">
        <v>698</v>
      </c>
      <c r="H8" s="27">
        <v>695</v>
      </c>
      <c r="I8" s="57">
        <v>16.981132075471699</v>
      </c>
      <c r="J8" s="58">
        <v>19.718309859154928</v>
      </c>
      <c r="K8" s="59">
        <v>19.780219780219781</v>
      </c>
      <c r="L8" s="58">
        <v>23.091881380651433</v>
      </c>
      <c r="M8" s="59">
        <v>21.998109045067761</v>
      </c>
      <c r="N8" s="58">
        <v>24.173913043478258</v>
      </c>
    </row>
    <row r="9" spans="2:14" customFormat="1" x14ac:dyDescent="0.25">
      <c r="B9" s="45" t="s">
        <v>33</v>
      </c>
      <c r="C9" s="26">
        <v>4</v>
      </c>
      <c r="D9" s="27">
        <v>1</v>
      </c>
      <c r="E9" s="46">
        <v>3</v>
      </c>
      <c r="F9" s="27">
        <v>265</v>
      </c>
      <c r="G9" s="46">
        <v>253</v>
      </c>
      <c r="H9" s="27">
        <v>229</v>
      </c>
      <c r="I9" s="57">
        <v>3.7735849056603774</v>
      </c>
      <c r="J9" s="58">
        <v>1.4084507042253522</v>
      </c>
      <c r="K9" s="59">
        <v>3.296703296703297</v>
      </c>
      <c r="L9" s="58">
        <v>6.4414195430238212</v>
      </c>
      <c r="M9" s="59">
        <v>7.9735266309486299</v>
      </c>
      <c r="N9" s="58">
        <v>7.965217391304348</v>
      </c>
    </row>
    <row r="10" spans="2:14" customFormat="1" x14ac:dyDescent="0.25">
      <c r="B10" s="45" t="s">
        <v>88</v>
      </c>
      <c r="C10" s="26">
        <v>11</v>
      </c>
      <c r="D10" s="27">
        <v>10</v>
      </c>
      <c r="E10" s="46">
        <v>15</v>
      </c>
      <c r="F10" s="27">
        <v>621</v>
      </c>
      <c r="G10" s="46">
        <v>534</v>
      </c>
      <c r="H10" s="27">
        <v>471</v>
      </c>
      <c r="I10" s="57">
        <v>10.377358490566039</v>
      </c>
      <c r="J10" s="58">
        <v>14.084507042253522</v>
      </c>
      <c r="K10" s="59">
        <v>16.483516483516482</v>
      </c>
      <c r="L10" s="58">
        <v>15.094798249878464</v>
      </c>
      <c r="M10" s="59">
        <v>16.829498896942958</v>
      </c>
      <c r="N10" s="58">
        <v>16.382608695652173</v>
      </c>
    </row>
    <row r="11" spans="2:14" customFormat="1" x14ac:dyDescent="0.25">
      <c r="B11" s="45" t="s">
        <v>34</v>
      </c>
      <c r="C11" s="26">
        <v>60</v>
      </c>
      <c r="D11" s="27">
        <v>44</v>
      </c>
      <c r="E11" s="46">
        <v>53</v>
      </c>
      <c r="F11" s="27">
        <v>2072</v>
      </c>
      <c r="G11" s="46">
        <v>1600</v>
      </c>
      <c r="H11" s="27">
        <v>1413</v>
      </c>
      <c r="I11" s="57">
        <v>56.60377358490566</v>
      </c>
      <c r="J11" s="58">
        <v>61.971830985915489</v>
      </c>
      <c r="K11" s="59">
        <v>58.241758241758248</v>
      </c>
      <c r="L11" s="58">
        <v>50.36460865337871</v>
      </c>
      <c r="M11" s="59">
        <v>50.425464859754179</v>
      </c>
      <c r="N11" s="58">
        <v>49.14782608695652</v>
      </c>
    </row>
    <row r="12" spans="2:14" customFormat="1" x14ac:dyDescent="0.25">
      <c r="B12" s="43" t="s">
        <v>9</v>
      </c>
      <c r="C12" s="54">
        <v>106</v>
      </c>
      <c r="D12" s="54">
        <v>71</v>
      </c>
      <c r="E12" s="54">
        <v>91</v>
      </c>
      <c r="F12" s="54">
        <v>4114</v>
      </c>
      <c r="G12" s="54">
        <v>3173</v>
      </c>
      <c r="H12" s="54">
        <v>2875</v>
      </c>
      <c r="I12" s="60">
        <v>100</v>
      </c>
      <c r="J12" s="60">
        <v>100</v>
      </c>
      <c r="K12" s="60">
        <v>100</v>
      </c>
      <c r="L12" s="60">
        <v>100</v>
      </c>
      <c r="M12" s="60">
        <v>100</v>
      </c>
      <c r="N12" s="60">
        <v>100</v>
      </c>
    </row>
    <row r="13" spans="2:14" customFormat="1" x14ac:dyDescent="0.25">
      <c r="B13" s="180" t="s">
        <v>192</v>
      </c>
    </row>
    <row r="14" spans="2:14" customFormat="1" x14ac:dyDescent="0.25"/>
    <row r="15" spans="2:14" customFormat="1" x14ac:dyDescent="0.25"/>
    <row r="16" spans="2:14" customFormat="1" x14ac:dyDescent="0.25"/>
    <row r="17" customFormat="1" x14ac:dyDescent="0.25"/>
    <row r="18" s="228" customFormat="1" x14ac:dyDescent="0.25"/>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topLeftCell="A18" workbookViewId="0">
      <selection activeCell="A27" sqref="A27:XFD307"/>
    </sheetView>
  </sheetViews>
  <sheetFormatPr defaultRowHeight="15" x14ac:dyDescent="0.25"/>
  <cols>
    <col min="2" max="2" width="12.28515625" bestFit="1" customWidth="1"/>
  </cols>
  <sheetData>
    <row r="2" spans="2:14" x14ac:dyDescent="0.25">
      <c r="B2" s="8" t="s">
        <v>275</v>
      </c>
    </row>
    <row r="3" spans="2:14" x14ac:dyDescent="0.25">
      <c r="B3" s="40" t="s">
        <v>245</v>
      </c>
    </row>
    <row r="4" spans="2:14" x14ac:dyDescent="0.25">
      <c r="B4" s="290" t="s">
        <v>35</v>
      </c>
      <c r="C4" s="292" t="s">
        <v>180</v>
      </c>
      <c r="D4" s="292"/>
      <c r="E4" s="292"/>
      <c r="F4" s="292"/>
      <c r="G4" s="292"/>
      <c r="H4" s="292"/>
      <c r="I4" s="293" t="s">
        <v>5</v>
      </c>
      <c r="J4" s="293"/>
      <c r="K4" s="293"/>
      <c r="L4" s="293"/>
      <c r="M4" s="293"/>
      <c r="N4" s="293"/>
    </row>
    <row r="5" spans="2:14" x14ac:dyDescent="0.25">
      <c r="B5" s="291"/>
      <c r="C5" s="294">
        <v>2010</v>
      </c>
      <c r="D5" s="294"/>
      <c r="E5" s="295">
        <v>2019</v>
      </c>
      <c r="F5" s="295"/>
      <c r="G5" s="294">
        <v>2021</v>
      </c>
      <c r="H5" s="294"/>
      <c r="I5" s="294">
        <v>2010</v>
      </c>
      <c r="J5" s="294"/>
      <c r="K5" s="295">
        <v>2019</v>
      </c>
      <c r="L5" s="295"/>
      <c r="M5" s="294">
        <v>2021</v>
      </c>
      <c r="N5" s="294"/>
    </row>
    <row r="6" spans="2:14" x14ac:dyDescent="0.25">
      <c r="B6" s="291"/>
      <c r="C6" s="41" t="s">
        <v>36</v>
      </c>
      <c r="D6" s="41" t="s">
        <v>3</v>
      </c>
      <c r="E6" s="41" t="s">
        <v>36</v>
      </c>
      <c r="F6" s="41" t="s">
        <v>3</v>
      </c>
      <c r="G6" s="41" t="s">
        <v>36</v>
      </c>
      <c r="H6" s="41" t="s">
        <v>3</v>
      </c>
      <c r="I6" s="41" t="s">
        <v>36</v>
      </c>
      <c r="J6" s="41" t="s">
        <v>3</v>
      </c>
      <c r="K6" s="41" t="s">
        <v>36</v>
      </c>
      <c r="L6" s="41" t="s">
        <v>3</v>
      </c>
      <c r="M6" s="41" t="s">
        <v>36</v>
      </c>
      <c r="N6" s="41" t="s">
        <v>3</v>
      </c>
    </row>
    <row r="7" spans="2:14" x14ac:dyDescent="0.25">
      <c r="B7" s="42" t="s">
        <v>37</v>
      </c>
      <c r="C7" s="188">
        <v>1</v>
      </c>
      <c r="D7" s="189">
        <v>50</v>
      </c>
      <c r="E7" s="190" t="s">
        <v>203</v>
      </c>
      <c r="F7" s="241">
        <v>76</v>
      </c>
      <c r="G7" s="190" t="s">
        <v>203</v>
      </c>
      <c r="H7" s="241">
        <v>53</v>
      </c>
      <c r="I7" s="191">
        <v>27</v>
      </c>
      <c r="J7" s="189">
        <v>3381</v>
      </c>
      <c r="K7" s="190">
        <v>17</v>
      </c>
      <c r="L7" s="241">
        <v>3167</v>
      </c>
      <c r="M7" s="190">
        <v>6</v>
      </c>
      <c r="N7" s="241">
        <v>2218</v>
      </c>
    </row>
    <row r="8" spans="2:14" x14ac:dyDescent="0.25">
      <c r="B8" s="42" t="s">
        <v>235</v>
      </c>
      <c r="C8" s="192" t="s">
        <v>203</v>
      </c>
      <c r="D8" s="189">
        <v>56</v>
      </c>
      <c r="E8" s="188">
        <v>1</v>
      </c>
      <c r="F8" s="241">
        <v>66</v>
      </c>
      <c r="G8" s="188" t="s">
        <v>203</v>
      </c>
      <c r="H8" s="241">
        <v>38</v>
      </c>
      <c r="I8" s="191">
        <v>14</v>
      </c>
      <c r="J8" s="189">
        <v>3137</v>
      </c>
      <c r="K8" s="190">
        <v>4</v>
      </c>
      <c r="L8" s="241">
        <v>2821</v>
      </c>
      <c r="M8" s="190">
        <v>5</v>
      </c>
      <c r="N8" s="241">
        <v>1882</v>
      </c>
    </row>
    <row r="9" spans="2:14" x14ac:dyDescent="0.25">
      <c r="B9" s="42" t="s">
        <v>236</v>
      </c>
      <c r="C9" s="190" t="s">
        <v>203</v>
      </c>
      <c r="D9" s="189">
        <v>140</v>
      </c>
      <c r="E9" s="192">
        <v>1</v>
      </c>
      <c r="F9" s="241">
        <v>121</v>
      </c>
      <c r="G9" s="192" t="s">
        <v>203</v>
      </c>
      <c r="H9" s="241">
        <v>80</v>
      </c>
      <c r="I9" s="191">
        <v>29</v>
      </c>
      <c r="J9" s="189">
        <v>6314</v>
      </c>
      <c r="K9" s="190">
        <v>14</v>
      </c>
      <c r="L9" s="241">
        <v>5101</v>
      </c>
      <c r="M9" s="190">
        <v>17</v>
      </c>
      <c r="N9" s="241">
        <v>4101</v>
      </c>
    </row>
    <row r="10" spans="2:14" x14ac:dyDescent="0.25">
      <c r="B10" s="42" t="s">
        <v>237</v>
      </c>
      <c r="C10" s="191">
        <v>4</v>
      </c>
      <c r="D10" s="189">
        <v>314</v>
      </c>
      <c r="E10" s="192">
        <v>1</v>
      </c>
      <c r="F10" s="241">
        <v>165</v>
      </c>
      <c r="G10" s="192">
        <v>2</v>
      </c>
      <c r="H10" s="241">
        <v>163</v>
      </c>
      <c r="I10" s="191">
        <v>121</v>
      </c>
      <c r="J10" s="189">
        <v>14678</v>
      </c>
      <c r="K10" s="190">
        <v>67</v>
      </c>
      <c r="L10" s="241">
        <v>8711</v>
      </c>
      <c r="M10" s="190">
        <v>63</v>
      </c>
      <c r="N10" s="241">
        <v>8797</v>
      </c>
    </row>
    <row r="11" spans="2:14" x14ac:dyDescent="0.25">
      <c r="B11" s="42" t="s">
        <v>238</v>
      </c>
      <c r="C11" s="191">
        <v>6</v>
      </c>
      <c r="D11" s="189">
        <v>536</v>
      </c>
      <c r="E11" s="190">
        <v>3</v>
      </c>
      <c r="F11" s="241">
        <v>320</v>
      </c>
      <c r="G11" s="190">
        <v>2</v>
      </c>
      <c r="H11" s="241">
        <v>268</v>
      </c>
      <c r="I11" s="191">
        <v>253</v>
      </c>
      <c r="J11" s="189">
        <v>23858</v>
      </c>
      <c r="K11" s="190">
        <v>145</v>
      </c>
      <c r="L11" s="241">
        <v>15657</v>
      </c>
      <c r="M11" s="190">
        <v>125</v>
      </c>
      <c r="N11" s="241">
        <v>14495</v>
      </c>
    </row>
    <row r="12" spans="2:14" x14ac:dyDescent="0.25">
      <c r="B12" s="42" t="s">
        <v>239</v>
      </c>
      <c r="C12" s="188">
        <v>9</v>
      </c>
      <c r="D12" s="189">
        <v>652</v>
      </c>
      <c r="E12" s="190">
        <v>6</v>
      </c>
      <c r="F12" s="241">
        <v>422</v>
      </c>
      <c r="G12" s="190">
        <v>7</v>
      </c>
      <c r="H12" s="241">
        <v>370</v>
      </c>
      <c r="I12" s="191">
        <v>294</v>
      </c>
      <c r="J12" s="189">
        <v>28690</v>
      </c>
      <c r="K12" s="190">
        <v>194</v>
      </c>
      <c r="L12" s="241">
        <v>20213</v>
      </c>
      <c r="M12" s="190">
        <v>177</v>
      </c>
      <c r="N12" s="241">
        <v>18831</v>
      </c>
    </row>
    <row r="13" spans="2:14" x14ac:dyDescent="0.25">
      <c r="B13" s="42" t="s">
        <v>240</v>
      </c>
      <c r="C13" s="191">
        <v>9</v>
      </c>
      <c r="D13" s="189">
        <v>684</v>
      </c>
      <c r="E13" s="190">
        <v>9</v>
      </c>
      <c r="F13" s="241">
        <v>497</v>
      </c>
      <c r="G13" s="190">
        <v>4</v>
      </c>
      <c r="H13" s="241">
        <v>419</v>
      </c>
      <c r="I13" s="191">
        <v>351</v>
      </c>
      <c r="J13" s="189">
        <v>32620</v>
      </c>
      <c r="K13" s="190">
        <v>218</v>
      </c>
      <c r="L13" s="241">
        <v>23093</v>
      </c>
      <c r="M13" s="190">
        <v>201</v>
      </c>
      <c r="N13" s="241">
        <v>19950</v>
      </c>
    </row>
    <row r="14" spans="2:14" x14ac:dyDescent="0.25">
      <c r="B14" s="42" t="s">
        <v>241</v>
      </c>
      <c r="C14" s="191">
        <v>26</v>
      </c>
      <c r="D14" s="189">
        <v>1696</v>
      </c>
      <c r="E14" s="190">
        <v>10</v>
      </c>
      <c r="F14" s="241">
        <v>1297</v>
      </c>
      <c r="G14" s="190">
        <v>22</v>
      </c>
      <c r="H14" s="241">
        <v>1062</v>
      </c>
      <c r="I14" s="191">
        <v>948</v>
      </c>
      <c r="J14" s="189">
        <v>86891</v>
      </c>
      <c r="K14" s="190">
        <v>556</v>
      </c>
      <c r="L14" s="241">
        <v>57333</v>
      </c>
      <c r="M14" s="190">
        <v>537</v>
      </c>
      <c r="N14" s="241">
        <v>47475</v>
      </c>
    </row>
    <row r="15" spans="2:14" x14ac:dyDescent="0.25">
      <c r="B15" s="42" t="s">
        <v>242</v>
      </c>
      <c r="C15" s="191">
        <v>15</v>
      </c>
      <c r="D15" s="189">
        <v>859</v>
      </c>
      <c r="E15" s="190">
        <v>17</v>
      </c>
      <c r="F15" s="241">
        <v>903</v>
      </c>
      <c r="G15" s="190">
        <v>20</v>
      </c>
      <c r="H15" s="241">
        <v>778</v>
      </c>
      <c r="I15" s="191">
        <v>522</v>
      </c>
      <c r="J15" s="189">
        <v>40907</v>
      </c>
      <c r="K15" s="190">
        <v>501</v>
      </c>
      <c r="L15" s="241">
        <v>40046</v>
      </c>
      <c r="M15" s="190">
        <v>428</v>
      </c>
      <c r="N15" s="241">
        <v>33697</v>
      </c>
    </row>
    <row r="16" spans="2:14" x14ac:dyDescent="0.25">
      <c r="B16" s="42" t="s">
        <v>243</v>
      </c>
      <c r="C16" s="191">
        <v>3</v>
      </c>
      <c r="D16" s="189">
        <v>317</v>
      </c>
      <c r="E16" s="190">
        <v>4</v>
      </c>
      <c r="F16" s="241">
        <v>387</v>
      </c>
      <c r="G16" s="190">
        <v>7</v>
      </c>
      <c r="H16" s="241">
        <v>304</v>
      </c>
      <c r="I16" s="191">
        <v>195</v>
      </c>
      <c r="J16" s="189">
        <v>13488</v>
      </c>
      <c r="K16" s="190">
        <v>221</v>
      </c>
      <c r="L16" s="241">
        <v>16712</v>
      </c>
      <c r="M16" s="190">
        <v>221</v>
      </c>
      <c r="N16" s="241">
        <v>14689</v>
      </c>
    </row>
    <row r="17" spans="2:14" x14ac:dyDescent="0.25">
      <c r="B17" s="42" t="s">
        <v>244</v>
      </c>
      <c r="C17" s="191">
        <v>3</v>
      </c>
      <c r="D17" s="189">
        <v>207</v>
      </c>
      <c r="E17" s="190">
        <v>5</v>
      </c>
      <c r="F17" s="241">
        <v>280</v>
      </c>
      <c r="G17" s="190">
        <v>6</v>
      </c>
      <c r="H17" s="241">
        <v>243</v>
      </c>
      <c r="I17" s="191">
        <v>202</v>
      </c>
      <c r="J17" s="189">
        <v>11264</v>
      </c>
      <c r="K17" s="190">
        <v>194</v>
      </c>
      <c r="L17" s="241">
        <v>12060</v>
      </c>
      <c r="M17" s="190">
        <v>172</v>
      </c>
      <c r="N17" s="241">
        <v>10441</v>
      </c>
    </row>
    <row r="18" spans="2:14" x14ac:dyDescent="0.25">
      <c r="B18" s="42" t="s">
        <v>38</v>
      </c>
      <c r="C18" s="191">
        <v>28</v>
      </c>
      <c r="D18" s="189">
        <v>564</v>
      </c>
      <c r="E18" s="190">
        <v>14</v>
      </c>
      <c r="F18" s="241">
        <v>749</v>
      </c>
      <c r="G18" s="190">
        <v>18</v>
      </c>
      <c r="H18" s="241">
        <v>629</v>
      </c>
      <c r="I18" s="191">
        <v>1064</v>
      </c>
      <c r="J18" s="189">
        <v>28223</v>
      </c>
      <c r="K18" s="190">
        <v>994</v>
      </c>
      <c r="L18" s="241">
        <v>31176</v>
      </c>
      <c r="M18" s="190">
        <v>870</v>
      </c>
      <c r="N18" s="241">
        <v>24572</v>
      </c>
    </row>
    <row r="19" spans="2:14" x14ac:dyDescent="0.25">
      <c r="B19" s="42" t="s">
        <v>39</v>
      </c>
      <c r="C19" s="188">
        <v>2</v>
      </c>
      <c r="D19" s="189">
        <v>203</v>
      </c>
      <c r="E19" s="191" t="s">
        <v>203</v>
      </c>
      <c r="F19" s="241">
        <v>91</v>
      </c>
      <c r="G19" s="191">
        <v>3</v>
      </c>
      <c r="H19" s="241">
        <v>77</v>
      </c>
      <c r="I19" s="191">
        <v>94</v>
      </c>
      <c r="J19" s="189">
        <v>11269</v>
      </c>
      <c r="K19" s="190">
        <v>48</v>
      </c>
      <c r="L19" s="241">
        <v>5294</v>
      </c>
      <c r="M19" s="190">
        <v>53</v>
      </c>
      <c r="N19" s="241">
        <v>3580</v>
      </c>
    </row>
    <row r="20" spans="2:14" x14ac:dyDescent="0.25">
      <c r="B20" s="43" t="s">
        <v>9</v>
      </c>
      <c r="C20" s="193">
        <v>106</v>
      </c>
      <c r="D20" s="194">
        <v>6278</v>
      </c>
      <c r="E20" s="193">
        <v>71</v>
      </c>
      <c r="F20" s="193">
        <v>5374</v>
      </c>
      <c r="G20" s="193">
        <v>91</v>
      </c>
      <c r="H20" s="193">
        <v>4484</v>
      </c>
      <c r="I20" s="193">
        <v>4114</v>
      </c>
      <c r="J20" s="194">
        <v>304720</v>
      </c>
      <c r="K20" s="193">
        <v>3173</v>
      </c>
      <c r="L20" s="193">
        <v>241384</v>
      </c>
      <c r="M20" s="193">
        <v>2875</v>
      </c>
      <c r="N20" s="193">
        <v>204728</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UTENTE</cp:lastModifiedBy>
  <cp:lastPrinted>2020-10-20T12:37:20Z</cp:lastPrinted>
  <dcterms:created xsi:type="dcterms:W3CDTF">2015-06-05T18:17:20Z</dcterms:created>
  <dcterms:modified xsi:type="dcterms:W3CDTF">2022-11-26T23:00:21Z</dcterms:modified>
</cp:coreProperties>
</file>