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istat\da pubblicare\25 novembre\"/>
    </mc:Choice>
  </mc:AlternateContent>
  <bookViews>
    <workbookView xWindow="0" yWindow="0" windowWidth="19200" windowHeight="6930" firstSheet="4" activeTab="5"/>
  </bookViews>
  <sheets>
    <sheet name="Tavola 1" sheetId="1" r:id="rId1"/>
    <sheet name="Tavola 2" sheetId="2" r:id="rId2"/>
    <sheet name="Tavola 3" sheetId="3" r:id="rId3"/>
    <sheet name="Tavola 4" sheetId="4" r:id="rId4"/>
    <sheet name="Tavola 5" sheetId="5" r:id="rId5"/>
    <sheet name="Tavola 6" sheetId="7" r:id="rId6"/>
    <sheet name="Tavola 7" sheetId="9" r:id="rId7"/>
    <sheet name="Tavola 8" sheetId="19" r:id="rId8"/>
    <sheet name="Tavola 9" sheetId="20" r:id="rId9"/>
    <sheet name="Tavola 10" sheetId="21" r:id="rId10"/>
    <sheet name="Tavola 11" sheetId="22" r:id="rId11"/>
    <sheet name="Tavola 12" sheetId="10" r:id="rId12"/>
    <sheet name="Tavola 13" sheetId="11" r:id="rId13"/>
    <sheet name="Tavola 14" sheetId="12" r:id="rId14"/>
    <sheet name="Tavola 15" sheetId="13" r:id="rId15"/>
    <sheet name="Tavola 16" sheetId="14" r:id="rId16"/>
    <sheet name="Tavola 17" sheetId="15" r:id="rId17"/>
    <sheet name="Tavola 18" sheetId="16" r:id="rId18"/>
    <sheet name="Tavola 19" sheetId="17" r:id="rId19"/>
    <sheet name="Tavola 20" sheetId="18" r:id="rId20"/>
    <sheet name="Tavola 21 " sheetId="24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7" l="1"/>
  <c r="I5" i="7"/>
  <c r="J5" i="7"/>
  <c r="K5" i="7"/>
  <c r="H6" i="7"/>
  <c r="I6" i="7"/>
  <c r="K6" i="7"/>
  <c r="H7" i="7"/>
  <c r="I7" i="7"/>
  <c r="J7" i="7"/>
  <c r="K7" i="7"/>
  <c r="H8" i="7"/>
  <c r="I8" i="7"/>
  <c r="K8" i="7"/>
  <c r="H9" i="7"/>
  <c r="I9" i="7"/>
  <c r="J9" i="7"/>
  <c r="K9" i="7"/>
  <c r="H10" i="7"/>
  <c r="I10" i="7"/>
  <c r="K10" i="7"/>
  <c r="H11" i="7"/>
  <c r="I11" i="7"/>
  <c r="J11" i="7"/>
  <c r="K11" i="7"/>
  <c r="H12" i="7"/>
  <c r="I12" i="7"/>
  <c r="K12" i="7"/>
  <c r="H13" i="7"/>
  <c r="I13" i="7"/>
  <c r="J13" i="7"/>
  <c r="K13" i="7"/>
  <c r="H14" i="7"/>
  <c r="I14" i="7"/>
  <c r="K14" i="7"/>
  <c r="H15" i="7"/>
  <c r="I15" i="7"/>
  <c r="J15" i="7"/>
  <c r="K15" i="7"/>
  <c r="H16" i="7"/>
  <c r="I16" i="7"/>
  <c r="K16" i="7"/>
  <c r="H17" i="7"/>
  <c r="I17" i="7"/>
  <c r="J17" i="7"/>
  <c r="K17" i="7"/>
  <c r="H18" i="7"/>
  <c r="I18" i="7"/>
  <c r="K18" i="7"/>
  <c r="H19" i="7"/>
  <c r="I19" i="7"/>
  <c r="J19" i="7"/>
  <c r="K19" i="7"/>
  <c r="H20" i="7"/>
  <c r="I20" i="7"/>
  <c r="K20" i="7"/>
  <c r="H21" i="7"/>
  <c r="I21" i="7"/>
  <c r="J21" i="7"/>
  <c r="K21" i="7"/>
  <c r="H22" i="7"/>
  <c r="I22" i="7"/>
  <c r="K22" i="7"/>
  <c r="H23" i="7"/>
  <c r="I23" i="7"/>
  <c r="J23" i="7"/>
  <c r="K23" i="7"/>
  <c r="H24" i="7"/>
  <c r="I24" i="7"/>
  <c r="K24" i="7"/>
  <c r="H25" i="7"/>
  <c r="I25" i="7"/>
  <c r="J25" i="7"/>
  <c r="K25" i="7"/>
  <c r="H26" i="7"/>
  <c r="I26" i="7"/>
  <c r="J26" i="7"/>
  <c r="K26" i="7"/>
  <c r="H27" i="7"/>
  <c r="I27" i="7"/>
  <c r="J27" i="7"/>
  <c r="K27" i="7"/>
  <c r="I4" i="7"/>
  <c r="K4" i="7"/>
  <c r="H4" i="7"/>
  <c r="D21" i="24"/>
  <c r="D22" i="24"/>
  <c r="D23" i="24"/>
  <c r="D24" i="24"/>
  <c r="D20" i="24"/>
  <c r="D21" i="18"/>
  <c r="D22" i="18"/>
  <c r="D23" i="18"/>
  <c r="D24" i="18"/>
  <c r="D20" i="18"/>
  <c r="D5" i="24" l="1"/>
  <c r="D6" i="24"/>
  <c r="D8" i="24"/>
  <c r="D9" i="24"/>
  <c r="D10" i="24"/>
  <c r="D11" i="24"/>
  <c r="D12" i="24"/>
  <c r="D13" i="24"/>
  <c r="D14" i="24"/>
  <c r="D16" i="24"/>
  <c r="D17" i="24"/>
  <c r="D18" i="24"/>
  <c r="D26" i="24"/>
  <c r="D27" i="24"/>
  <c r="D28" i="24"/>
  <c r="D29" i="24"/>
  <c r="D30" i="24"/>
  <c r="D31" i="24"/>
  <c r="D4" i="24"/>
  <c r="D5" i="18"/>
  <c r="D6" i="18"/>
  <c r="D8" i="18"/>
  <c r="D9" i="18"/>
  <c r="D10" i="18"/>
  <c r="D12" i="18"/>
  <c r="D13" i="18"/>
  <c r="D14" i="18"/>
  <c r="D16" i="18"/>
  <c r="D17" i="18"/>
  <c r="D18" i="18"/>
  <c r="D26" i="18"/>
  <c r="D27" i="18"/>
  <c r="D28" i="18"/>
  <c r="D29" i="18"/>
  <c r="D30" i="18"/>
  <c r="D31" i="18"/>
  <c r="D4" i="18"/>
  <c r="F16" i="12"/>
  <c r="E16" i="12"/>
  <c r="D16" i="12"/>
  <c r="C16" i="12"/>
  <c r="B16" i="12"/>
  <c r="F15" i="12"/>
  <c r="E15" i="12"/>
  <c r="D15" i="12"/>
  <c r="C15" i="12"/>
  <c r="B15" i="12"/>
  <c r="F14" i="12"/>
  <c r="E14" i="12"/>
  <c r="D14" i="12"/>
  <c r="C14" i="12"/>
  <c r="B14" i="12"/>
  <c r="F13" i="12"/>
  <c r="E13" i="12"/>
  <c r="D13" i="12"/>
  <c r="C13" i="12"/>
  <c r="B13" i="12"/>
  <c r="F12" i="12"/>
  <c r="E12" i="12"/>
  <c r="D12" i="12"/>
  <c r="C12" i="12"/>
  <c r="B12" i="12"/>
  <c r="C18" i="4" l="1"/>
  <c r="B18" i="4"/>
  <c r="C7" i="1"/>
  <c r="D7" i="1" s="1"/>
  <c r="B7" i="1"/>
  <c r="D6" i="1"/>
  <c r="D5" i="1"/>
</calcChain>
</file>

<file path=xl/sharedStrings.xml><?xml version="1.0" encoding="utf-8"?>
<sst xmlns="http://schemas.openxmlformats.org/spreadsheetml/2006/main" count="394" uniqueCount="172">
  <si>
    <t>Totale</t>
  </si>
  <si>
    <t>Anno inizio del percorso</t>
  </si>
  <si>
    <t>Tipo di intervento</t>
  </si>
  <si>
    <t>In emergenza perché la donna è in situazione di pericolo o a rischio incolumità</t>
  </si>
  <si>
    <t>Non in emergenza</t>
  </si>
  <si>
    <t>Fonte: Istat</t>
  </si>
  <si>
    <t>Classe di età</t>
  </si>
  <si>
    <t>Donne</t>
  </si>
  <si>
    <t>Valori assoluti</t>
  </si>
  <si>
    <t>Valori percentuali</t>
  </si>
  <si>
    <t>Meno di 16 anni</t>
  </si>
  <si>
    <t>Da 16 a 29 anni</t>
  </si>
  <si>
    <t>Da 30 a 39 anni</t>
  </si>
  <si>
    <t>Da 40 a 49 anni</t>
  </si>
  <si>
    <t>Da 50 a 59 anni</t>
  </si>
  <si>
    <t>Da 60 a 69 anni</t>
  </si>
  <si>
    <t>70 anni e oltre</t>
  </si>
  <si>
    <t xml:space="preserve">Servizi sociali territoriali </t>
  </si>
  <si>
    <t xml:space="preserve">Parrocchia, istituti religiosi, altre associazioni religiose </t>
  </si>
  <si>
    <t>Avvocato</t>
  </si>
  <si>
    <t>Psicologo o psichiatra</t>
  </si>
  <si>
    <t>Scuola/ insegnanti</t>
  </si>
  <si>
    <t xml:space="preserve">Parenti, amici, conoscenti, ecc. </t>
  </si>
  <si>
    <t>Altri Centri Antiviolenza</t>
  </si>
  <si>
    <t>1522</t>
  </si>
  <si>
    <t>Consultorio familiare</t>
  </si>
  <si>
    <t>Forze dell’Ordine</t>
  </si>
  <si>
    <t>Pronto Soccorso/Ospedale</t>
  </si>
  <si>
    <t>A chi si è rivolta</t>
  </si>
  <si>
    <t>Nessuno, è arrivata autonomamente</t>
  </si>
  <si>
    <t>Parenti, amici o conoscenti</t>
  </si>
  <si>
    <t>Altro centro antiviolenza</t>
  </si>
  <si>
    <t>Pronto Soccorso/ Ospedale</t>
  </si>
  <si>
    <t>Servizi sociali territoriali</t>
  </si>
  <si>
    <t>Parrocchia, Istituti religiosi e altri associazioni religiose</t>
  </si>
  <si>
    <t>Scuola</t>
  </si>
  <si>
    <t>Psicologo/ Psichiatra</t>
  </si>
  <si>
    <t>Altro</t>
  </si>
  <si>
    <t>Chi ha inviato al donna al CAV</t>
  </si>
  <si>
    <t xml:space="preserve"> Forze dell'ordine</t>
  </si>
  <si>
    <t xml:space="preserve"> Avvocato</t>
  </si>
  <si>
    <t>Medico di famiglia (MMG) o Pediatra di libera scelta</t>
  </si>
  <si>
    <t>Pronto intervento/messa in sicurezza fisica (protezione/inserimento in casa rifugio)</t>
  </si>
  <si>
    <t>Ascolto</t>
  </si>
  <si>
    <t>Accoglienza</t>
  </si>
  <si>
    <t>Orientamento e accompagnamento ad altri servizi della rete territoriale</t>
  </si>
  <si>
    <t>Supporto sociale e/o educativo</t>
  </si>
  <si>
    <t>Supporto e consulenza psicologica</t>
  </si>
  <si>
    <t>Supporto e consulenza legale</t>
  </si>
  <si>
    <t>Assistenza sanitaria</t>
  </si>
  <si>
    <t>Supporto e consulenza alloggiativa</t>
  </si>
  <si>
    <t>Sostegno all'autonomia</t>
  </si>
  <si>
    <t>Orientamento lavorativo</t>
  </si>
  <si>
    <t>Percorso di allontanamento</t>
  </si>
  <si>
    <t>Supporto per i figli minorenni</t>
  </si>
  <si>
    <t>Sostegno alla genitorialità</t>
  </si>
  <si>
    <t>Mediazione linguistica-culturale</t>
  </si>
  <si>
    <t>Altre richieste da parte di donne straniere, rifugiate e richiedenti asilo (incluse le pratiche amministrative)</t>
  </si>
  <si>
    <t>Tipo di violenza</t>
  </si>
  <si>
    <t>Violenza fisica</t>
  </si>
  <si>
    <t>Non indicato</t>
  </si>
  <si>
    <t>Sì</t>
  </si>
  <si>
    <t>No</t>
  </si>
  <si>
    <t>Durata della violenza</t>
  </si>
  <si>
    <t>Da 1 a 6 mesi</t>
  </si>
  <si>
    <t>Da più di 6 mesi a 1 anno</t>
  </si>
  <si>
    <t>Da più di 1 anno a 5 anni</t>
  </si>
  <si>
    <t>Da più di 5 anni</t>
  </si>
  <si>
    <t>Si è trattato di un singolo espisodio</t>
  </si>
  <si>
    <t>Partner attuale</t>
  </si>
  <si>
    <t>Ex partner</t>
  </si>
  <si>
    <t>Altro familiare o parente</t>
  </si>
  <si>
    <t>Amico, conoscente, collega</t>
  </si>
  <si>
    <t>La donna non lo sa</t>
  </si>
  <si>
    <t>Non risponde</t>
  </si>
  <si>
    <t>Totale (a)</t>
  </si>
  <si>
    <t>Tipo di relazione con la donna</t>
  </si>
  <si>
    <t>Amici, colleghi, altri conoscenti</t>
  </si>
  <si>
    <t>Sì, più di una volta</t>
  </si>
  <si>
    <t>Sì, una volta</t>
  </si>
  <si>
    <t>No, ma è stato segnalato informalmente</t>
  </si>
  <si>
    <t>No, non è mai stato né denunciato, né querelato, né segnalato</t>
  </si>
  <si>
    <t>Da 1 a 7 giorni</t>
  </si>
  <si>
    <t>Da 8 a 14 giorni</t>
  </si>
  <si>
    <t>Da 15 a 30 giorni</t>
  </si>
  <si>
    <t>Da 31 a 60 giorni</t>
  </si>
  <si>
    <t>Più di 2 mesi</t>
  </si>
  <si>
    <t>No, perché è stata ritirata la denuncia</t>
  </si>
  <si>
    <t>No, perché è ancora indagato e non imputato</t>
  </si>
  <si>
    <t>No, non ci sono state imputazioni</t>
  </si>
  <si>
    <t>No, è stato assolto</t>
  </si>
  <si>
    <t>Il processo è ancora in corso</t>
  </si>
  <si>
    <t>Esito percorso di uscita</t>
  </si>
  <si>
    <t>Percorso di uscita in corso</t>
  </si>
  <si>
    <t>Abbandono/Sospensione</t>
  </si>
  <si>
    <t>Invio ad altro servizio</t>
  </si>
  <si>
    <t xml:space="preserve">Obiettivi del percorso raggiunti </t>
  </si>
  <si>
    <t>Donne per livello di rischio</t>
  </si>
  <si>
    <t>Donne che hanno avuto paura per la vita</t>
  </si>
  <si>
    <t>Donne che hanno subito violenza fisica</t>
  </si>
  <si>
    <t>Donne che hanno subito altra violenza</t>
  </si>
  <si>
    <t>Donne che hanno subito violenza sessuale</t>
  </si>
  <si>
    <t>Donne che hanno subito altre forme di violenza presenti nella Convenzione di Istanbul</t>
  </si>
  <si>
    <t>Basso</t>
  </si>
  <si>
    <t>Medio</t>
  </si>
  <si>
    <t>Alto</t>
  </si>
  <si>
    <t>Altissimo</t>
  </si>
  <si>
    <t>Sì, solo per la donna</t>
  </si>
  <si>
    <t>Sì, solo per i figli</t>
  </si>
  <si>
    <t>Sì, sia per la donna sia per i figli</t>
  </si>
  <si>
    <t>Sì, una sola volta</t>
  </si>
  <si>
    <t>No, mai</t>
  </si>
  <si>
    <t>Solo per lei</t>
  </si>
  <si>
    <t>Solo per i figli</t>
  </si>
  <si>
    <t>Sia per lei che per i figli</t>
  </si>
  <si>
    <t>Sì, pèiù volte</t>
  </si>
  <si>
    <t>Informazione non ancora rilevata</t>
  </si>
  <si>
    <t>Livello di rischio</t>
  </si>
  <si>
    <t>Violenza assistita dai figli</t>
  </si>
  <si>
    <t>Violenza subita dai figli</t>
  </si>
  <si>
    <t>Ricorso</t>
  </si>
  <si>
    <t>Pronto soccorso</t>
  </si>
  <si>
    <t>Ricovero in ospedale</t>
  </si>
  <si>
    <t>Violenza</t>
  </si>
  <si>
    <r>
      <t xml:space="preserve">Donne che hanno iniziato un percorso di uscita dalla violenza concordato con il CAV per anno di inizio del percorso e tipo di intervento. Anno 2021 </t>
    </r>
    <r>
      <rPr>
        <i/>
        <sz val="9"/>
        <color theme="1"/>
        <rFont val="Arial"/>
        <family val="2"/>
      </rPr>
      <t>(valori assoluti)</t>
    </r>
  </si>
  <si>
    <r>
      <rPr>
        <i/>
        <sz val="7"/>
        <color rgb="FF000000"/>
        <rFont val="Arial"/>
        <family val="2"/>
      </rPr>
      <t xml:space="preserve">Fonte: </t>
    </r>
    <r>
      <rPr>
        <sz val="7"/>
        <color rgb="FF000000"/>
        <rFont val="Arial"/>
        <family val="2"/>
      </rPr>
      <t>Istat</t>
    </r>
  </si>
  <si>
    <r>
      <t>Donne che hanno iniziato un percorso di uscita dalla violenza concordato con il CAV per a chi si è rivolta prima di prendere contatto con il CAV. Anno 2021</t>
    </r>
    <r>
      <rPr>
        <i/>
        <sz val="9"/>
        <color theme="1"/>
        <rFont val="Arial"/>
        <family val="2"/>
      </rPr>
      <t xml:space="preserve"> (valori assoluti e percentuali)</t>
    </r>
  </si>
  <si>
    <r>
      <t xml:space="preserve">Donne che hanno iniziato un percorso di uscita dalla violenza concordato con il CAV per classe di età. Anno 2021 </t>
    </r>
    <r>
      <rPr>
        <i/>
        <sz val="9"/>
        <color theme="1"/>
        <rFont val="Arial"/>
        <family val="2"/>
      </rPr>
      <t>(valori assoluti e percentuali)</t>
    </r>
  </si>
  <si>
    <r>
      <t xml:space="preserve">Donne che hanno iniziato un percorso di uscita dalla violenza concordato con il CAV per chi ha inviato la donna al CAV. Anno 2021 </t>
    </r>
    <r>
      <rPr>
        <i/>
        <sz val="9"/>
        <color theme="1"/>
        <rFont val="Arial"/>
        <family val="2"/>
      </rPr>
      <t>(valori assoluti e percentuali)</t>
    </r>
  </si>
  <si>
    <t>Tipo di bisogno</t>
  </si>
  <si>
    <r>
      <t xml:space="preserve">Donne che hanno iniziato un percorso di uscita dalla violenza concordato con il CAV per tipo di bisogno con cui la donna è arrivata al CAV. Anno 2021 </t>
    </r>
    <r>
      <rPr>
        <i/>
        <sz val="9"/>
        <color theme="1"/>
        <rFont val="Arial"/>
        <family val="2"/>
      </rPr>
      <t>(valori assoluti e percentuali)</t>
    </r>
  </si>
  <si>
    <r>
      <t xml:space="preserve">Donne che hanno iniziato un percorso di uscita dalla violenza concordato con il CAV per tipo di violenza subita. Anno 2021 </t>
    </r>
    <r>
      <rPr>
        <i/>
        <sz val="9"/>
        <color theme="1"/>
        <rFont val="Arial"/>
        <family val="2"/>
      </rPr>
      <t>(valori assoluti e percentuali)</t>
    </r>
  </si>
  <si>
    <r>
      <t xml:space="preserve">Donne che hanno iniziato un percorso di uscita dalla violenza concordato con il CAV per durata della violenza. Anno 2021 </t>
    </r>
    <r>
      <rPr>
        <i/>
        <sz val="9"/>
        <color theme="1"/>
        <rFont val="Arial"/>
        <family val="2"/>
      </rPr>
      <t>(valori assoluti e percentuali)</t>
    </r>
  </si>
  <si>
    <t>Per chi ha avuto paura</t>
  </si>
  <si>
    <t>Non ha avuto paura</t>
  </si>
  <si>
    <r>
      <t>Donne che hanno iniziato un percorso di uscita dalla violenza concordato con il CAV per ricorso al pronto soccorso e all'ospedale. Anno 2021</t>
    </r>
    <r>
      <rPr>
        <b/>
        <i/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(valori assoluti e percentuali)</t>
    </r>
  </si>
  <si>
    <r>
      <t xml:space="preserve">Donne che hanno iniziato un percorso di uscita dalla violenza concordato con il CAV per chi la donna ha avuto paura fosse in pericolo. Anno 2021 </t>
    </r>
    <r>
      <rPr>
        <i/>
        <sz val="9"/>
        <color theme="1"/>
        <rFont val="Arial"/>
        <family val="2"/>
      </rPr>
      <t>(valori assoluti e percentuali)</t>
    </r>
  </si>
  <si>
    <t>Violenza pregressa</t>
  </si>
  <si>
    <t>Presenza di una denuncia, querela o segnalazione</t>
  </si>
  <si>
    <t>Richiesta di un provvedimento di allontanamento,  divieto di avvicinamento,  ammonimento</t>
  </si>
  <si>
    <t>Tempo trascorso</t>
  </si>
  <si>
    <t xml:space="preserve">Imputazioni </t>
  </si>
  <si>
    <t>Presenza di una condanna</t>
  </si>
  <si>
    <r>
      <t xml:space="preserve">Donne che al 31 dicembre hanno interrotto  il  percorso di uscita dalla violenza concordato con il CAV per tipo e gravità della violenza. Anno 2021 </t>
    </r>
    <r>
      <rPr>
        <i/>
        <sz val="9"/>
        <color theme="1"/>
        <rFont val="Arial"/>
        <family val="2"/>
      </rPr>
      <t>(valori assoluti e percentuali)</t>
    </r>
  </si>
  <si>
    <t>Tipo e gravità della violenza</t>
  </si>
  <si>
    <r>
      <t xml:space="preserve">Donne che al 31 dicembre hanno raggiunto gli obiettivi del percorso di uscita dalla violenza concordato con il CAV per tipo e gravità della violenza. Anno 2021 </t>
    </r>
    <r>
      <rPr>
        <i/>
        <sz val="9"/>
        <color theme="1"/>
        <rFont val="Arial"/>
        <family val="2"/>
      </rPr>
      <t>(valori assoluti e percentuali)</t>
    </r>
  </si>
  <si>
    <t>Non so</t>
  </si>
  <si>
    <t>(a) Il quesito viene posto solo nei casi in cui l'autore è un patner, ex patner, parente.</t>
  </si>
  <si>
    <r>
      <t>Autori della violenza denunciati per presenza di una condanna. Anno 2021.</t>
    </r>
    <r>
      <rPr>
        <i/>
        <sz val="9"/>
        <color rgb="FF000000"/>
        <rFont val="Arial"/>
        <family val="2"/>
      </rPr>
      <t xml:space="preserve"> (Valori assoluti e percentuali)</t>
    </r>
  </si>
  <si>
    <r>
      <t>Autori della violenza denunciati contro cui ci sono state imputazioni. Anno 2021.</t>
    </r>
    <r>
      <rPr>
        <i/>
        <sz val="9"/>
        <color rgb="FF000000"/>
        <rFont val="Arial"/>
        <family val="2"/>
      </rPr>
      <t xml:space="preserve"> (Valori assoluti e percentuali)</t>
    </r>
  </si>
  <si>
    <r>
      <t>Autori della violenza denunciati per presenza di una richiesta di allontanamento/divieto di avvicinamento/ammonimento e tipo di relazione con la donna. Anno 2021.</t>
    </r>
    <r>
      <rPr>
        <b/>
        <i/>
        <sz val="9"/>
        <color rgb="FF000000"/>
        <rFont val="Arial"/>
        <family val="2"/>
      </rPr>
      <t xml:space="preserve"> (</t>
    </r>
    <r>
      <rPr>
        <i/>
        <sz val="9"/>
        <color rgb="FF000000"/>
        <rFont val="Arial"/>
        <family val="2"/>
      </rPr>
      <t>Valori assoluti e percentuali)</t>
    </r>
  </si>
  <si>
    <r>
      <t>Autori  della violenza per tempo trascorso al fine di ottenere il provvedimento di allontanamento, divieto di avvicinamento, ammonimento. Anno 2021.</t>
    </r>
    <r>
      <rPr>
        <b/>
        <i/>
        <sz val="9"/>
        <color rgb="FF000000"/>
        <rFont val="Arial"/>
        <family val="2"/>
      </rPr>
      <t xml:space="preserve"> (</t>
    </r>
    <r>
      <rPr>
        <i/>
        <sz val="9"/>
        <color rgb="FF000000"/>
        <rFont val="Arial"/>
        <family val="2"/>
      </rPr>
      <t>Valori assoluti e percentuali)</t>
    </r>
  </si>
  <si>
    <r>
      <t xml:space="preserve">Autori della violenza per presenza di una denuncia, querela o segnalazione e tipo di relazione con la donna. Anno 2021. </t>
    </r>
    <r>
      <rPr>
        <i/>
        <sz val="9"/>
        <color rgb="FF000000"/>
        <rFont val="Arial"/>
        <family val="2"/>
      </rPr>
      <t>(Valori ass</t>
    </r>
    <r>
      <rPr>
        <i/>
        <sz val="9"/>
        <color indexed="8"/>
        <rFont val="Arial"/>
        <family val="2"/>
      </rPr>
      <t>oluti e percentuali)</t>
    </r>
  </si>
  <si>
    <r>
      <t>Autori della violenza presenza di violenza pregressa nei confronti di altre donne. Anno 2021.</t>
    </r>
    <r>
      <rPr>
        <i/>
        <sz val="9"/>
        <color rgb="FF000000"/>
        <rFont val="Arial"/>
        <family val="2"/>
      </rPr>
      <t xml:space="preserve"> (Valori percentuali )</t>
    </r>
  </si>
  <si>
    <r>
      <t>Autori della violenza per tipo di relazione con la donna. Anno 2021.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(Valori assoluti e percentuali)</t>
    </r>
  </si>
  <si>
    <r>
      <t xml:space="preserve">Donne che hanno iniziato un percorso di uscita dalla violenza concordato con il CAV e che vivevano con i figli per violenza assistita/subita dai figli. Anno 2021 </t>
    </r>
    <r>
      <rPr>
        <i/>
        <sz val="9"/>
        <color theme="1"/>
        <rFont val="Arial"/>
        <family val="2"/>
      </rPr>
      <t>(valori assoluti e percentuali)</t>
    </r>
  </si>
  <si>
    <r>
      <t xml:space="preserve">Donne che hanno iniziato un percorso di uscita dalla violenza concordato con il CAV e alle quali è stata fatta una valutazione del rischio per livello di rischio dell'ultima valutazione eseguita. Anno 2021 </t>
    </r>
    <r>
      <rPr>
        <i/>
        <sz val="9"/>
        <color theme="1"/>
        <rFont val="Arial"/>
        <family val="2"/>
      </rPr>
      <t>(valori assoluti e percentuali)</t>
    </r>
  </si>
  <si>
    <r>
      <t xml:space="preserve">Donne che hanno iniziato un percorso di uscita dalla violenza concordato con il CAV per esito del percorso al 31 dicembre. Anno 2021 </t>
    </r>
    <r>
      <rPr>
        <i/>
        <sz val="9"/>
        <color theme="1"/>
        <rFont val="Arial"/>
        <family val="2"/>
      </rPr>
      <t>(valori assoluti e percentuali)</t>
    </r>
  </si>
  <si>
    <t>Minaccia</t>
  </si>
  <si>
    <t>Stupro o tentato stupro</t>
  </si>
  <si>
    <t xml:space="preserve"> Altra violenza sessuale (ad esempio, molestie sessuali, molestie online, revenge porn, essere costretta a fare attività sessuali umilianti e/o degradanti)</t>
  </si>
  <si>
    <t>Stalking (incluso cyberstalking)</t>
  </si>
  <si>
    <t>Violenza psicologica</t>
  </si>
  <si>
    <t>Violenza economica (includere anche le situazioni in cui alla donna è stato chiesto ad esempio di fare da prestanome…)</t>
  </si>
  <si>
    <t>Matrimonio forzato o precoce</t>
  </si>
  <si>
    <t>Mutilazioni genitali femminili</t>
  </si>
  <si>
    <t xml:space="preserve"> Aborto forzato</t>
  </si>
  <si>
    <t>Sterilizzazione forzata</t>
  </si>
  <si>
    <t>Vittime di tratta ai fini di prostituzione sessuale e/o lavorativa, tortura</t>
  </si>
  <si>
    <t>Pima dell'arrivo al cav</t>
  </si>
  <si>
    <t>Nell'anno di rilevazione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</si>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</sst>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9"/>
      <color rgb="FF000000"/>
      <name val="Arial"/>
      <family val="2"/>
    </font>
    <font>
      <i/>
      <sz val="9"/>
      <color indexed="8"/>
      <name val="Arial"/>
      <family val="2"/>
    </font>
    <font>
      <sz val="7"/>
      <color indexed="8"/>
      <name val="Arial"/>
      <family val="2"/>
    </font>
    <font>
      <b/>
      <i/>
      <sz val="9"/>
      <color rgb="FF000000"/>
      <name val="Arial"/>
      <family val="2"/>
    </font>
    <font>
      <i/>
      <sz val="9"/>
      <color rgb="FF000000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i/>
      <sz val="7"/>
      <color rgb="FF000000"/>
      <name val="Arial"/>
      <family val="2"/>
    </font>
    <font>
      <b/>
      <sz val="11"/>
      <color theme="1"/>
      <name val="Arial"/>
      <family val="2"/>
    </font>
    <font>
      <sz val="7"/>
      <name val="Arial"/>
      <family val="2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1C1C1"/>
      </left>
      <right/>
      <top/>
      <bottom/>
      <diagonal/>
    </border>
    <border>
      <left style="medium">
        <color rgb="FFC1C1C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C1C1C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05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 vertical="top" wrapText="1"/>
    </xf>
    <xf numFmtId="3" fontId="20" fillId="0" borderId="0" xfId="0" applyNumberFormat="1" applyFont="1" applyAlignment="1">
      <alignment vertical="top" wrapText="1"/>
    </xf>
    <xf numFmtId="3" fontId="18" fillId="0" borderId="0" xfId="0" applyNumberFormat="1" applyFont="1"/>
    <xf numFmtId="0" fontId="19" fillId="0" borderId="14" xfId="0" applyFont="1" applyBorder="1" applyAlignment="1">
      <alignment horizontal="center" vertical="top" wrapText="1"/>
    </xf>
    <xf numFmtId="0" fontId="21" fillId="0" borderId="14" xfId="0" applyFont="1" applyBorder="1"/>
    <xf numFmtId="3" fontId="19" fillId="0" borderId="14" xfId="0" applyNumberFormat="1" applyFont="1" applyBorder="1" applyAlignment="1">
      <alignment horizontal="right" vertical="top" wrapText="1"/>
    </xf>
    <xf numFmtId="3" fontId="21" fillId="0" borderId="14" xfId="0" applyNumberFormat="1" applyFont="1" applyBorder="1"/>
    <xf numFmtId="0" fontId="19" fillId="0" borderId="10" xfId="0" applyFont="1" applyBorder="1" applyAlignment="1">
      <alignment horizontal="left" vertical="top" wrapText="1"/>
    </xf>
    <xf numFmtId="0" fontId="22" fillId="0" borderId="0" xfId="0" applyFont="1"/>
    <xf numFmtId="0" fontId="20" fillId="0" borderId="10" xfId="0" applyFont="1" applyBorder="1" applyAlignment="1">
      <alignment horizontal="left" vertical="top" wrapText="1"/>
    </xf>
    <xf numFmtId="3" fontId="18" fillId="0" borderId="0" xfId="0" applyNumberFormat="1" applyFont="1" applyAlignment="1">
      <alignment vertical="top"/>
    </xf>
    <xf numFmtId="164" fontId="18" fillId="0" borderId="0" xfId="0" applyNumberFormat="1" applyFont="1" applyAlignment="1">
      <alignment vertical="top"/>
    </xf>
    <xf numFmtId="0" fontId="18" fillId="0" borderId="0" xfId="0" applyFont="1" applyAlignment="1">
      <alignment vertical="top" wrapText="1"/>
    </xf>
    <xf numFmtId="0" fontId="18" fillId="0" borderId="0" xfId="0" quotePrefix="1" applyFont="1" applyAlignment="1">
      <alignment vertical="top" wrapText="1"/>
    </xf>
    <xf numFmtId="0" fontId="21" fillId="0" borderId="14" xfId="0" applyFont="1" applyBorder="1" applyAlignment="1">
      <alignment vertical="top" wrapText="1"/>
    </xf>
    <xf numFmtId="3" fontId="21" fillId="0" borderId="14" xfId="0" applyNumberFormat="1" applyFont="1" applyBorder="1" applyAlignment="1">
      <alignment vertical="top"/>
    </xf>
    <xf numFmtId="164" fontId="21" fillId="0" borderId="14" xfId="0" applyNumberFormat="1" applyFont="1" applyBorder="1" applyAlignment="1">
      <alignment vertical="top"/>
    </xf>
    <xf numFmtId="0" fontId="18" fillId="0" borderId="0" xfId="0" applyFont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164" fontId="18" fillId="0" borderId="0" xfId="0" applyNumberFormat="1" applyFont="1" applyAlignment="1">
      <alignment vertical="top" wrapText="1"/>
    </xf>
    <xf numFmtId="3" fontId="18" fillId="0" borderId="0" xfId="0" applyNumberFormat="1" applyFont="1" applyAlignment="1">
      <alignment vertical="top" wrapText="1"/>
    </xf>
    <xf numFmtId="0" fontId="21" fillId="0" borderId="14" xfId="0" applyFont="1" applyBorder="1" applyAlignment="1">
      <alignment vertical="top"/>
    </xf>
    <xf numFmtId="0" fontId="18" fillId="0" borderId="14" xfId="0" applyFont="1" applyBorder="1" applyAlignment="1">
      <alignment vertical="top" wrapText="1"/>
    </xf>
    <xf numFmtId="0" fontId="25" fillId="33" borderId="14" xfId="0" applyFont="1" applyFill="1" applyBorder="1" applyAlignment="1">
      <alignment vertical="top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right" vertical="top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25" fillId="33" borderId="0" xfId="0" applyFont="1" applyFill="1" applyAlignment="1">
      <alignment vertical="top"/>
    </xf>
    <xf numFmtId="0" fontId="27" fillId="0" borderId="12" xfId="0" applyFont="1" applyBorder="1" applyAlignment="1">
      <alignment horizontal="left" vertical="top"/>
    </xf>
    <xf numFmtId="0" fontId="19" fillId="0" borderId="15" xfId="0" applyFont="1" applyBorder="1" applyAlignment="1">
      <alignment vertical="center" wrapText="1"/>
    </xf>
    <xf numFmtId="0" fontId="19" fillId="0" borderId="14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/>
    </xf>
    <xf numFmtId="3" fontId="21" fillId="0" borderId="14" xfId="0" applyNumberFormat="1" applyFont="1" applyBorder="1" applyAlignment="1">
      <alignment horizontal="right" vertical="top"/>
    </xf>
    <xf numFmtId="0" fontId="19" fillId="0" borderId="1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2" fillId="0" borderId="0" xfId="0" applyFont="1" applyAlignment="1">
      <alignment vertical="top"/>
    </xf>
    <xf numFmtId="0" fontId="21" fillId="0" borderId="0" xfId="0" applyFont="1" applyAlignment="1">
      <alignment horizontal="center" vertical="top" wrapText="1"/>
    </xf>
    <xf numFmtId="3" fontId="20" fillId="0" borderId="0" xfId="0" applyNumberFormat="1" applyFont="1" applyAlignment="1">
      <alignment horizontal="right" vertical="top" wrapText="1"/>
    </xf>
    <xf numFmtId="3" fontId="19" fillId="0" borderId="0" xfId="0" applyNumberFormat="1" applyFont="1" applyAlignment="1">
      <alignment horizontal="right" vertical="top" wrapText="1"/>
    </xf>
    <xf numFmtId="164" fontId="20" fillId="0" borderId="0" xfId="0" applyNumberFormat="1" applyFont="1" applyAlignment="1">
      <alignment horizontal="right" vertical="top" wrapText="1"/>
    </xf>
    <xf numFmtId="164" fontId="18" fillId="0" borderId="0" xfId="0" applyNumberFormat="1" applyFont="1"/>
    <xf numFmtId="0" fontId="30" fillId="0" borderId="0" xfId="0" applyFont="1"/>
    <xf numFmtId="164" fontId="20" fillId="0" borderId="0" xfId="0" applyNumberFormat="1" applyFont="1" applyAlignment="1">
      <alignment horizontal="right" vertical="top"/>
    </xf>
    <xf numFmtId="164" fontId="21" fillId="0" borderId="14" xfId="0" applyNumberFormat="1" applyFont="1" applyBorder="1"/>
    <xf numFmtId="0" fontId="19" fillId="0" borderId="15" xfId="0" applyFont="1" applyBorder="1" applyAlignment="1">
      <alignment vertical="top" wrapText="1"/>
    </xf>
    <xf numFmtId="3" fontId="20" fillId="0" borderId="0" xfId="0" applyNumberFormat="1" applyFont="1" applyAlignment="1">
      <alignment horizontal="right" vertical="center" wrapText="1"/>
    </xf>
    <xf numFmtId="3" fontId="19" fillId="0" borderId="14" xfId="0" applyNumberFormat="1" applyFont="1" applyBorder="1" applyAlignment="1">
      <alignment horizontal="right" vertical="center" wrapText="1"/>
    </xf>
    <xf numFmtId="164" fontId="20" fillId="0" borderId="0" xfId="0" applyNumberFormat="1" applyFont="1" applyAlignment="1">
      <alignment vertical="center" wrapText="1"/>
    </xf>
    <xf numFmtId="164" fontId="19" fillId="0" borderId="14" xfId="0" applyNumberFormat="1" applyFont="1" applyBorder="1" applyAlignment="1">
      <alignment horizontal="right" vertical="center" wrapText="1"/>
    </xf>
    <xf numFmtId="164" fontId="20" fillId="0" borderId="0" xfId="0" applyNumberFormat="1" applyFont="1" applyAlignment="1">
      <alignment vertical="top" wrapText="1"/>
    </xf>
    <xf numFmtId="164" fontId="19" fillId="0" borderId="14" xfId="0" applyNumberFormat="1" applyFont="1" applyBorder="1" applyAlignment="1">
      <alignment horizontal="right" vertical="top" wrapText="1"/>
    </xf>
    <xf numFmtId="0" fontId="18" fillId="0" borderId="0" xfId="0" applyFont="1" applyAlignment="1">
      <alignment vertical="top"/>
    </xf>
    <xf numFmtId="0" fontId="21" fillId="0" borderId="15" xfId="0" applyFont="1" applyBorder="1" applyAlignment="1">
      <alignment horizontal="center" vertical="top" wrapText="1"/>
    </xf>
    <xf numFmtId="0" fontId="30" fillId="0" borderId="0" xfId="0" applyFont="1" applyAlignment="1">
      <alignment vertical="top"/>
    </xf>
    <xf numFmtId="0" fontId="30" fillId="0" borderId="12" xfId="0" applyFont="1" applyBorder="1" applyAlignment="1">
      <alignment vertical="top"/>
    </xf>
    <xf numFmtId="0" fontId="30" fillId="0" borderId="0" xfId="0" applyFont="1" applyAlignment="1">
      <alignment vertical="top" wrapText="1"/>
    </xf>
    <xf numFmtId="0" fontId="21" fillId="0" borderId="15" xfId="0" applyFont="1" applyBorder="1" applyAlignment="1">
      <alignment vertical="top" wrapText="1"/>
    </xf>
    <xf numFmtId="0" fontId="21" fillId="0" borderId="15" xfId="0" applyFont="1" applyBorder="1" applyAlignment="1">
      <alignment vertical="top"/>
    </xf>
    <xf numFmtId="0" fontId="19" fillId="0" borderId="0" xfId="0" applyFont="1" applyAlignment="1">
      <alignment vertical="top" wrapText="1"/>
    </xf>
    <xf numFmtId="3" fontId="18" fillId="0" borderId="0" xfId="0" applyNumberFormat="1" applyFont="1" applyAlignment="1">
      <alignment horizontal="right" vertical="top"/>
    </xf>
    <xf numFmtId="0" fontId="30" fillId="0" borderId="0" xfId="0" applyFont="1" applyAlignment="1">
      <alignment horizontal="left" vertical="top"/>
    </xf>
    <xf numFmtId="0" fontId="19" fillId="33" borderId="15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justify" vertical="top"/>
    </xf>
    <xf numFmtId="0" fontId="34" fillId="0" borderId="0" xfId="0" applyFont="1" applyAlignment="1">
      <alignment horizontal="justify" vertical="top"/>
    </xf>
    <xf numFmtId="0" fontId="21" fillId="0" borderId="0" xfId="0" applyFont="1" applyAlignment="1">
      <alignment vertical="top"/>
    </xf>
    <xf numFmtId="3" fontId="21" fillId="0" borderId="0" xfId="0" applyNumberFormat="1" applyFont="1" applyAlignment="1">
      <alignment vertical="top"/>
    </xf>
    <xf numFmtId="164" fontId="21" fillId="0" borderId="0" xfId="0" applyNumberFormat="1" applyFont="1" applyAlignment="1">
      <alignment vertical="top"/>
    </xf>
    <xf numFmtId="0" fontId="18" fillId="0" borderId="0" xfId="0" applyFont="1" applyBorder="1" applyAlignment="1">
      <alignment vertical="top" wrapText="1"/>
    </xf>
    <xf numFmtId="0" fontId="37" fillId="0" borderId="0" xfId="0" applyFont="1" applyAlignment="1">
      <alignment vertical="top" wrapText="1"/>
    </xf>
    <xf numFmtId="0" fontId="20" fillId="0" borderId="0" xfId="0" applyFont="1" applyFill="1" applyAlignment="1">
      <alignment horizontal="left" vertical="top" wrapText="1"/>
    </xf>
    <xf numFmtId="3" fontId="18" fillId="0" borderId="0" xfId="0" applyNumberFormat="1" applyFont="1" applyFill="1" applyAlignment="1">
      <alignment horizontal="right" vertical="top"/>
    </xf>
    <xf numFmtId="164" fontId="18" fillId="0" borderId="0" xfId="0" applyNumberFormat="1" applyFont="1" applyFill="1" applyAlignment="1">
      <alignment vertical="top"/>
    </xf>
    <xf numFmtId="3" fontId="18" fillId="0" borderId="0" xfId="0" applyNumberFormat="1" applyFont="1" applyFill="1" applyAlignment="1">
      <alignment vertical="top"/>
    </xf>
    <xf numFmtId="0" fontId="18" fillId="0" borderId="0" xfId="0" applyFont="1" applyFill="1" applyAlignment="1">
      <alignment vertical="top"/>
    </xf>
    <xf numFmtId="0" fontId="18" fillId="0" borderId="0" xfId="0" applyFont="1" applyBorder="1" applyAlignment="1">
      <alignment vertical="top"/>
    </xf>
    <xf numFmtId="0" fontId="18" fillId="0" borderId="14" xfId="0" applyFont="1" applyBorder="1" applyAlignment="1">
      <alignment vertical="top"/>
    </xf>
    <xf numFmtId="3" fontId="20" fillId="0" borderId="14" xfId="0" applyNumberFormat="1" applyFont="1" applyBorder="1" applyAlignment="1">
      <alignment vertical="top" wrapText="1"/>
    </xf>
    <xf numFmtId="3" fontId="18" fillId="0" borderId="14" xfId="0" applyNumberFormat="1" applyFont="1" applyBorder="1" applyAlignment="1">
      <alignment vertical="top"/>
    </xf>
    <xf numFmtId="164" fontId="18" fillId="0" borderId="14" xfId="0" applyNumberFormat="1" applyFont="1" applyBorder="1" applyAlignment="1">
      <alignment vertical="top"/>
    </xf>
    <xf numFmtId="0" fontId="19" fillId="0" borderId="11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center" vertical="top" wrapText="1"/>
    </xf>
    <xf numFmtId="0" fontId="30" fillId="0" borderId="15" xfId="0" applyFont="1" applyBorder="1" applyAlignment="1">
      <alignment vertical="top"/>
    </xf>
    <xf numFmtId="3" fontId="21" fillId="0" borderId="0" xfId="0" applyNumberFormat="1" applyFont="1" applyAlignment="1">
      <alignment horizontal="center" vertical="top"/>
    </xf>
    <xf numFmtId="0" fontId="21" fillId="0" borderId="0" xfId="0" applyFont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0" fillId="0" borderId="0" xfId="0" applyFont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1" fillId="0" borderId="14" xfId="0" applyFont="1" applyBorder="1" applyAlignment="1">
      <alignment horizontal="left" vertical="top"/>
    </xf>
    <xf numFmtId="0" fontId="19" fillId="0" borderId="0" xfId="0" applyFont="1" applyFill="1" applyAlignment="1">
      <alignment horizontal="left" vertical="top" wrapText="1"/>
    </xf>
    <xf numFmtId="0" fontId="33" fillId="0" borderId="0" xfId="0" applyFont="1" applyAlignment="1">
      <alignment horizontal="left" vertical="top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 customBuiltin="1"/>
    <cellStyle name="Collegamento ipertestuale visitato" xfId="43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I15" sqref="I15"/>
    </sheetView>
  </sheetViews>
  <sheetFormatPr defaultColWidth="11" defaultRowHeight="9" x14ac:dyDescent="0.35"/>
  <cols>
    <col min="1" max="1" width="9" style="54" customWidth="1"/>
    <col min="2" max="2" width="18.54296875" style="54" customWidth="1"/>
    <col min="3" max="3" width="12.7265625" style="54" customWidth="1"/>
    <col min="4" max="4" width="8.54296875" style="54" customWidth="1"/>
    <col min="5" max="16384" width="11" style="54"/>
  </cols>
  <sheetData>
    <row r="1" spans="1:4" ht="16.899999999999999" customHeight="1" x14ac:dyDescent="0.35">
      <c r="A1" s="38" t="s">
        <v>124</v>
      </c>
    </row>
    <row r="3" spans="1:4" ht="21" customHeight="1" x14ac:dyDescent="0.35">
      <c r="A3" s="82" t="s">
        <v>1</v>
      </c>
      <c r="B3" s="84" t="s">
        <v>2</v>
      </c>
      <c r="C3" s="84"/>
      <c r="D3" s="85" t="s">
        <v>0</v>
      </c>
    </row>
    <row r="4" spans="1:4" ht="41.25" customHeight="1" x14ac:dyDescent="0.35">
      <c r="A4" s="83"/>
      <c r="B4" s="5" t="s">
        <v>3</v>
      </c>
      <c r="C4" s="5" t="s">
        <v>4</v>
      </c>
      <c r="D4" s="86"/>
    </row>
    <row r="5" spans="1:4" ht="15.75" customHeight="1" x14ac:dyDescent="0.35">
      <c r="A5" s="9">
        <v>2020</v>
      </c>
      <c r="B5" s="3">
        <v>703</v>
      </c>
      <c r="C5" s="3">
        <v>2942</v>
      </c>
      <c r="D5" s="12">
        <f>SUM(B5:C5)</f>
        <v>3645</v>
      </c>
    </row>
    <row r="6" spans="1:4" ht="15.75" customHeight="1" x14ac:dyDescent="0.35">
      <c r="A6" s="9">
        <v>2021</v>
      </c>
      <c r="B6" s="3">
        <v>3048</v>
      </c>
      <c r="C6" s="3">
        <v>12899</v>
      </c>
      <c r="D6" s="12">
        <f t="shared" ref="D6" si="0">SUM(B6:C6)</f>
        <v>15947</v>
      </c>
    </row>
    <row r="7" spans="1:4" ht="15.75" customHeight="1" x14ac:dyDescent="0.35">
      <c r="A7" s="23" t="s">
        <v>0</v>
      </c>
      <c r="B7" s="7">
        <f>SUM(B5:B6)</f>
        <v>3751</v>
      </c>
      <c r="C7" s="7">
        <f>SUM(C5:C6)</f>
        <v>15841</v>
      </c>
      <c r="D7" s="17">
        <f>SUM(B7:C7)</f>
        <v>19592</v>
      </c>
    </row>
    <row r="8" spans="1:4" x14ac:dyDescent="0.35">
      <c r="B8" s="2"/>
    </row>
    <row r="9" spans="1:4" x14ac:dyDescent="0.35">
      <c r="A9" s="11" t="s">
        <v>125</v>
      </c>
    </row>
  </sheetData>
  <mergeCells count="3">
    <mergeCell ref="A3:A4"/>
    <mergeCell ref="B3:C3"/>
    <mergeCell ref="D3:D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E4" sqref="E4"/>
    </sheetView>
  </sheetViews>
  <sheetFormatPr defaultColWidth="8.81640625" defaultRowHeight="14" x14ac:dyDescent="0.35"/>
  <cols>
    <col min="1" max="16384" width="8.81640625" style="56"/>
  </cols>
  <sheetData>
    <row r="1" spans="1:3" x14ac:dyDescent="0.35">
      <c r="A1" s="38" t="s">
        <v>156</v>
      </c>
    </row>
    <row r="2" spans="1:3" x14ac:dyDescent="0.35">
      <c r="A2" s="38"/>
    </row>
    <row r="3" spans="1:3" ht="24" customHeight="1" x14ac:dyDescent="0.35">
      <c r="A3" s="59" t="s">
        <v>117</v>
      </c>
      <c r="B3" s="55" t="s">
        <v>8</v>
      </c>
      <c r="C3" s="55" t="s">
        <v>9</v>
      </c>
    </row>
    <row r="4" spans="1:3" ht="23.5" customHeight="1" x14ac:dyDescent="0.35">
      <c r="A4" s="54" t="s">
        <v>103</v>
      </c>
      <c r="B4" s="12">
        <v>2154</v>
      </c>
      <c r="C4" s="13">
        <v>28.301143082380765</v>
      </c>
    </row>
    <row r="5" spans="1:3" ht="23.5" customHeight="1" x14ac:dyDescent="0.35">
      <c r="A5" s="54" t="s">
        <v>104</v>
      </c>
      <c r="B5" s="12">
        <v>2754</v>
      </c>
      <c r="C5" s="13">
        <v>36.184469846275128</v>
      </c>
    </row>
    <row r="6" spans="1:3" ht="23.5" customHeight="1" x14ac:dyDescent="0.35">
      <c r="A6" s="54" t="s">
        <v>105</v>
      </c>
      <c r="B6" s="12">
        <v>1976</v>
      </c>
      <c r="C6" s="13">
        <v>25.962422809092107</v>
      </c>
    </row>
    <row r="7" spans="1:3" ht="23.5" customHeight="1" x14ac:dyDescent="0.35">
      <c r="A7" s="54" t="s">
        <v>106</v>
      </c>
      <c r="B7" s="12">
        <v>570</v>
      </c>
      <c r="C7" s="13">
        <v>7.4891604256996454</v>
      </c>
    </row>
    <row r="8" spans="1:3" ht="23.5" customHeight="1" x14ac:dyDescent="0.35">
      <c r="A8" s="54" t="s">
        <v>60</v>
      </c>
      <c r="B8" s="12">
        <v>157</v>
      </c>
      <c r="C8" s="13">
        <v>2.0628038365523587</v>
      </c>
    </row>
    <row r="9" spans="1:3" ht="23.5" customHeight="1" x14ac:dyDescent="0.35">
      <c r="A9" s="23" t="s">
        <v>0</v>
      </c>
      <c r="B9" s="17">
        <v>7611</v>
      </c>
      <c r="C9" s="18">
        <v>100</v>
      </c>
    </row>
    <row r="11" spans="1:3" x14ac:dyDescent="0.35">
      <c r="A11" s="11" t="s">
        <v>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6" sqref="B6"/>
    </sheetView>
  </sheetViews>
  <sheetFormatPr defaultColWidth="8.81640625" defaultRowHeight="14" x14ac:dyDescent="0.35"/>
  <cols>
    <col min="1" max="16384" width="8.81640625" style="56"/>
  </cols>
  <sheetData>
    <row r="1" spans="1:5" x14ac:dyDescent="0.35">
      <c r="A1" s="38" t="s">
        <v>155</v>
      </c>
    </row>
    <row r="2" spans="1:5" x14ac:dyDescent="0.35">
      <c r="A2" s="38"/>
    </row>
    <row r="3" spans="1:5" ht="16.899999999999999" customHeight="1" x14ac:dyDescent="0.35">
      <c r="A3" s="94" t="s">
        <v>123</v>
      </c>
      <c r="B3" s="90" t="s">
        <v>118</v>
      </c>
      <c r="C3" s="90"/>
      <c r="D3" s="90" t="s">
        <v>119</v>
      </c>
      <c r="E3" s="90"/>
    </row>
    <row r="4" spans="1:5" ht="18" x14ac:dyDescent="0.35">
      <c r="A4" s="95"/>
      <c r="B4" s="37" t="s">
        <v>8</v>
      </c>
      <c r="C4" s="37" t="s">
        <v>9</v>
      </c>
      <c r="D4" s="37" t="s">
        <v>8</v>
      </c>
      <c r="E4" s="37" t="s">
        <v>9</v>
      </c>
    </row>
    <row r="5" spans="1:5" ht="16.899999999999999" customHeight="1" x14ac:dyDescent="0.35">
      <c r="A5" s="54" t="s">
        <v>61</v>
      </c>
      <c r="B5" s="12">
        <v>5695</v>
      </c>
      <c r="C5" s="13">
        <v>72.631041958933807</v>
      </c>
      <c r="D5" s="12">
        <v>1677</v>
      </c>
      <c r="E5" s="13">
        <v>21.387578115036348</v>
      </c>
    </row>
    <row r="6" spans="1:5" ht="16.899999999999999" customHeight="1" x14ac:dyDescent="0.35">
      <c r="A6" s="54" t="s">
        <v>62</v>
      </c>
      <c r="B6" s="12">
        <v>1473</v>
      </c>
      <c r="C6" s="13">
        <v>18.785869149343196</v>
      </c>
      <c r="D6" s="12">
        <v>5345</v>
      </c>
      <c r="E6" s="13">
        <v>68.16732559622497</v>
      </c>
    </row>
    <row r="7" spans="1:5" ht="16.899999999999999" customHeight="1" x14ac:dyDescent="0.35">
      <c r="A7" s="54" t="s">
        <v>60</v>
      </c>
      <c r="B7" s="12">
        <v>673</v>
      </c>
      <c r="C7" s="13">
        <v>8.5830888917229942</v>
      </c>
      <c r="D7" s="12">
        <v>819</v>
      </c>
      <c r="E7" s="13">
        <v>10.44509628873868</v>
      </c>
    </row>
    <row r="8" spans="1:5" ht="16.899999999999999" customHeight="1" x14ac:dyDescent="0.35">
      <c r="A8" s="23" t="s">
        <v>0</v>
      </c>
      <c r="B8" s="17">
        <v>7841</v>
      </c>
      <c r="C8" s="18">
        <v>100</v>
      </c>
      <c r="D8" s="17">
        <v>7841</v>
      </c>
      <c r="E8" s="18">
        <v>100</v>
      </c>
    </row>
    <row r="10" spans="1:5" x14ac:dyDescent="0.35">
      <c r="A10" s="11" t="s">
        <v>125</v>
      </c>
    </row>
  </sheetData>
  <mergeCells count="3">
    <mergeCell ref="A3:A4"/>
    <mergeCell ref="B3:C3"/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99" zoomScaleNormal="99" workbookViewId="0">
      <selection activeCell="B10" sqref="B10"/>
    </sheetView>
  </sheetViews>
  <sheetFormatPr defaultRowHeight="14" x14ac:dyDescent="0.3"/>
  <cols>
    <col min="1" max="1" width="22.7265625" style="44" customWidth="1"/>
    <col min="2" max="2" width="15" style="44" customWidth="1"/>
    <col min="3" max="3" width="21.81640625" style="44" customWidth="1"/>
    <col min="4" max="256" width="8.81640625" style="44"/>
    <col min="257" max="258" width="15" style="44" customWidth="1"/>
    <col min="259" max="259" width="21.81640625" style="44" customWidth="1"/>
    <col min="260" max="512" width="8.81640625" style="44"/>
    <col min="513" max="514" width="15" style="44" customWidth="1"/>
    <col min="515" max="515" width="21.81640625" style="44" customWidth="1"/>
    <col min="516" max="768" width="8.81640625" style="44"/>
    <col min="769" max="770" width="15" style="44" customWidth="1"/>
    <col min="771" max="771" width="21.81640625" style="44" customWidth="1"/>
    <col min="772" max="1024" width="8.81640625" style="44"/>
    <col min="1025" max="1026" width="15" style="44" customWidth="1"/>
    <col min="1027" max="1027" width="21.81640625" style="44" customWidth="1"/>
    <col min="1028" max="1280" width="8.81640625" style="44"/>
    <col min="1281" max="1282" width="15" style="44" customWidth="1"/>
    <col min="1283" max="1283" width="21.81640625" style="44" customWidth="1"/>
    <col min="1284" max="1536" width="8.81640625" style="44"/>
    <col min="1537" max="1538" width="15" style="44" customWidth="1"/>
    <col min="1539" max="1539" width="21.81640625" style="44" customWidth="1"/>
    <col min="1540" max="1792" width="8.81640625" style="44"/>
    <col min="1793" max="1794" width="15" style="44" customWidth="1"/>
    <col min="1795" max="1795" width="21.81640625" style="44" customWidth="1"/>
    <col min="1796" max="2048" width="8.81640625" style="44"/>
    <col min="2049" max="2050" width="15" style="44" customWidth="1"/>
    <col min="2051" max="2051" width="21.81640625" style="44" customWidth="1"/>
    <col min="2052" max="2304" width="8.81640625" style="44"/>
    <col min="2305" max="2306" width="15" style="44" customWidth="1"/>
    <col min="2307" max="2307" width="21.81640625" style="44" customWidth="1"/>
    <col min="2308" max="2560" width="8.81640625" style="44"/>
    <col min="2561" max="2562" width="15" style="44" customWidth="1"/>
    <col min="2563" max="2563" width="21.81640625" style="44" customWidth="1"/>
    <col min="2564" max="2816" width="8.81640625" style="44"/>
    <col min="2817" max="2818" width="15" style="44" customWidth="1"/>
    <col min="2819" max="2819" width="21.81640625" style="44" customWidth="1"/>
    <col min="2820" max="3072" width="8.81640625" style="44"/>
    <col min="3073" max="3074" width="15" style="44" customWidth="1"/>
    <col min="3075" max="3075" width="21.81640625" style="44" customWidth="1"/>
    <col min="3076" max="3328" width="8.81640625" style="44"/>
    <col min="3329" max="3330" width="15" style="44" customWidth="1"/>
    <col min="3331" max="3331" width="21.81640625" style="44" customWidth="1"/>
    <col min="3332" max="3584" width="8.81640625" style="44"/>
    <col min="3585" max="3586" width="15" style="44" customWidth="1"/>
    <col min="3587" max="3587" width="21.81640625" style="44" customWidth="1"/>
    <col min="3588" max="3840" width="8.81640625" style="44"/>
    <col min="3841" max="3842" width="15" style="44" customWidth="1"/>
    <col min="3843" max="3843" width="21.81640625" style="44" customWidth="1"/>
    <col min="3844" max="4096" width="8.81640625" style="44"/>
    <col min="4097" max="4098" width="15" style="44" customWidth="1"/>
    <col min="4099" max="4099" width="21.81640625" style="44" customWidth="1"/>
    <col min="4100" max="4352" width="8.81640625" style="44"/>
    <col min="4353" max="4354" width="15" style="44" customWidth="1"/>
    <col min="4355" max="4355" width="21.81640625" style="44" customWidth="1"/>
    <col min="4356" max="4608" width="8.81640625" style="44"/>
    <col min="4609" max="4610" width="15" style="44" customWidth="1"/>
    <col min="4611" max="4611" width="21.81640625" style="44" customWidth="1"/>
    <col min="4612" max="4864" width="8.81640625" style="44"/>
    <col min="4865" max="4866" width="15" style="44" customWidth="1"/>
    <col min="4867" max="4867" width="21.81640625" style="44" customWidth="1"/>
    <col min="4868" max="5120" width="8.81640625" style="44"/>
    <col min="5121" max="5122" width="15" style="44" customWidth="1"/>
    <col min="5123" max="5123" width="21.81640625" style="44" customWidth="1"/>
    <col min="5124" max="5376" width="8.81640625" style="44"/>
    <col min="5377" max="5378" width="15" style="44" customWidth="1"/>
    <col min="5379" max="5379" width="21.81640625" style="44" customWidth="1"/>
    <col min="5380" max="5632" width="8.81640625" style="44"/>
    <col min="5633" max="5634" width="15" style="44" customWidth="1"/>
    <col min="5635" max="5635" width="21.81640625" style="44" customWidth="1"/>
    <col min="5636" max="5888" width="8.81640625" style="44"/>
    <col min="5889" max="5890" width="15" style="44" customWidth="1"/>
    <col min="5891" max="5891" width="21.81640625" style="44" customWidth="1"/>
    <col min="5892" max="6144" width="8.81640625" style="44"/>
    <col min="6145" max="6146" width="15" style="44" customWidth="1"/>
    <col min="6147" max="6147" width="21.81640625" style="44" customWidth="1"/>
    <col min="6148" max="6400" width="8.81640625" style="44"/>
    <col min="6401" max="6402" width="15" style="44" customWidth="1"/>
    <col min="6403" max="6403" width="21.81640625" style="44" customWidth="1"/>
    <col min="6404" max="6656" width="8.81640625" style="44"/>
    <col min="6657" max="6658" width="15" style="44" customWidth="1"/>
    <col min="6659" max="6659" width="21.81640625" style="44" customWidth="1"/>
    <col min="6660" max="6912" width="8.81640625" style="44"/>
    <col min="6913" max="6914" width="15" style="44" customWidth="1"/>
    <col min="6915" max="6915" width="21.81640625" style="44" customWidth="1"/>
    <col min="6916" max="7168" width="8.81640625" style="44"/>
    <col min="7169" max="7170" width="15" style="44" customWidth="1"/>
    <col min="7171" max="7171" width="21.81640625" style="44" customWidth="1"/>
    <col min="7172" max="7424" width="8.81640625" style="44"/>
    <col min="7425" max="7426" width="15" style="44" customWidth="1"/>
    <col min="7427" max="7427" width="21.81640625" style="44" customWidth="1"/>
    <col min="7428" max="7680" width="8.81640625" style="44"/>
    <col min="7681" max="7682" width="15" style="44" customWidth="1"/>
    <col min="7683" max="7683" width="21.81640625" style="44" customWidth="1"/>
    <col min="7684" max="7936" width="8.81640625" style="44"/>
    <col min="7937" max="7938" width="15" style="44" customWidth="1"/>
    <col min="7939" max="7939" width="21.81640625" style="44" customWidth="1"/>
    <col min="7940" max="8192" width="8.81640625" style="44"/>
    <col min="8193" max="8194" width="15" style="44" customWidth="1"/>
    <col min="8195" max="8195" width="21.81640625" style="44" customWidth="1"/>
    <col min="8196" max="8448" width="8.81640625" style="44"/>
    <col min="8449" max="8450" width="15" style="44" customWidth="1"/>
    <col min="8451" max="8451" width="21.81640625" style="44" customWidth="1"/>
    <col min="8452" max="8704" width="8.81640625" style="44"/>
    <col min="8705" max="8706" width="15" style="44" customWidth="1"/>
    <col min="8707" max="8707" width="21.81640625" style="44" customWidth="1"/>
    <col min="8708" max="8960" width="8.81640625" style="44"/>
    <col min="8961" max="8962" width="15" style="44" customWidth="1"/>
    <col min="8963" max="8963" width="21.81640625" style="44" customWidth="1"/>
    <col min="8964" max="9216" width="8.81640625" style="44"/>
    <col min="9217" max="9218" width="15" style="44" customWidth="1"/>
    <col min="9219" max="9219" width="21.81640625" style="44" customWidth="1"/>
    <col min="9220" max="9472" width="8.81640625" style="44"/>
    <col min="9473" max="9474" width="15" style="44" customWidth="1"/>
    <col min="9475" max="9475" width="21.81640625" style="44" customWidth="1"/>
    <col min="9476" max="9728" width="8.81640625" style="44"/>
    <col min="9729" max="9730" width="15" style="44" customWidth="1"/>
    <col min="9731" max="9731" width="21.81640625" style="44" customWidth="1"/>
    <col min="9732" max="9984" width="8.81640625" style="44"/>
    <col min="9985" max="9986" width="15" style="44" customWidth="1"/>
    <col min="9987" max="9987" width="21.81640625" style="44" customWidth="1"/>
    <col min="9988" max="10240" width="8.81640625" style="44"/>
    <col min="10241" max="10242" width="15" style="44" customWidth="1"/>
    <col min="10243" max="10243" width="21.81640625" style="44" customWidth="1"/>
    <col min="10244" max="10496" width="8.81640625" style="44"/>
    <col min="10497" max="10498" width="15" style="44" customWidth="1"/>
    <col min="10499" max="10499" width="21.81640625" style="44" customWidth="1"/>
    <col min="10500" max="10752" width="8.81640625" style="44"/>
    <col min="10753" max="10754" width="15" style="44" customWidth="1"/>
    <col min="10755" max="10755" width="21.81640625" style="44" customWidth="1"/>
    <col min="10756" max="11008" width="8.81640625" style="44"/>
    <col min="11009" max="11010" width="15" style="44" customWidth="1"/>
    <col min="11011" max="11011" width="21.81640625" style="44" customWidth="1"/>
    <col min="11012" max="11264" width="8.81640625" style="44"/>
    <col min="11265" max="11266" width="15" style="44" customWidth="1"/>
    <col min="11267" max="11267" width="21.81640625" style="44" customWidth="1"/>
    <col min="11268" max="11520" width="8.81640625" style="44"/>
    <col min="11521" max="11522" width="15" style="44" customWidth="1"/>
    <col min="11523" max="11523" width="21.81640625" style="44" customWidth="1"/>
    <col min="11524" max="11776" width="8.81640625" style="44"/>
    <col min="11777" max="11778" width="15" style="44" customWidth="1"/>
    <col min="11779" max="11779" width="21.81640625" style="44" customWidth="1"/>
    <col min="11780" max="12032" width="8.81640625" style="44"/>
    <col min="12033" max="12034" width="15" style="44" customWidth="1"/>
    <col min="12035" max="12035" width="21.81640625" style="44" customWidth="1"/>
    <col min="12036" max="12288" width="8.81640625" style="44"/>
    <col min="12289" max="12290" width="15" style="44" customWidth="1"/>
    <col min="12291" max="12291" width="21.81640625" style="44" customWidth="1"/>
    <col min="12292" max="12544" width="8.81640625" style="44"/>
    <col min="12545" max="12546" width="15" style="44" customWidth="1"/>
    <col min="12547" max="12547" width="21.81640625" style="44" customWidth="1"/>
    <col min="12548" max="12800" width="8.81640625" style="44"/>
    <col min="12801" max="12802" width="15" style="44" customWidth="1"/>
    <col min="12803" max="12803" width="21.81640625" style="44" customWidth="1"/>
    <col min="12804" max="13056" width="8.81640625" style="44"/>
    <col min="13057" max="13058" width="15" style="44" customWidth="1"/>
    <col min="13059" max="13059" width="21.81640625" style="44" customWidth="1"/>
    <col min="13060" max="13312" width="8.81640625" style="44"/>
    <col min="13313" max="13314" width="15" style="44" customWidth="1"/>
    <col min="13315" max="13315" width="21.81640625" style="44" customWidth="1"/>
    <col min="13316" max="13568" width="8.81640625" style="44"/>
    <col min="13569" max="13570" width="15" style="44" customWidth="1"/>
    <col min="13571" max="13571" width="21.81640625" style="44" customWidth="1"/>
    <col min="13572" max="13824" width="8.81640625" style="44"/>
    <col min="13825" max="13826" width="15" style="44" customWidth="1"/>
    <col min="13827" max="13827" width="21.81640625" style="44" customWidth="1"/>
    <col min="13828" max="14080" width="8.81640625" style="44"/>
    <col min="14081" max="14082" width="15" style="44" customWidth="1"/>
    <col min="14083" max="14083" width="21.81640625" style="44" customWidth="1"/>
    <col min="14084" max="14336" width="8.81640625" style="44"/>
    <col min="14337" max="14338" width="15" style="44" customWidth="1"/>
    <col min="14339" max="14339" width="21.81640625" style="44" customWidth="1"/>
    <col min="14340" max="14592" width="8.81640625" style="44"/>
    <col min="14593" max="14594" width="15" style="44" customWidth="1"/>
    <col min="14595" max="14595" width="21.81640625" style="44" customWidth="1"/>
    <col min="14596" max="14848" width="8.81640625" style="44"/>
    <col min="14849" max="14850" width="15" style="44" customWidth="1"/>
    <col min="14851" max="14851" width="21.81640625" style="44" customWidth="1"/>
    <col min="14852" max="15104" width="8.81640625" style="44"/>
    <col min="15105" max="15106" width="15" style="44" customWidth="1"/>
    <col min="15107" max="15107" width="21.81640625" style="44" customWidth="1"/>
    <col min="15108" max="15360" width="8.81640625" style="44"/>
    <col min="15361" max="15362" width="15" style="44" customWidth="1"/>
    <col min="15363" max="15363" width="21.81640625" style="44" customWidth="1"/>
    <col min="15364" max="15616" width="8.81640625" style="44"/>
    <col min="15617" max="15618" width="15" style="44" customWidth="1"/>
    <col min="15619" max="15619" width="21.81640625" style="44" customWidth="1"/>
    <col min="15620" max="15872" width="8.81640625" style="44"/>
    <col min="15873" max="15874" width="15" style="44" customWidth="1"/>
    <col min="15875" max="15875" width="21.81640625" style="44" customWidth="1"/>
    <col min="15876" max="16128" width="8.81640625" style="44"/>
    <col min="16129" max="16130" width="15" style="44" customWidth="1"/>
    <col min="16131" max="16131" width="21.81640625" style="44" customWidth="1"/>
    <col min="16132" max="16384" width="8.81640625" style="44"/>
  </cols>
  <sheetData>
    <row r="1" spans="1:6" ht="21" customHeight="1" x14ac:dyDescent="0.3">
      <c r="A1" s="25" t="s">
        <v>154</v>
      </c>
      <c r="B1" s="25"/>
      <c r="C1" s="25"/>
    </row>
    <row r="2" spans="1:6" s="1" customFormat="1" ht="31.9" customHeight="1" x14ac:dyDescent="0.2">
      <c r="A2" s="47" t="s">
        <v>76</v>
      </c>
      <c r="B2" s="36" t="s">
        <v>8</v>
      </c>
      <c r="C2" s="36" t="s">
        <v>9</v>
      </c>
    </row>
    <row r="3" spans="1:6" s="1" customFormat="1" ht="17.5" customHeight="1" x14ac:dyDescent="0.2">
      <c r="A3" s="26" t="s">
        <v>69</v>
      </c>
      <c r="B3" s="40">
        <v>11144</v>
      </c>
      <c r="C3" s="42">
        <v>54.77</v>
      </c>
    </row>
    <row r="4" spans="1:6" s="1" customFormat="1" ht="17.5" customHeight="1" x14ac:dyDescent="0.2">
      <c r="A4" s="26" t="s">
        <v>70</v>
      </c>
      <c r="B4" s="40">
        <v>4656</v>
      </c>
      <c r="C4" s="42">
        <v>22.88</v>
      </c>
      <c r="F4" s="27"/>
    </row>
    <row r="5" spans="1:6" s="1" customFormat="1" ht="17.5" customHeight="1" x14ac:dyDescent="0.2">
      <c r="A5" s="26" t="s">
        <v>71</v>
      </c>
      <c r="B5" s="40">
        <v>2533</v>
      </c>
      <c r="C5" s="42">
        <v>12.45</v>
      </c>
      <c r="F5" s="27"/>
    </row>
    <row r="6" spans="1:6" s="1" customFormat="1" ht="17.5" customHeight="1" x14ac:dyDescent="0.2">
      <c r="A6" s="26" t="s">
        <v>72</v>
      </c>
      <c r="B6" s="40">
        <v>2015</v>
      </c>
      <c r="C6" s="42">
        <v>9.9</v>
      </c>
      <c r="D6" s="27"/>
      <c r="F6" s="27"/>
    </row>
    <row r="7" spans="1:6" s="1" customFormat="1" ht="17.5" customHeight="1" x14ac:dyDescent="0.2">
      <c r="A7" s="33" t="s">
        <v>0</v>
      </c>
      <c r="B7" s="7">
        <v>20348</v>
      </c>
      <c r="C7" s="53">
        <v>100</v>
      </c>
      <c r="F7" s="27"/>
    </row>
    <row r="8" spans="1:6" s="1" customFormat="1" ht="9" customHeight="1" x14ac:dyDescent="0.2">
      <c r="A8" s="96"/>
      <c r="B8" s="96"/>
      <c r="C8" s="96"/>
    </row>
    <row r="9" spans="1:6" s="1" customFormat="1" ht="19.149999999999999" customHeight="1" x14ac:dyDescent="0.2">
      <c r="A9" s="11" t="s">
        <v>125</v>
      </c>
      <c r="B9" s="29"/>
      <c r="C9" s="29"/>
    </row>
    <row r="10" spans="1:6" s="1" customFormat="1" ht="51.65" customHeight="1" x14ac:dyDescent="0.2"/>
  </sheetData>
  <mergeCells count="1">
    <mergeCell ref="A8:C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96" zoomScaleNormal="96" workbookViewId="0"/>
  </sheetViews>
  <sheetFormatPr defaultRowHeight="14" x14ac:dyDescent="0.3"/>
  <cols>
    <col min="1" max="1" width="17.81640625" style="44" customWidth="1"/>
    <col min="2" max="2" width="16.7265625" style="44" customWidth="1"/>
    <col min="3" max="3" width="11.26953125" style="44" bestFit="1" customWidth="1"/>
    <col min="4" max="255" width="8.81640625" style="44"/>
    <col min="256" max="257" width="15" style="44" customWidth="1"/>
    <col min="258" max="258" width="21.81640625" style="44" customWidth="1"/>
    <col min="259" max="511" width="8.81640625" style="44"/>
    <col min="512" max="513" width="15" style="44" customWidth="1"/>
    <col min="514" max="514" width="21.81640625" style="44" customWidth="1"/>
    <col min="515" max="767" width="8.81640625" style="44"/>
    <col min="768" max="769" width="15" style="44" customWidth="1"/>
    <col min="770" max="770" width="21.81640625" style="44" customWidth="1"/>
    <col min="771" max="1023" width="8.81640625" style="44"/>
    <col min="1024" max="1025" width="15" style="44" customWidth="1"/>
    <col min="1026" max="1026" width="21.81640625" style="44" customWidth="1"/>
    <col min="1027" max="1279" width="8.81640625" style="44"/>
    <col min="1280" max="1281" width="15" style="44" customWidth="1"/>
    <col min="1282" max="1282" width="21.81640625" style="44" customWidth="1"/>
    <col min="1283" max="1535" width="8.81640625" style="44"/>
    <col min="1536" max="1537" width="15" style="44" customWidth="1"/>
    <col min="1538" max="1538" width="21.81640625" style="44" customWidth="1"/>
    <col min="1539" max="1791" width="8.81640625" style="44"/>
    <col min="1792" max="1793" width="15" style="44" customWidth="1"/>
    <col min="1794" max="1794" width="21.81640625" style="44" customWidth="1"/>
    <col min="1795" max="2047" width="8.81640625" style="44"/>
    <col min="2048" max="2049" width="15" style="44" customWidth="1"/>
    <col min="2050" max="2050" width="21.81640625" style="44" customWidth="1"/>
    <col min="2051" max="2303" width="8.81640625" style="44"/>
    <col min="2304" max="2305" width="15" style="44" customWidth="1"/>
    <col min="2306" max="2306" width="21.81640625" style="44" customWidth="1"/>
    <col min="2307" max="2559" width="8.81640625" style="44"/>
    <col min="2560" max="2561" width="15" style="44" customWidth="1"/>
    <col min="2562" max="2562" width="21.81640625" style="44" customWidth="1"/>
    <col min="2563" max="2815" width="8.81640625" style="44"/>
    <col min="2816" max="2817" width="15" style="44" customWidth="1"/>
    <col min="2818" max="2818" width="21.81640625" style="44" customWidth="1"/>
    <col min="2819" max="3071" width="8.81640625" style="44"/>
    <col min="3072" max="3073" width="15" style="44" customWidth="1"/>
    <col min="3074" max="3074" width="21.81640625" style="44" customWidth="1"/>
    <col min="3075" max="3327" width="8.81640625" style="44"/>
    <col min="3328" max="3329" width="15" style="44" customWidth="1"/>
    <col min="3330" max="3330" width="21.81640625" style="44" customWidth="1"/>
    <col min="3331" max="3583" width="8.81640625" style="44"/>
    <col min="3584" max="3585" width="15" style="44" customWidth="1"/>
    <col min="3586" max="3586" width="21.81640625" style="44" customWidth="1"/>
    <col min="3587" max="3839" width="8.81640625" style="44"/>
    <col min="3840" max="3841" width="15" style="44" customWidth="1"/>
    <col min="3842" max="3842" width="21.81640625" style="44" customWidth="1"/>
    <col min="3843" max="4095" width="8.81640625" style="44"/>
    <col min="4096" max="4097" width="15" style="44" customWidth="1"/>
    <col min="4098" max="4098" width="21.81640625" style="44" customWidth="1"/>
    <col min="4099" max="4351" width="8.81640625" style="44"/>
    <col min="4352" max="4353" width="15" style="44" customWidth="1"/>
    <col min="4354" max="4354" width="21.81640625" style="44" customWidth="1"/>
    <col min="4355" max="4607" width="8.81640625" style="44"/>
    <col min="4608" max="4609" width="15" style="44" customWidth="1"/>
    <col min="4610" max="4610" width="21.81640625" style="44" customWidth="1"/>
    <col min="4611" max="4863" width="8.81640625" style="44"/>
    <col min="4864" max="4865" width="15" style="44" customWidth="1"/>
    <col min="4866" max="4866" width="21.81640625" style="44" customWidth="1"/>
    <col min="4867" max="5119" width="8.81640625" style="44"/>
    <col min="5120" max="5121" width="15" style="44" customWidth="1"/>
    <col min="5122" max="5122" width="21.81640625" style="44" customWidth="1"/>
    <col min="5123" max="5375" width="8.81640625" style="44"/>
    <col min="5376" max="5377" width="15" style="44" customWidth="1"/>
    <col min="5378" max="5378" width="21.81640625" style="44" customWidth="1"/>
    <col min="5379" max="5631" width="8.81640625" style="44"/>
    <col min="5632" max="5633" width="15" style="44" customWidth="1"/>
    <col min="5634" max="5634" width="21.81640625" style="44" customWidth="1"/>
    <col min="5635" max="5887" width="8.81640625" style="44"/>
    <col min="5888" max="5889" width="15" style="44" customWidth="1"/>
    <col min="5890" max="5890" width="21.81640625" style="44" customWidth="1"/>
    <col min="5891" max="6143" width="8.81640625" style="44"/>
    <col min="6144" max="6145" width="15" style="44" customWidth="1"/>
    <col min="6146" max="6146" width="21.81640625" style="44" customWidth="1"/>
    <col min="6147" max="6399" width="8.81640625" style="44"/>
    <col min="6400" max="6401" width="15" style="44" customWidth="1"/>
    <col min="6402" max="6402" width="21.81640625" style="44" customWidth="1"/>
    <col min="6403" max="6655" width="8.81640625" style="44"/>
    <col min="6656" max="6657" width="15" style="44" customWidth="1"/>
    <col min="6658" max="6658" width="21.81640625" style="44" customWidth="1"/>
    <col min="6659" max="6911" width="8.81640625" style="44"/>
    <col min="6912" max="6913" width="15" style="44" customWidth="1"/>
    <col min="6914" max="6914" width="21.81640625" style="44" customWidth="1"/>
    <col min="6915" max="7167" width="8.81640625" style="44"/>
    <col min="7168" max="7169" width="15" style="44" customWidth="1"/>
    <col min="7170" max="7170" width="21.81640625" style="44" customWidth="1"/>
    <col min="7171" max="7423" width="8.81640625" style="44"/>
    <col min="7424" max="7425" width="15" style="44" customWidth="1"/>
    <col min="7426" max="7426" width="21.81640625" style="44" customWidth="1"/>
    <col min="7427" max="7679" width="8.81640625" style="44"/>
    <col min="7680" max="7681" width="15" style="44" customWidth="1"/>
    <col min="7682" max="7682" width="21.81640625" style="44" customWidth="1"/>
    <col min="7683" max="7935" width="8.81640625" style="44"/>
    <col min="7936" max="7937" width="15" style="44" customWidth="1"/>
    <col min="7938" max="7938" width="21.81640625" style="44" customWidth="1"/>
    <col min="7939" max="8191" width="8.81640625" style="44"/>
    <col min="8192" max="8193" width="15" style="44" customWidth="1"/>
    <col min="8194" max="8194" width="21.81640625" style="44" customWidth="1"/>
    <col min="8195" max="8447" width="8.81640625" style="44"/>
    <col min="8448" max="8449" width="15" style="44" customWidth="1"/>
    <col min="8450" max="8450" width="21.81640625" style="44" customWidth="1"/>
    <col min="8451" max="8703" width="8.81640625" style="44"/>
    <col min="8704" max="8705" width="15" style="44" customWidth="1"/>
    <col min="8706" max="8706" width="21.81640625" style="44" customWidth="1"/>
    <col min="8707" max="8959" width="8.81640625" style="44"/>
    <col min="8960" max="8961" width="15" style="44" customWidth="1"/>
    <col min="8962" max="8962" width="21.81640625" style="44" customWidth="1"/>
    <col min="8963" max="9215" width="8.81640625" style="44"/>
    <col min="9216" max="9217" width="15" style="44" customWidth="1"/>
    <col min="9218" max="9218" width="21.81640625" style="44" customWidth="1"/>
    <col min="9219" max="9471" width="8.81640625" style="44"/>
    <col min="9472" max="9473" width="15" style="44" customWidth="1"/>
    <col min="9474" max="9474" width="21.81640625" style="44" customWidth="1"/>
    <col min="9475" max="9727" width="8.81640625" style="44"/>
    <col min="9728" max="9729" width="15" style="44" customWidth="1"/>
    <col min="9730" max="9730" width="21.81640625" style="44" customWidth="1"/>
    <col min="9731" max="9983" width="8.81640625" style="44"/>
    <col min="9984" max="9985" width="15" style="44" customWidth="1"/>
    <col min="9986" max="9986" width="21.81640625" style="44" customWidth="1"/>
    <col min="9987" max="10239" width="8.81640625" style="44"/>
    <col min="10240" max="10241" width="15" style="44" customWidth="1"/>
    <col min="10242" max="10242" width="21.81640625" style="44" customWidth="1"/>
    <col min="10243" max="10495" width="8.81640625" style="44"/>
    <col min="10496" max="10497" width="15" style="44" customWidth="1"/>
    <col min="10498" max="10498" width="21.81640625" style="44" customWidth="1"/>
    <col min="10499" max="10751" width="8.81640625" style="44"/>
    <col min="10752" max="10753" width="15" style="44" customWidth="1"/>
    <col min="10754" max="10754" width="21.81640625" style="44" customWidth="1"/>
    <col min="10755" max="11007" width="8.81640625" style="44"/>
    <col min="11008" max="11009" width="15" style="44" customWidth="1"/>
    <col min="11010" max="11010" width="21.81640625" style="44" customWidth="1"/>
    <col min="11011" max="11263" width="8.81640625" style="44"/>
    <col min="11264" max="11265" width="15" style="44" customWidth="1"/>
    <col min="11266" max="11266" width="21.81640625" style="44" customWidth="1"/>
    <col min="11267" max="11519" width="8.81640625" style="44"/>
    <col min="11520" max="11521" width="15" style="44" customWidth="1"/>
    <col min="11522" max="11522" width="21.81640625" style="44" customWidth="1"/>
    <col min="11523" max="11775" width="8.81640625" style="44"/>
    <col min="11776" max="11777" width="15" style="44" customWidth="1"/>
    <col min="11778" max="11778" width="21.81640625" style="44" customWidth="1"/>
    <col min="11779" max="12031" width="8.81640625" style="44"/>
    <col min="12032" max="12033" width="15" style="44" customWidth="1"/>
    <col min="12034" max="12034" width="21.81640625" style="44" customWidth="1"/>
    <col min="12035" max="12287" width="8.81640625" style="44"/>
    <col min="12288" max="12289" width="15" style="44" customWidth="1"/>
    <col min="12290" max="12290" width="21.81640625" style="44" customWidth="1"/>
    <col min="12291" max="12543" width="8.81640625" style="44"/>
    <col min="12544" max="12545" width="15" style="44" customWidth="1"/>
    <col min="12546" max="12546" width="21.81640625" style="44" customWidth="1"/>
    <col min="12547" max="12799" width="8.81640625" style="44"/>
    <col min="12800" max="12801" width="15" style="44" customWidth="1"/>
    <col min="12802" max="12802" width="21.81640625" style="44" customWidth="1"/>
    <col min="12803" max="13055" width="8.81640625" style="44"/>
    <col min="13056" max="13057" width="15" style="44" customWidth="1"/>
    <col min="13058" max="13058" width="21.81640625" style="44" customWidth="1"/>
    <col min="13059" max="13311" width="8.81640625" style="44"/>
    <col min="13312" max="13313" width="15" style="44" customWidth="1"/>
    <col min="13314" max="13314" width="21.81640625" style="44" customWidth="1"/>
    <col min="13315" max="13567" width="8.81640625" style="44"/>
    <col min="13568" max="13569" width="15" style="44" customWidth="1"/>
    <col min="13570" max="13570" width="21.81640625" style="44" customWidth="1"/>
    <col min="13571" max="13823" width="8.81640625" style="44"/>
    <col min="13824" max="13825" width="15" style="44" customWidth="1"/>
    <col min="13826" max="13826" width="21.81640625" style="44" customWidth="1"/>
    <col min="13827" max="14079" width="8.81640625" style="44"/>
    <col min="14080" max="14081" width="15" style="44" customWidth="1"/>
    <col min="14082" max="14082" width="21.81640625" style="44" customWidth="1"/>
    <col min="14083" max="14335" width="8.81640625" style="44"/>
    <col min="14336" max="14337" width="15" style="44" customWidth="1"/>
    <col min="14338" max="14338" width="21.81640625" style="44" customWidth="1"/>
    <col min="14339" max="14591" width="8.81640625" style="44"/>
    <col min="14592" max="14593" width="15" style="44" customWidth="1"/>
    <col min="14594" max="14594" width="21.81640625" style="44" customWidth="1"/>
    <col min="14595" max="14847" width="8.81640625" style="44"/>
    <col min="14848" max="14849" width="15" style="44" customWidth="1"/>
    <col min="14850" max="14850" width="21.81640625" style="44" customWidth="1"/>
    <col min="14851" max="15103" width="8.81640625" style="44"/>
    <col min="15104" max="15105" width="15" style="44" customWidth="1"/>
    <col min="15106" max="15106" width="21.81640625" style="44" customWidth="1"/>
    <col min="15107" max="15359" width="8.81640625" style="44"/>
    <col min="15360" max="15361" width="15" style="44" customWidth="1"/>
    <col min="15362" max="15362" width="21.81640625" style="44" customWidth="1"/>
    <col min="15363" max="15615" width="8.81640625" style="44"/>
    <col min="15616" max="15617" width="15" style="44" customWidth="1"/>
    <col min="15618" max="15618" width="21.81640625" style="44" customWidth="1"/>
    <col min="15619" max="15871" width="8.81640625" style="44"/>
    <col min="15872" max="15873" width="15" style="44" customWidth="1"/>
    <col min="15874" max="15874" width="21.81640625" style="44" customWidth="1"/>
    <col min="15875" max="16127" width="8.81640625" style="44"/>
    <col min="16128" max="16129" width="15" style="44" customWidth="1"/>
    <col min="16130" max="16130" width="21.81640625" style="44" customWidth="1"/>
    <col min="16131" max="16384" width="8.81640625" style="44"/>
  </cols>
  <sheetData>
    <row r="1" spans="1:6" ht="21" customHeight="1" x14ac:dyDescent="0.3">
      <c r="A1" s="25" t="s">
        <v>153</v>
      </c>
      <c r="B1" s="25"/>
    </row>
    <row r="2" spans="1:6" s="1" customFormat="1" ht="21" customHeight="1" x14ac:dyDescent="0.2">
      <c r="A2" s="64" t="s">
        <v>137</v>
      </c>
      <c r="B2" s="36" t="s">
        <v>9</v>
      </c>
    </row>
    <row r="3" spans="1:6" s="1" customFormat="1" ht="17.5" customHeight="1" x14ac:dyDescent="0.2">
      <c r="A3" s="26" t="s">
        <v>61</v>
      </c>
      <c r="B3" s="42">
        <v>12.36</v>
      </c>
      <c r="C3" s="43"/>
      <c r="D3" s="26"/>
      <c r="E3" s="27"/>
      <c r="F3" s="27"/>
    </row>
    <row r="4" spans="1:6" s="1" customFormat="1" ht="17.5" customHeight="1" x14ac:dyDescent="0.2">
      <c r="A4" s="26" t="s">
        <v>62</v>
      </c>
      <c r="B4" s="42">
        <v>22.52</v>
      </c>
      <c r="C4" s="43"/>
      <c r="E4" s="27"/>
    </row>
    <row r="5" spans="1:6" s="1" customFormat="1" ht="17.5" customHeight="1" x14ac:dyDescent="0.2">
      <c r="A5" s="26" t="s">
        <v>73</v>
      </c>
      <c r="B5" s="42">
        <v>25.32</v>
      </c>
      <c r="C5" s="43"/>
      <c r="E5" s="27"/>
    </row>
    <row r="6" spans="1:6" s="1" customFormat="1" ht="17.5" customHeight="1" x14ac:dyDescent="0.2">
      <c r="A6" s="26" t="s">
        <v>74</v>
      </c>
      <c r="B6" s="42">
        <v>39.799999999999997</v>
      </c>
      <c r="C6" s="43"/>
      <c r="E6" s="27"/>
    </row>
    <row r="7" spans="1:6" s="1" customFormat="1" ht="17.5" customHeight="1" x14ac:dyDescent="0.2">
      <c r="A7" s="33" t="s">
        <v>75</v>
      </c>
      <c r="B7" s="53">
        <v>100</v>
      </c>
      <c r="E7" s="27"/>
    </row>
    <row r="8" spans="1:6" s="1" customFormat="1" ht="20.5" customHeight="1" x14ac:dyDescent="0.2">
      <c r="A8" s="96" t="s">
        <v>147</v>
      </c>
      <c r="B8" s="96"/>
    </row>
    <row r="9" spans="1:6" s="1" customFormat="1" ht="15.65" customHeight="1" x14ac:dyDescent="0.2">
      <c r="A9" s="11" t="s">
        <v>125</v>
      </c>
      <c r="B9" s="29"/>
    </row>
    <row r="10" spans="1:6" s="1" customFormat="1" ht="27.75" customHeight="1" x14ac:dyDescent="0.2"/>
  </sheetData>
  <mergeCells count="1">
    <mergeCell ref="A8:B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102" zoomScaleNormal="102" workbookViewId="0">
      <selection activeCell="B7" sqref="B7"/>
    </sheetView>
  </sheetViews>
  <sheetFormatPr defaultRowHeight="14" x14ac:dyDescent="0.35"/>
  <cols>
    <col min="1" max="1" width="25.26953125" style="56" customWidth="1"/>
    <col min="2" max="5" width="15" style="56" customWidth="1"/>
    <col min="6" max="249" width="8.81640625" style="56"/>
    <col min="250" max="251" width="15" style="56" customWidth="1"/>
    <col min="252" max="252" width="21.81640625" style="56" customWidth="1"/>
    <col min="253" max="505" width="8.81640625" style="56"/>
    <col min="506" max="507" width="15" style="56" customWidth="1"/>
    <col min="508" max="508" width="21.81640625" style="56" customWidth="1"/>
    <col min="509" max="761" width="8.81640625" style="56"/>
    <col min="762" max="763" width="15" style="56" customWidth="1"/>
    <col min="764" max="764" width="21.81640625" style="56" customWidth="1"/>
    <col min="765" max="1017" width="8.81640625" style="56"/>
    <col min="1018" max="1019" width="15" style="56" customWidth="1"/>
    <col min="1020" max="1020" width="21.81640625" style="56" customWidth="1"/>
    <col min="1021" max="1273" width="8.81640625" style="56"/>
    <col min="1274" max="1275" width="15" style="56" customWidth="1"/>
    <col min="1276" max="1276" width="21.81640625" style="56" customWidth="1"/>
    <col min="1277" max="1529" width="8.81640625" style="56"/>
    <col min="1530" max="1531" width="15" style="56" customWidth="1"/>
    <col min="1532" max="1532" width="21.81640625" style="56" customWidth="1"/>
    <col min="1533" max="1785" width="8.81640625" style="56"/>
    <col min="1786" max="1787" width="15" style="56" customWidth="1"/>
    <col min="1788" max="1788" width="21.81640625" style="56" customWidth="1"/>
    <col min="1789" max="2041" width="8.81640625" style="56"/>
    <col min="2042" max="2043" width="15" style="56" customWidth="1"/>
    <col min="2044" max="2044" width="21.81640625" style="56" customWidth="1"/>
    <col min="2045" max="2297" width="8.81640625" style="56"/>
    <col min="2298" max="2299" width="15" style="56" customWidth="1"/>
    <col min="2300" max="2300" width="21.81640625" style="56" customWidth="1"/>
    <col min="2301" max="2553" width="8.81640625" style="56"/>
    <col min="2554" max="2555" width="15" style="56" customWidth="1"/>
    <col min="2556" max="2556" width="21.81640625" style="56" customWidth="1"/>
    <col min="2557" max="2809" width="8.81640625" style="56"/>
    <col min="2810" max="2811" width="15" style="56" customWidth="1"/>
    <col min="2812" max="2812" width="21.81640625" style="56" customWidth="1"/>
    <col min="2813" max="3065" width="8.81640625" style="56"/>
    <col min="3066" max="3067" width="15" style="56" customWidth="1"/>
    <col min="3068" max="3068" width="21.81640625" style="56" customWidth="1"/>
    <col min="3069" max="3321" width="8.81640625" style="56"/>
    <col min="3322" max="3323" width="15" style="56" customWidth="1"/>
    <col min="3324" max="3324" width="21.81640625" style="56" customWidth="1"/>
    <col min="3325" max="3577" width="8.81640625" style="56"/>
    <col min="3578" max="3579" width="15" style="56" customWidth="1"/>
    <col min="3580" max="3580" width="21.81640625" style="56" customWidth="1"/>
    <col min="3581" max="3833" width="8.81640625" style="56"/>
    <col min="3834" max="3835" width="15" style="56" customWidth="1"/>
    <col min="3836" max="3836" width="21.81640625" style="56" customWidth="1"/>
    <col min="3837" max="4089" width="8.81640625" style="56"/>
    <col min="4090" max="4091" width="15" style="56" customWidth="1"/>
    <col min="4092" max="4092" width="21.81640625" style="56" customWidth="1"/>
    <col min="4093" max="4345" width="8.81640625" style="56"/>
    <col min="4346" max="4347" width="15" style="56" customWidth="1"/>
    <col min="4348" max="4348" width="21.81640625" style="56" customWidth="1"/>
    <col min="4349" max="4601" width="8.81640625" style="56"/>
    <col min="4602" max="4603" width="15" style="56" customWidth="1"/>
    <col min="4604" max="4604" width="21.81640625" style="56" customWidth="1"/>
    <col min="4605" max="4857" width="8.81640625" style="56"/>
    <col min="4858" max="4859" width="15" style="56" customWidth="1"/>
    <col min="4860" max="4860" width="21.81640625" style="56" customWidth="1"/>
    <col min="4861" max="5113" width="8.81640625" style="56"/>
    <col min="5114" max="5115" width="15" style="56" customWidth="1"/>
    <col min="5116" max="5116" width="21.81640625" style="56" customWidth="1"/>
    <col min="5117" max="5369" width="8.81640625" style="56"/>
    <col min="5370" max="5371" width="15" style="56" customWidth="1"/>
    <col min="5372" max="5372" width="21.81640625" style="56" customWidth="1"/>
    <col min="5373" max="5625" width="8.81640625" style="56"/>
    <col min="5626" max="5627" width="15" style="56" customWidth="1"/>
    <col min="5628" max="5628" width="21.81640625" style="56" customWidth="1"/>
    <col min="5629" max="5881" width="8.81640625" style="56"/>
    <col min="5882" max="5883" width="15" style="56" customWidth="1"/>
    <col min="5884" max="5884" width="21.81640625" style="56" customWidth="1"/>
    <col min="5885" max="6137" width="8.81640625" style="56"/>
    <col min="6138" max="6139" width="15" style="56" customWidth="1"/>
    <col min="6140" max="6140" width="21.81640625" style="56" customWidth="1"/>
    <col min="6141" max="6393" width="8.81640625" style="56"/>
    <col min="6394" max="6395" width="15" style="56" customWidth="1"/>
    <col min="6396" max="6396" width="21.81640625" style="56" customWidth="1"/>
    <col min="6397" max="6649" width="8.81640625" style="56"/>
    <col min="6650" max="6651" width="15" style="56" customWidth="1"/>
    <col min="6652" max="6652" width="21.81640625" style="56" customWidth="1"/>
    <col min="6653" max="6905" width="8.81640625" style="56"/>
    <col min="6906" max="6907" width="15" style="56" customWidth="1"/>
    <col min="6908" max="6908" width="21.81640625" style="56" customWidth="1"/>
    <col min="6909" max="7161" width="8.81640625" style="56"/>
    <col min="7162" max="7163" width="15" style="56" customWidth="1"/>
    <col min="7164" max="7164" width="21.81640625" style="56" customWidth="1"/>
    <col min="7165" max="7417" width="8.81640625" style="56"/>
    <col min="7418" max="7419" width="15" style="56" customWidth="1"/>
    <col min="7420" max="7420" width="21.81640625" style="56" customWidth="1"/>
    <col min="7421" max="7673" width="8.81640625" style="56"/>
    <col min="7674" max="7675" width="15" style="56" customWidth="1"/>
    <col min="7676" max="7676" width="21.81640625" style="56" customWidth="1"/>
    <col min="7677" max="7929" width="8.81640625" style="56"/>
    <col min="7930" max="7931" width="15" style="56" customWidth="1"/>
    <col min="7932" max="7932" width="21.81640625" style="56" customWidth="1"/>
    <col min="7933" max="8185" width="8.81640625" style="56"/>
    <col min="8186" max="8187" width="15" style="56" customWidth="1"/>
    <col min="8188" max="8188" width="21.81640625" style="56" customWidth="1"/>
    <col min="8189" max="8441" width="8.81640625" style="56"/>
    <col min="8442" max="8443" width="15" style="56" customWidth="1"/>
    <col min="8444" max="8444" width="21.81640625" style="56" customWidth="1"/>
    <col min="8445" max="8697" width="8.81640625" style="56"/>
    <col min="8698" max="8699" width="15" style="56" customWidth="1"/>
    <col min="8700" max="8700" width="21.81640625" style="56" customWidth="1"/>
    <col min="8701" max="8953" width="8.81640625" style="56"/>
    <col min="8954" max="8955" width="15" style="56" customWidth="1"/>
    <col min="8956" max="8956" width="21.81640625" style="56" customWidth="1"/>
    <col min="8957" max="9209" width="8.81640625" style="56"/>
    <col min="9210" max="9211" width="15" style="56" customWidth="1"/>
    <col min="9212" max="9212" width="21.81640625" style="56" customWidth="1"/>
    <col min="9213" max="9465" width="8.81640625" style="56"/>
    <col min="9466" max="9467" width="15" style="56" customWidth="1"/>
    <col min="9468" max="9468" width="21.81640625" style="56" customWidth="1"/>
    <col min="9469" max="9721" width="8.81640625" style="56"/>
    <col min="9722" max="9723" width="15" style="56" customWidth="1"/>
    <col min="9724" max="9724" width="21.81640625" style="56" customWidth="1"/>
    <col min="9725" max="9977" width="8.81640625" style="56"/>
    <col min="9978" max="9979" width="15" style="56" customWidth="1"/>
    <col min="9980" max="9980" width="21.81640625" style="56" customWidth="1"/>
    <col min="9981" max="10233" width="8.81640625" style="56"/>
    <col min="10234" max="10235" width="15" style="56" customWidth="1"/>
    <col min="10236" max="10236" width="21.81640625" style="56" customWidth="1"/>
    <col min="10237" max="10489" width="8.81640625" style="56"/>
    <col min="10490" max="10491" width="15" style="56" customWidth="1"/>
    <col min="10492" max="10492" width="21.81640625" style="56" customWidth="1"/>
    <col min="10493" max="10745" width="8.81640625" style="56"/>
    <col min="10746" max="10747" width="15" style="56" customWidth="1"/>
    <col min="10748" max="10748" width="21.81640625" style="56" customWidth="1"/>
    <col min="10749" max="11001" width="8.81640625" style="56"/>
    <col min="11002" max="11003" width="15" style="56" customWidth="1"/>
    <col min="11004" max="11004" width="21.81640625" style="56" customWidth="1"/>
    <col min="11005" max="11257" width="8.81640625" style="56"/>
    <col min="11258" max="11259" width="15" style="56" customWidth="1"/>
    <col min="11260" max="11260" width="21.81640625" style="56" customWidth="1"/>
    <col min="11261" max="11513" width="8.81640625" style="56"/>
    <col min="11514" max="11515" width="15" style="56" customWidth="1"/>
    <col min="11516" max="11516" width="21.81640625" style="56" customWidth="1"/>
    <col min="11517" max="11769" width="8.81640625" style="56"/>
    <col min="11770" max="11771" width="15" style="56" customWidth="1"/>
    <col min="11772" max="11772" width="21.81640625" style="56" customWidth="1"/>
    <col min="11773" max="12025" width="8.81640625" style="56"/>
    <col min="12026" max="12027" width="15" style="56" customWidth="1"/>
    <col min="12028" max="12028" width="21.81640625" style="56" customWidth="1"/>
    <col min="12029" max="12281" width="8.81640625" style="56"/>
    <col min="12282" max="12283" width="15" style="56" customWidth="1"/>
    <col min="12284" max="12284" width="21.81640625" style="56" customWidth="1"/>
    <col min="12285" max="12537" width="8.81640625" style="56"/>
    <col min="12538" max="12539" width="15" style="56" customWidth="1"/>
    <col min="12540" max="12540" width="21.81640625" style="56" customWidth="1"/>
    <col min="12541" max="12793" width="8.81640625" style="56"/>
    <col min="12794" max="12795" width="15" style="56" customWidth="1"/>
    <col min="12796" max="12796" width="21.81640625" style="56" customWidth="1"/>
    <col min="12797" max="13049" width="8.81640625" style="56"/>
    <col min="13050" max="13051" width="15" style="56" customWidth="1"/>
    <col min="13052" max="13052" width="21.81640625" style="56" customWidth="1"/>
    <col min="13053" max="13305" width="8.81640625" style="56"/>
    <col min="13306" max="13307" width="15" style="56" customWidth="1"/>
    <col min="13308" max="13308" width="21.81640625" style="56" customWidth="1"/>
    <col min="13309" max="13561" width="8.81640625" style="56"/>
    <col min="13562" max="13563" width="15" style="56" customWidth="1"/>
    <col min="13564" max="13564" width="21.81640625" style="56" customWidth="1"/>
    <col min="13565" max="13817" width="8.81640625" style="56"/>
    <col min="13818" max="13819" width="15" style="56" customWidth="1"/>
    <col min="13820" max="13820" width="21.81640625" style="56" customWidth="1"/>
    <col min="13821" max="14073" width="8.81640625" style="56"/>
    <col min="14074" max="14075" width="15" style="56" customWidth="1"/>
    <col min="14076" max="14076" width="21.81640625" style="56" customWidth="1"/>
    <col min="14077" max="14329" width="8.81640625" style="56"/>
    <col min="14330" max="14331" width="15" style="56" customWidth="1"/>
    <col min="14332" max="14332" width="21.81640625" style="56" customWidth="1"/>
    <col min="14333" max="14585" width="8.81640625" style="56"/>
    <col min="14586" max="14587" width="15" style="56" customWidth="1"/>
    <col min="14588" max="14588" width="21.81640625" style="56" customWidth="1"/>
    <col min="14589" max="14841" width="8.81640625" style="56"/>
    <col min="14842" max="14843" width="15" style="56" customWidth="1"/>
    <col min="14844" max="14844" width="21.81640625" style="56" customWidth="1"/>
    <col min="14845" max="15097" width="8.81640625" style="56"/>
    <col min="15098" max="15099" width="15" style="56" customWidth="1"/>
    <col min="15100" max="15100" width="21.81640625" style="56" customWidth="1"/>
    <col min="15101" max="15353" width="8.81640625" style="56"/>
    <col min="15354" max="15355" width="15" style="56" customWidth="1"/>
    <col min="15356" max="15356" width="21.81640625" style="56" customWidth="1"/>
    <col min="15357" max="15609" width="8.81640625" style="56"/>
    <col min="15610" max="15611" width="15" style="56" customWidth="1"/>
    <col min="15612" max="15612" width="21.81640625" style="56" customWidth="1"/>
    <col min="15613" max="15865" width="8.81640625" style="56"/>
    <col min="15866" max="15867" width="15" style="56" customWidth="1"/>
    <col min="15868" max="15868" width="21.81640625" style="56" customWidth="1"/>
    <col min="15869" max="16121" width="8.81640625" style="56"/>
    <col min="16122" max="16123" width="15" style="56" customWidth="1"/>
    <col min="16124" max="16124" width="21.81640625" style="56" customWidth="1"/>
    <col min="16125" max="16384" width="8.81640625" style="56"/>
  </cols>
  <sheetData>
    <row r="1" spans="1:6" ht="21" customHeight="1" x14ac:dyDescent="0.35">
      <c r="A1" s="25" t="s">
        <v>152</v>
      </c>
      <c r="B1" s="30"/>
      <c r="C1" s="30"/>
    </row>
    <row r="2" spans="1:6" s="54" customFormat="1" ht="15" customHeight="1" x14ac:dyDescent="0.35">
      <c r="A2" s="97" t="s">
        <v>138</v>
      </c>
      <c r="B2" s="84" t="s">
        <v>76</v>
      </c>
      <c r="C2" s="84"/>
      <c r="D2" s="84"/>
      <c r="E2" s="84"/>
      <c r="F2" s="99" t="s">
        <v>0</v>
      </c>
    </row>
    <row r="3" spans="1:6" s="54" customFormat="1" ht="24.75" customHeight="1" x14ac:dyDescent="0.35">
      <c r="A3" s="98"/>
      <c r="B3" s="5" t="s">
        <v>69</v>
      </c>
      <c r="C3" s="5" t="s">
        <v>70</v>
      </c>
      <c r="D3" s="5" t="s">
        <v>71</v>
      </c>
      <c r="E3" s="5" t="s">
        <v>77</v>
      </c>
      <c r="F3" s="100"/>
    </row>
    <row r="4" spans="1:6" s="54" customFormat="1" ht="15" customHeight="1" x14ac:dyDescent="0.35">
      <c r="A4" s="98"/>
      <c r="B4" s="99" t="s">
        <v>8</v>
      </c>
      <c r="C4" s="99"/>
      <c r="D4" s="99"/>
      <c r="E4" s="99"/>
      <c r="F4" s="99"/>
    </row>
    <row r="5" spans="1:6" s="54" customFormat="1" ht="19.899999999999999" customHeight="1" x14ac:dyDescent="0.35">
      <c r="A5" s="26" t="s">
        <v>78</v>
      </c>
      <c r="B5" s="40">
        <v>668</v>
      </c>
      <c r="C5" s="40">
        <v>467</v>
      </c>
      <c r="D5" s="40">
        <v>102</v>
      </c>
      <c r="E5" s="40">
        <v>81</v>
      </c>
      <c r="F5" s="40">
        <v>1318</v>
      </c>
    </row>
    <row r="6" spans="1:6" s="54" customFormat="1" ht="19.899999999999999" customHeight="1" x14ac:dyDescent="0.35">
      <c r="A6" s="26" t="s">
        <v>79</v>
      </c>
      <c r="B6" s="40">
        <v>2486</v>
      </c>
      <c r="C6" s="40">
        <v>1117</v>
      </c>
      <c r="D6" s="40">
        <v>433</v>
      </c>
      <c r="E6" s="40">
        <v>544</v>
      </c>
      <c r="F6" s="40">
        <v>4580</v>
      </c>
    </row>
    <row r="7" spans="1:6" s="54" customFormat="1" ht="19.899999999999999" customHeight="1" x14ac:dyDescent="0.35">
      <c r="A7" s="26" t="s">
        <v>80</v>
      </c>
      <c r="B7" s="40">
        <v>964</v>
      </c>
      <c r="C7" s="40">
        <v>398</v>
      </c>
      <c r="D7" s="40">
        <v>247</v>
      </c>
      <c r="E7" s="40">
        <v>174</v>
      </c>
      <c r="F7" s="40">
        <v>1783</v>
      </c>
    </row>
    <row r="8" spans="1:6" s="54" customFormat="1" ht="19.899999999999999" customHeight="1" x14ac:dyDescent="0.35">
      <c r="A8" s="26" t="s">
        <v>81</v>
      </c>
      <c r="B8" s="40">
        <v>3280</v>
      </c>
      <c r="C8" s="40">
        <v>1132</v>
      </c>
      <c r="D8" s="40">
        <v>831</v>
      </c>
      <c r="E8" s="40">
        <v>562</v>
      </c>
      <c r="F8" s="40">
        <v>5805</v>
      </c>
    </row>
    <row r="9" spans="1:6" s="54" customFormat="1" ht="19.899999999999999" customHeight="1" x14ac:dyDescent="0.35">
      <c r="A9" s="26" t="s">
        <v>74</v>
      </c>
      <c r="B9" s="40">
        <v>3746</v>
      </c>
      <c r="C9" s="40">
        <v>1542</v>
      </c>
      <c r="D9" s="40">
        <v>920</v>
      </c>
      <c r="E9" s="40">
        <v>654</v>
      </c>
      <c r="F9" s="40">
        <v>6862</v>
      </c>
    </row>
    <row r="10" spans="1:6" s="54" customFormat="1" ht="19.899999999999999" customHeight="1" x14ac:dyDescent="0.35">
      <c r="A10" s="28" t="s">
        <v>0</v>
      </c>
      <c r="B10" s="41">
        <v>11144</v>
      </c>
      <c r="C10" s="41">
        <v>4656</v>
      </c>
      <c r="D10" s="41">
        <v>2533</v>
      </c>
      <c r="E10" s="41">
        <v>2015</v>
      </c>
      <c r="F10" s="41">
        <v>20348</v>
      </c>
    </row>
    <row r="11" spans="1:6" s="54" customFormat="1" ht="13.9" customHeight="1" x14ac:dyDescent="0.35">
      <c r="A11" s="26"/>
      <c r="B11" s="101" t="s">
        <v>9</v>
      </c>
      <c r="C11" s="101"/>
      <c r="D11" s="101"/>
      <c r="E11" s="101"/>
      <c r="F11" s="101"/>
    </row>
    <row r="12" spans="1:6" s="54" customFormat="1" ht="19.899999999999999" customHeight="1" x14ac:dyDescent="0.35">
      <c r="A12" s="26" t="s">
        <v>78</v>
      </c>
      <c r="B12" s="45">
        <f>B5/$B$10*100</f>
        <v>5.9942569992821246</v>
      </c>
      <c r="C12" s="45">
        <f>C5/$C$10*100</f>
        <v>10.030068728522338</v>
      </c>
      <c r="D12" s="45">
        <f>D5/$D$10*100</f>
        <v>4.0268456375838921</v>
      </c>
      <c r="E12" s="45">
        <f>E5/$E$10*100</f>
        <v>4.0198511166253104</v>
      </c>
      <c r="F12" s="45">
        <f>F5/$F$10*100</f>
        <v>6.4772950658541379</v>
      </c>
    </row>
    <row r="13" spans="1:6" s="54" customFormat="1" ht="19.899999999999999" customHeight="1" x14ac:dyDescent="0.35">
      <c r="A13" s="26" t="s">
        <v>79</v>
      </c>
      <c r="B13" s="45">
        <f t="shared" ref="B13:B15" si="0">B6/$B$10*100</f>
        <v>22.307968413496052</v>
      </c>
      <c r="C13" s="45">
        <f t="shared" ref="C13:C16" si="1">C6/$C$10*100</f>
        <v>23.990549828178693</v>
      </c>
      <c r="D13" s="45">
        <f t="shared" ref="D13:D15" si="2">D6/$D$10*100</f>
        <v>17.094354520331624</v>
      </c>
      <c r="E13" s="45">
        <f t="shared" ref="E13:E16" si="3">E6/$E$10*100</f>
        <v>26.997518610421839</v>
      </c>
      <c r="F13" s="45">
        <f t="shared" ref="F13:F16" si="4">F6/$F$10*100</f>
        <v>22.508354629447609</v>
      </c>
    </row>
    <row r="14" spans="1:6" s="54" customFormat="1" ht="19.899999999999999" customHeight="1" x14ac:dyDescent="0.35">
      <c r="A14" s="26" t="s">
        <v>80</v>
      </c>
      <c r="B14" s="45">
        <f t="shared" si="0"/>
        <v>8.650394831299355</v>
      </c>
      <c r="C14" s="45">
        <f t="shared" si="1"/>
        <v>8.5481099656357387</v>
      </c>
      <c r="D14" s="45">
        <f t="shared" si="2"/>
        <v>9.7512830635609955</v>
      </c>
      <c r="E14" s="45">
        <f t="shared" si="3"/>
        <v>8.6352357320099262</v>
      </c>
      <c r="F14" s="45">
        <f t="shared" si="4"/>
        <v>8.7625319441714176</v>
      </c>
    </row>
    <row r="15" spans="1:6" s="54" customFormat="1" ht="19.899999999999999" customHeight="1" x14ac:dyDescent="0.35">
      <c r="A15" s="26" t="s">
        <v>81</v>
      </c>
      <c r="B15" s="45">
        <f t="shared" si="0"/>
        <v>29.432878679109837</v>
      </c>
      <c r="C15" s="45">
        <f t="shared" si="1"/>
        <v>24.312714776632301</v>
      </c>
      <c r="D15" s="45">
        <f t="shared" si="2"/>
        <v>32.806948282668777</v>
      </c>
      <c r="E15" s="45">
        <f t="shared" si="3"/>
        <v>27.890818858560795</v>
      </c>
      <c r="F15" s="45">
        <f t="shared" si="4"/>
        <v>28.528602319638292</v>
      </c>
    </row>
    <row r="16" spans="1:6" s="54" customFormat="1" ht="19.899999999999999" customHeight="1" x14ac:dyDescent="0.35">
      <c r="A16" s="26" t="s">
        <v>74</v>
      </c>
      <c r="B16" s="45">
        <f>B9/$B$10*100</f>
        <v>33.614501076812637</v>
      </c>
      <c r="C16" s="45">
        <f t="shared" si="1"/>
        <v>33.118556701030926</v>
      </c>
      <c r="D16" s="45">
        <f>D9/$D$10*100</f>
        <v>36.320568495854715</v>
      </c>
      <c r="E16" s="45">
        <f t="shared" si="3"/>
        <v>32.45657568238213</v>
      </c>
      <c r="F16" s="45">
        <f t="shared" si="4"/>
        <v>33.723216040888538</v>
      </c>
    </row>
    <row r="17" spans="1:6" s="54" customFormat="1" ht="19.899999999999999" customHeight="1" x14ac:dyDescent="0.35">
      <c r="A17" s="28" t="s">
        <v>0</v>
      </c>
      <c r="B17" s="18">
        <v>100</v>
      </c>
      <c r="C17" s="18">
        <v>100</v>
      </c>
      <c r="D17" s="18">
        <v>100</v>
      </c>
      <c r="E17" s="18">
        <v>100</v>
      </c>
      <c r="F17" s="18">
        <v>100</v>
      </c>
    </row>
    <row r="18" spans="1:6" s="54" customFormat="1" ht="9" x14ac:dyDescent="0.35">
      <c r="A18" s="31"/>
    </row>
    <row r="19" spans="1:6" x14ac:dyDescent="0.35">
      <c r="A19" s="11" t="s">
        <v>125</v>
      </c>
    </row>
    <row r="20" spans="1:6" ht="14.25" customHeight="1" x14ac:dyDescent="0.35"/>
  </sheetData>
  <mergeCells count="5">
    <mergeCell ref="A2:A4"/>
    <mergeCell ref="B2:E2"/>
    <mergeCell ref="F2:F3"/>
    <mergeCell ref="B4:F4"/>
    <mergeCell ref="B11:F1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98" zoomScaleNormal="98" workbookViewId="0">
      <selection activeCell="B4" sqref="B4:F4"/>
    </sheetView>
  </sheetViews>
  <sheetFormatPr defaultRowHeight="14" x14ac:dyDescent="0.35"/>
  <cols>
    <col min="1" max="1" width="18.26953125" style="56" customWidth="1"/>
    <col min="2" max="2" width="11.26953125" style="56" bestFit="1" customWidth="1"/>
    <col min="3" max="3" width="8.26953125" style="56" bestFit="1" customWidth="1"/>
    <col min="4" max="5" width="15" style="56" customWidth="1"/>
    <col min="6" max="250" width="8.81640625" style="56"/>
    <col min="251" max="252" width="15" style="56" customWidth="1"/>
    <col min="253" max="253" width="21.81640625" style="56" customWidth="1"/>
    <col min="254" max="506" width="8.81640625" style="56"/>
    <col min="507" max="508" width="15" style="56" customWidth="1"/>
    <col min="509" max="509" width="21.81640625" style="56" customWidth="1"/>
    <col min="510" max="762" width="8.81640625" style="56"/>
    <col min="763" max="764" width="15" style="56" customWidth="1"/>
    <col min="765" max="765" width="21.81640625" style="56" customWidth="1"/>
    <col min="766" max="1018" width="8.81640625" style="56"/>
    <col min="1019" max="1020" width="15" style="56" customWidth="1"/>
    <col min="1021" max="1021" width="21.81640625" style="56" customWidth="1"/>
    <col min="1022" max="1274" width="8.81640625" style="56"/>
    <col min="1275" max="1276" width="15" style="56" customWidth="1"/>
    <col min="1277" max="1277" width="21.81640625" style="56" customWidth="1"/>
    <col min="1278" max="1530" width="8.81640625" style="56"/>
    <col min="1531" max="1532" width="15" style="56" customWidth="1"/>
    <col min="1533" max="1533" width="21.81640625" style="56" customWidth="1"/>
    <col min="1534" max="1786" width="8.81640625" style="56"/>
    <col min="1787" max="1788" width="15" style="56" customWidth="1"/>
    <col min="1789" max="1789" width="21.81640625" style="56" customWidth="1"/>
    <col min="1790" max="2042" width="8.81640625" style="56"/>
    <col min="2043" max="2044" width="15" style="56" customWidth="1"/>
    <col min="2045" max="2045" width="21.81640625" style="56" customWidth="1"/>
    <col min="2046" max="2298" width="8.81640625" style="56"/>
    <col min="2299" max="2300" width="15" style="56" customWidth="1"/>
    <col min="2301" max="2301" width="21.81640625" style="56" customWidth="1"/>
    <col min="2302" max="2554" width="8.81640625" style="56"/>
    <col min="2555" max="2556" width="15" style="56" customWidth="1"/>
    <col min="2557" max="2557" width="21.81640625" style="56" customWidth="1"/>
    <col min="2558" max="2810" width="8.81640625" style="56"/>
    <col min="2811" max="2812" width="15" style="56" customWidth="1"/>
    <col min="2813" max="2813" width="21.81640625" style="56" customWidth="1"/>
    <col min="2814" max="3066" width="8.81640625" style="56"/>
    <col min="3067" max="3068" width="15" style="56" customWidth="1"/>
    <col min="3069" max="3069" width="21.81640625" style="56" customWidth="1"/>
    <col min="3070" max="3322" width="8.81640625" style="56"/>
    <col min="3323" max="3324" width="15" style="56" customWidth="1"/>
    <col min="3325" max="3325" width="21.81640625" style="56" customWidth="1"/>
    <col min="3326" max="3578" width="8.81640625" style="56"/>
    <col min="3579" max="3580" width="15" style="56" customWidth="1"/>
    <col min="3581" max="3581" width="21.81640625" style="56" customWidth="1"/>
    <col min="3582" max="3834" width="8.81640625" style="56"/>
    <col min="3835" max="3836" width="15" style="56" customWidth="1"/>
    <col min="3837" max="3837" width="21.81640625" style="56" customWidth="1"/>
    <col min="3838" max="4090" width="8.81640625" style="56"/>
    <col min="4091" max="4092" width="15" style="56" customWidth="1"/>
    <col min="4093" max="4093" width="21.81640625" style="56" customWidth="1"/>
    <col min="4094" max="4346" width="8.81640625" style="56"/>
    <col min="4347" max="4348" width="15" style="56" customWidth="1"/>
    <col min="4349" max="4349" width="21.81640625" style="56" customWidth="1"/>
    <col min="4350" max="4602" width="8.81640625" style="56"/>
    <col min="4603" max="4604" width="15" style="56" customWidth="1"/>
    <col min="4605" max="4605" width="21.81640625" style="56" customWidth="1"/>
    <col min="4606" max="4858" width="8.81640625" style="56"/>
    <col min="4859" max="4860" width="15" style="56" customWidth="1"/>
    <col min="4861" max="4861" width="21.81640625" style="56" customWidth="1"/>
    <col min="4862" max="5114" width="8.81640625" style="56"/>
    <col min="5115" max="5116" width="15" style="56" customWidth="1"/>
    <col min="5117" max="5117" width="21.81640625" style="56" customWidth="1"/>
    <col min="5118" max="5370" width="8.81640625" style="56"/>
    <col min="5371" max="5372" width="15" style="56" customWidth="1"/>
    <col min="5373" max="5373" width="21.81640625" style="56" customWidth="1"/>
    <col min="5374" max="5626" width="8.81640625" style="56"/>
    <col min="5627" max="5628" width="15" style="56" customWidth="1"/>
    <col min="5629" max="5629" width="21.81640625" style="56" customWidth="1"/>
    <col min="5630" max="5882" width="8.81640625" style="56"/>
    <col min="5883" max="5884" width="15" style="56" customWidth="1"/>
    <col min="5885" max="5885" width="21.81640625" style="56" customWidth="1"/>
    <col min="5886" max="6138" width="8.81640625" style="56"/>
    <col min="6139" max="6140" width="15" style="56" customWidth="1"/>
    <col min="6141" max="6141" width="21.81640625" style="56" customWidth="1"/>
    <col min="6142" max="6394" width="8.81640625" style="56"/>
    <col min="6395" max="6396" width="15" style="56" customWidth="1"/>
    <col min="6397" max="6397" width="21.81640625" style="56" customWidth="1"/>
    <col min="6398" max="6650" width="8.81640625" style="56"/>
    <col min="6651" max="6652" width="15" style="56" customWidth="1"/>
    <col min="6653" max="6653" width="21.81640625" style="56" customWidth="1"/>
    <col min="6654" max="6906" width="8.81640625" style="56"/>
    <col min="6907" max="6908" width="15" style="56" customWidth="1"/>
    <col min="6909" max="6909" width="21.81640625" style="56" customWidth="1"/>
    <col min="6910" max="7162" width="8.81640625" style="56"/>
    <col min="7163" max="7164" width="15" style="56" customWidth="1"/>
    <col min="7165" max="7165" width="21.81640625" style="56" customWidth="1"/>
    <col min="7166" max="7418" width="8.81640625" style="56"/>
    <col min="7419" max="7420" width="15" style="56" customWidth="1"/>
    <col min="7421" max="7421" width="21.81640625" style="56" customWidth="1"/>
    <col min="7422" max="7674" width="8.81640625" style="56"/>
    <col min="7675" max="7676" width="15" style="56" customWidth="1"/>
    <col min="7677" max="7677" width="21.81640625" style="56" customWidth="1"/>
    <col min="7678" max="7930" width="8.81640625" style="56"/>
    <col min="7931" max="7932" width="15" style="56" customWidth="1"/>
    <col min="7933" max="7933" width="21.81640625" style="56" customWidth="1"/>
    <col min="7934" max="8186" width="8.81640625" style="56"/>
    <col min="8187" max="8188" width="15" style="56" customWidth="1"/>
    <col min="8189" max="8189" width="21.81640625" style="56" customWidth="1"/>
    <col min="8190" max="8442" width="8.81640625" style="56"/>
    <col min="8443" max="8444" width="15" style="56" customWidth="1"/>
    <col min="8445" max="8445" width="21.81640625" style="56" customWidth="1"/>
    <col min="8446" max="8698" width="8.81640625" style="56"/>
    <col min="8699" max="8700" width="15" style="56" customWidth="1"/>
    <col min="8701" max="8701" width="21.81640625" style="56" customWidth="1"/>
    <col min="8702" max="8954" width="8.81640625" style="56"/>
    <col min="8955" max="8956" width="15" style="56" customWidth="1"/>
    <col min="8957" max="8957" width="21.81640625" style="56" customWidth="1"/>
    <col min="8958" max="9210" width="8.81640625" style="56"/>
    <col min="9211" max="9212" width="15" style="56" customWidth="1"/>
    <col min="9213" max="9213" width="21.81640625" style="56" customWidth="1"/>
    <col min="9214" max="9466" width="8.81640625" style="56"/>
    <col min="9467" max="9468" width="15" style="56" customWidth="1"/>
    <col min="9469" max="9469" width="21.81640625" style="56" customWidth="1"/>
    <col min="9470" max="9722" width="8.81640625" style="56"/>
    <col min="9723" max="9724" width="15" style="56" customWidth="1"/>
    <col min="9725" max="9725" width="21.81640625" style="56" customWidth="1"/>
    <col min="9726" max="9978" width="8.81640625" style="56"/>
    <col min="9979" max="9980" width="15" style="56" customWidth="1"/>
    <col min="9981" max="9981" width="21.81640625" style="56" customWidth="1"/>
    <col min="9982" max="10234" width="8.81640625" style="56"/>
    <col min="10235" max="10236" width="15" style="56" customWidth="1"/>
    <col min="10237" max="10237" width="21.81640625" style="56" customWidth="1"/>
    <col min="10238" max="10490" width="8.81640625" style="56"/>
    <col min="10491" max="10492" width="15" style="56" customWidth="1"/>
    <col min="10493" max="10493" width="21.81640625" style="56" customWidth="1"/>
    <col min="10494" max="10746" width="8.81640625" style="56"/>
    <col min="10747" max="10748" width="15" style="56" customWidth="1"/>
    <col min="10749" max="10749" width="21.81640625" style="56" customWidth="1"/>
    <col min="10750" max="11002" width="8.81640625" style="56"/>
    <col min="11003" max="11004" width="15" style="56" customWidth="1"/>
    <col min="11005" max="11005" width="21.81640625" style="56" customWidth="1"/>
    <col min="11006" max="11258" width="8.81640625" style="56"/>
    <col min="11259" max="11260" width="15" style="56" customWidth="1"/>
    <col min="11261" max="11261" width="21.81640625" style="56" customWidth="1"/>
    <col min="11262" max="11514" width="8.81640625" style="56"/>
    <col min="11515" max="11516" width="15" style="56" customWidth="1"/>
    <col min="11517" max="11517" width="21.81640625" style="56" customWidth="1"/>
    <col min="11518" max="11770" width="8.81640625" style="56"/>
    <col min="11771" max="11772" width="15" style="56" customWidth="1"/>
    <col min="11773" max="11773" width="21.81640625" style="56" customWidth="1"/>
    <col min="11774" max="12026" width="8.81640625" style="56"/>
    <col min="12027" max="12028" width="15" style="56" customWidth="1"/>
    <col min="12029" max="12029" width="21.81640625" style="56" customWidth="1"/>
    <col min="12030" max="12282" width="8.81640625" style="56"/>
    <col min="12283" max="12284" width="15" style="56" customWidth="1"/>
    <col min="12285" max="12285" width="21.81640625" style="56" customWidth="1"/>
    <col min="12286" max="12538" width="8.81640625" style="56"/>
    <col min="12539" max="12540" width="15" style="56" customWidth="1"/>
    <col min="12541" max="12541" width="21.81640625" style="56" customWidth="1"/>
    <col min="12542" max="12794" width="8.81640625" style="56"/>
    <col min="12795" max="12796" width="15" style="56" customWidth="1"/>
    <col min="12797" max="12797" width="21.81640625" style="56" customWidth="1"/>
    <col min="12798" max="13050" width="8.81640625" style="56"/>
    <col min="13051" max="13052" width="15" style="56" customWidth="1"/>
    <col min="13053" max="13053" width="21.81640625" style="56" customWidth="1"/>
    <col min="13054" max="13306" width="8.81640625" style="56"/>
    <col min="13307" max="13308" width="15" style="56" customWidth="1"/>
    <col min="13309" max="13309" width="21.81640625" style="56" customWidth="1"/>
    <col min="13310" max="13562" width="8.81640625" style="56"/>
    <col min="13563" max="13564" width="15" style="56" customWidth="1"/>
    <col min="13565" max="13565" width="21.81640625" style="56" customWidth="1"/>
    <col min="13566" max="13818" width="8.81640625" style="56"/>
    <col min="13819" max="13820" width="15" style="56" customWidth="1"/>
    <col min="13821" max="13821" width="21.81640625" style="56" customWidth="1"/>
    <col min="13822" max="14074" width="8.81640625" style="56"/>
    <col min="14075" max="14076" width="15" style="56" customWidth="1"/>
    <col min="14077" max="14077" width="21.81640625" style="56" customWidth="1"/>
    <col min="14078" max="14330" width="8.81640625" style="56"/>
    <col min="14331" max="14332" width="15" style="56" customWidth="1"/>
    <col min="14333" max="14333" width="21.81640625" style="56" customWidth="1"/>
    <col min="14334" max="14586" width="8.81640625" style="56"/>
    <col min="14587" max="14588" width="15" style="56" customWidth="1"/>
    <col min="14589" max="14589" width="21.81640625" style="56" customWidth="1"/>
    <col min="14590" max="14842" width="8.81640625" style="56"/>
    <col min="14843" max="14844" width="15" style="56" customWidth="1"/>
    <col min="14845" max="14845" width="21.81640625" style="56" customWidth="1"/>
    <col min="14846" max="15098" width="8.81640625" style="56"/>
    <col min="15099" max="15100" width="15" style="56" customWidth="1"/>
    <col min="15101" max="15101" width="21.81640625" style="56" customWidth="1"/>
    <col min="15102" max="15354" width="8.81640625" style="56"/>
    <col min="15355" max="15356" width="15" style="56" customWidth="1"/>
    <col min="15357" max="15357" width="21.81640625" style="56" customWidth="1"/>
    <col min="15358" max="15610" width="8.81640625" style="56"/>
    <col min="15611" max="15612" width="15" style="56" customWidth="1"/>
    <col min="15613" max="15613" width="21.81640625" style="56" customWidth="1"/>
    <col min="15614" max="15866" width="8.81640625" style="56"/>
    <col min="15867" max="15868" width="15" style="56" customWidth="1"/>
    <col min="15869" max="15869" width="21.81640625" style="56" customWidth="1"/>
    <col min="15870" max="16122" width="8.81640625" style="56"/>
    <col min="16123" max="16124" width="15" style="56" customWidth="1"/>
    <col min="16125" max="16125" width="21.81640625" style="56" customWidth="1"/>
    <col min="16126" max="16384" width="8.81640625" style="56"/>
  </cols>
  <sheetData>
    <row r="1" spans="1:6" ht="21" customHeight="1" x14ac:dyDescent="0.35">
      <c r="A1" s="25" t="s">
        <v>150</v>
      </c>
      <c r="B1" s="30"/>
      <c r="C1" s="30"/>
    </row>
    <row r="2" spans="1:6" ht="15" customHeight="1" x14ac:dyDescent="0.35">
      <c r="A2" s="99" t="s">
        <v>139</v>
      </c>
      <c r="B2" s="84" t="s">
        <v>76</v>
      </c>
      <c r="C2" s="84"/>
      <c r="D2" s="84"/>
      <c r="E2" s="84"/>
      <c r="F2" s="99" t="s">
        <v>0</v>
      </c>
    </row>
    <row r="3" spans="1:6" ht="41.5" customHeight="1" x14ac:dyDescent="0.35">
      <c r="A3" s="100"/>
      <c r="B3" s="5" t="s">
        <v>69</v>
      </c>
      <c r="C3" s="5" t="s">
        <v>70</v>
      </c>
      <c r="D3" s="5" t="s">
        <v>71</v>
      </c>
      <c r="E3" s="5" t="s">
        <v>77</v>
      </c>
      <c r="F3" s="100"/>
    </row>
    <row r="4" spans="1:6" ht="18.649999999999999" customHeight="1" x14ac:dyDescent="0.35">
      <c r="A4" s="61"/>
      <c r="B4" s="99" t="s">
        <v>8</v>
      </c>
      <c r="C4" s="99"/>
      <c r="D4" s="99"/>
      <c r="E4" s="99"/>
      <c r="F4" s="99"/>
    </row>
    <row r="5" spans="1:6" ht="15" customHeight="1" x14ac:dyDescent="0.35">
      <c r="A5" s="26" t="s">
        <v>61</v>
      </c>
      <c r="B5" s="40">
        <v>1104</v>
      </c>
      <c r="C5" s="40">
        <v>593</v>
      </c>
      <c r="D5" s="40">
        <v>121</v>
      </c>
      <c r="E5" s="40">
        <v>86</v>
      </c>
      <c r="F5" s="40">
        <v>1904</v>
      </c>
    </row>
    <row r="6" spans="1:6" ht="15" customHeight="1" x14ac:dyDescent="0.35">
      <c r="A6" s="26" t="s">
        <v>62</v>
      </c>
      <c r="B6" s="40">
        <v>1671</v>
      </c>
      <c r="C6" s="40">
        <v>792</v>
      </c>
      <c r="D6" s="40">
        <v>347</v>
      </c>
      <c r="E6" s="40">
        <v>420</v>
      </c>
      <c r="F6" s="40">
        <v>3230</v>
      </c>
    </row>
    <row r="7" spans="1:6" ht="15" customHeight="1" x14ac:dyDescent="0.35">
      <c r="A7" s="26" t="s">
        <v>74</v>
      </c>
      <c r="B7" s="40">
        <v>379</v>
      </c>
      <c r="C7" s="40">
        <v>199</v>
      </c>
      <c r="D7" s="40">
        <v>67</v>
      </c>
      <c r="E7" s="40">
        <v>119</v>
      </c>
      <c r="F7" s="40">
        <v>764</v>
      </c>
    </row>
    <row r="8" spans="1:6" ht="15" customHeight="1" x14ac:dyDescent="0.35">
      <c r="A8" s="28" t="s">
        <v>0</v>
      </c>
      <c r="B8" s="41">
        <v>3154</v>
      </c>
      <c r="C8" s="41">
        <v>1584</v>
      </c>
      <c r="D8" s="41">
        <v>535</v>
      </c>
      <c r="E8" s="41">
        <v>625</v>
      </c>
      <c r="F8" s="41">
        <v>5898</v>
      </c>
    </row>
    <row r="9" spans="1:6" ht="15" customHeight="1" x14ac:dyDescent="0.35">
      <c r="A9" s="29"/>
      <c r="B9" s="101" t="s">
        <v>9</v>
      </c>
      <c r="C9" s="101"/>
      <c r="D9" s="101"/>
      <c r="E9" s="101"/>
      <c r="F9" s="101"/>
    </row>
    <row r="10" spans="1:6" ht="15" customHeight="1" x14ac:dyDescent="0.35">
      <c r="A10" s="26" t="s">
        <v>61</v>
      </c>
      <c r="B10" s="45">
        <v>35.003170577045026</v>
      </c>
      <c r="C10" s="45">
        <v>37.436868686868685</v>
      </c>
      <c r="D10" s="45">
        <v>22.616822429906541</v>
      </c>
      <c r="E10" s="45">
        <v>13.76</v>
      </c>
      <c r="F10" s="45">
        <v>32.282129535435736</v>
      </c>
    </row>
    <row r="11" spans="1:6" ht="15" customHeight="1" x14ac:dyDescent="0.35">
      <c r="A11" s="26" t="s">
        <v>62</v>
      </c>
      <c r="B11" s="45">
        <v>52.980342422320859</v>
      </c>
      <c r="C11" s="45">
        <v>50</v>
      </c>
      <c r="D11" s="45">
        <v>64.859813084112147</v>
      </c>
      <c r="E11" s="45">
        <v>67.2</v>
      </c>
      <c r="F11" s="45">
        <v>54.764326890471352</v>
      </c>
    </row>
    <row r="12" spans="1:6" ht="15" customHeight="1" x14ac:dyDescent="0.35">
      <c r="A12" s="26" t="s">
        <v>74</v>
      </c>
      <c r="B12" s="45">
        <v>12.016487000634116</v>
      </c>
      <c r="C12" s="45">
        <v>12.563131313131311</v>
      </c>
      <c r="D12" s="45">
        <v>12.523364485981309</v>
      </c>
      <c r="E12" s="45">
        <v>19.040000000000003</v>
      </c>
      <c r="F12" s="45">
        <v>12.953543574092913</v>
      </c>
    </row>
    <row r="13" spans="1:6" ht="15" customHeight="1" x14ac:dyDescent="0.35">
      <c r="A13" s="28" t="s">
        <v>0</v>
      </c>
      <c r="B13" s="18">
        <v>100</v>
      </c>
      <c r="C13" s="18">
        <v>100</v>
      </c>
      <c r="D13" s="18">
        <v>100</v>
      </c>
      <c r="E13" s="18">
        <v>100</v>
      </c>
      <c r="F13" s="18">
        <v>100</v>
      </c>
    </row>
    <row r="14" spans="1:6" x14ac:dyDescent="0.35">
      <c r="A14" s="31"/>
    </row>
    <row r="15" spans="1:6" x14ac:dyDescent="0.35">
      <c r="A15" s="11" t="s">
        <v>125</v>
      </c>
    </row>
    <row r="16" spans="1:6" ht="14.25" customHeight="1" x14ac:dyDescent="0.35"/>
  </sheetData>
  <mergeCells count="5">
    <mergeCell ref="B2:E2"/>
    <mergeCell ref="F2:F3"/>
    <mergeCell ref="B4:F4"/>
    <mergeCell ref="B9:F9"/>
    <mergeCell ref="A2:A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="98" zoomScaleNormal="98" workbookViewId="0">
      <selection activeCell="F3" sqref="F3"/>
    </sheetView>
  </sheetViews>
  <sheetFormatPr defaultRowHeight="14" x14ac:dyDescent="0.3"/>
  <cols>
    <col min="1" max="1" width="25.1796875" style="44" customWidth="1"/>
    <col min="2" max="3" width="15" style="44" customWidth="1"/>
    <col min="4" max="247" width="8.81640625" style="44"/>
    <col min="248" max="249" width="15" style="44" customWidth="1"/>
    <col min="250" max="250" width="21.81640625" style="44" customWidth="1"/>
    <col min="251" max="503" width="8.81640625" style="44"/>
    <col min="504" max="505" width="15" style="44" customWidth="1"/>
    <col min="506" max="506" width="21.81640625" style="44" customWidth="1"/>
    <col min="507" max="759" width="8.81640625" style="44"/>
    <col min="760" max="761" width="15" style="44" customWidth="1"/>
    <col min="762" max="762" width="21.81640625" style="44" customWidth="1"/>
    <col min="763" max="1015" width="8.81640625" style="44"/>
    <col min="1016" max="1017" width="15" style="44" customWidth="1"/>
    <col min="1018" max="1018" width="21.81640625" style="44" customWidth="1"/>
    <col min="1019" max="1271" width="8.81640625" style="44"/>
    <col min="1272" max="1273" width="15" style="44" customWidth="1"/>
    <col min="1274" max="1274" width="21.81640625" style="44" customWidth="1"/>
    <col min="1275" max="1527" width="8.81640625" style="44"/>
    <col min="1528" max="1529" width="15" style="44" customWidth="1"/>
    <col min="1530" max="1530" width="21.81640625" style="44" customWidth="1"/>
    <col min="1531" max="1783" width="8.81640625" style="44"/>
    <col min="1784" max="1785" width="15" style="44" customWidth="1"/>
    <col min="1786" max="1786" width="21.81640625" style="44" customWidth="1"/>
    <col min="1787" max="2039" width="8.81640625" style="44"/>
    <col min="2040" max="2041" width="15" style="44" customWidth="1"/>
    <col min="2042" max="2042" width="21.81640625" style="44" customWidth="1"/>
    <col min="2043" max="2295" width="8.81640625" style="44"/>
    <col min="2296" max="2297" width="15" style="44" customWidth="1"/>
    <col min="2298" max="2298" width="21.81640625" style="44" customWidth="1"/>
    <col min="2299" max="2551" width="8.81640625" style="44"/>
    <col min="2552" max="2553" width="15" style="44" customWidth="1"/>
    <col min="2554" max="2554" width="21.81640625" style="44" customWidth="1"/>
    <col min="2555" max="2807" width="8.81640625" style="44"/>
    <col min="2808" max="2809" width="15" style="44" customWidth="1"/>
    <col min="2810" max="2810" width="21.81640625" style="44" customWidth="1"/>
    <col min="2811" max="3063" width="8.81640625" style="44"/>
    <col min="3064" max="3065" width="15" style="44" customWidth="1"/>
    <col min="3066" max="3066" width="21.81640625" style="44" customWidth="1"/>
    <col min="3067" max="3319" width="8.81640625" style="44"/>
    <col min="3320" max="3321" width="15" style="44" customWidth="1"/>
    <col min="3322" max="3322" width="21.81640625" style="44" customWidth="1"/>
    <col min="3323" max="3575" width="8.81640625" style="44"/>
    <col min="3576" max="3577" width="15" style="44" customWidth="1"/>
    <col min="3578" max="3578" width="21.81640625" style="44" customWidth="1"/>
    <col min="3579" max="3831" width="8.81640625" style="44"/>
    <col min="3832" max="3833" width="15" style="44" customWidth="1"/>
    <col min="3834" max="3834" width="21.81640625" style="44" customWidth="1"/>
    <col min="3835" max="4087" width="8.81640625" style="44"/>
    <col min="4088" max="4089" width="15" style="44" customWidth="1"/>
    <col min="4090" max="4090" width="21.81640625" style="44" customWidth="1"/>
    <col min="4091" max="4343" width="8.81640625" style="44"/>
    <col min="4344" max="4345" width="15" style="44" customWidth="1"/>
    <col min="4346" max="4346" width="21.81640625" style="44" customWidth="1"/>
    <col min="4347" max="4599" width="8.81640625" style="44"/>
    <col min="4600" max="4601" width="15" style="44" customWidth="1"/>
    <col min="4602" max="4602" width="21.81640625" style="44" customWidth="1"/>
    <col min="4603" max="4855" width="8.81640625" style="44"/>
    <col min="4856" max="4857" width="15" style="44" customWidth="1"/>
    <col min="4858" max="4858" width="21.81640625" style="44" customWidth="1"/>
    <col min="4859" max="5111" width="8.81640625" style="44"/>
    <col min="5112" max="5113" width="15" style="44" customWidth="1"/>
    <col min="5114" max="5114" width="21.81640625" style="44" customWidth="1"/>
    <col min="5115" max="5367" width="8.81640625" style="44"/>
    <col min="5368" max="5369" width="15" style="44" customWidth="1"/>
    <col min="5370" max="5370" width="21.81640625" style="44" customWidth="1"/>
    <col min="5371" max="5623" width="8.81640625" style="44"/>
    <col min="5624" max="5625" width="15" style="44" customWidth="1"/>
    <col min="5626" max="5626" width="21.81640625" style="44" customWidth="1"/>
    <col min="5627" max="5879" width="8.81640625" style="44"/>
    <col min="5880" max="5881" width="15" style="44" customWidth="1"/>
    <col min="5882" max="5882" width="21.81640625" style="44" customWidth="1"/>
    <col min="5883" max="6135" width="8.81640625" style="44"/>
    <col min="6136" max="6137" width="15" style="44" customWidth="1"/>
    <col min="6138" max="6138" width="21.81640625" style="44" customWidth="1"/>
    <col min="6139" max="6391" width="8.81640625" style="44"/>
    <col min="6392" max="6393" width="15" style="44" customWidth="1"/>
    <col min="6394" max="6394" width="21.81640625" style="44" customWidth="1"/>
    <col min="6395" max="6647" width="8.81640625" style="44"/>
    <col min="6648" max="6649" width="15" style="44" customWidth="1"/>
    <col min="6650" max="6650" width="21.81640625" style="44" customWidth="1"/>
    <col min="6651" max="6903" width="8.81640625" style="44"/>
    <col min="6904" max="6905" width="15" style="44" customWidth="1"/>
    <col min="6906" max="6906" width="21.81640625" style="44" customWidth="1"/>
    <col min="6907" max="7159" width="8.81640625" style="44"/>
    <col min="7160" max="7161" width="15" style="44" customWidth="1"/>
    <col min="7162" max="7162" width="21.81640625" style="44" customWidth="1"/>
    <col min="7163" max="7415" width="8.81640625" style="44"/>
    <col min="7416" max="7417" width="15" style="44" customWidth="1"/>
    <col min="7418" max="7418" width="21.81640625" style="44" customWidth="1"/>
    <col min="7419" max="7671" width="8.81640625" style="44"/>
    <col min="7672" max="7673" width="15" style="44" customWidth="1"/>
    <col min="7674" max="7674" width="21.81640625" style="44" customWidth="1"/>
    <col min="7675" max="7927" width="8.81640625" style="44"/>
    <col min="7928" max="7929" width="15" style="44" customWidth="1"/>
    <col min="7930" max="7930" width="21.81640625" style="44" customWidth="1"/>
    <col min="7931" max="8183" width="8.81640625" style="44"/>
    <col min="8184" max="8185" width="15" style="44" customWidth="1"/>
    <col min="8186" max="8186" width="21.81640625" style="44" customWidth="1"/>
    <col min="8187" max="8439" width="8.81640625" style="44"/>
    <col min="8440" max="8441" width="15" style="44" customWidth="1"/>
    <col min="8442" max="8442" width="21.81640625" style="44" customWidth="1"/>
    <col min="8443" max="8695" width="8.81640625" style="44"/>
    <col min="8696" max="8697" width="15" style="44" customWidth="1"/>
    <col min="8698" max="8698" width="21.81640625" style="44" customWidth="1"/>
    <col min="8699" max="8951" width="8.81640625" style="44"/>
    <col min="8952" max="8953" width="15" style="44" customWidth="1"/>
    <col min="8954" max="8954" width="21.81640625" style="44" customWidth="1"/>
    <col min="8955" max="9207" width="8.81640625" style="44"/>
    <col min="9208" max="9209" width="15" style="44" customWidth="1"/>
    <col min="9210" max="9210" width="21.81640625" style="44" customWidth="1"/>
    <col min="9211" max="9463" width="8.81640625" style="44"/>
    <col min="9464" max="9465" width="15" style="44" customWidth="1"/>
    <col min="9466" max="9466" width="21.81640625" style="44" customWidth="1"/>
    <col min="9467" max="9719" width="8.81640625" style="44"/>
    <col min="9720" max="9721" width="15" style="44" customWidth="1"/>
    <col min="9722" max="9722" width="21.81640625" style="44" customWidth="1"/>
    <col min="9723" max="9975" width="8.81640625" style="44"/>
    <col min="9976" max="9977" width="15" style="44" customWidth="1"/>
    <col min="9978" max="9978" width="21.81640625" style="44" customWidth="1"/>
    <col min="9979" max="10231" width="8.81640625" style="44"/>
    <col min="10232" max="10233" width="15" style="44" customWidth="1"/>
    <col min="10234" max="10234" width="21.81640625" style="44" customWidth="1"/>
    <col min="10235" max="10487" width="8.81640625" style="44"/>
    <col min="10488" max="10489" width="15" style="44" customWidth="1"/>
    <col min="10490" max="10490" width="21.81640625" style="44" customWidth="1"/>
    <col min="10491" max="10743" width="8.81640625" style="44"/>
    <col min="10744" max="10745" width="15" style="44" customWidth="1"/>
    <col min="10746" max="10746" width="21.81640625" style="44" customWidth="1"/>
    <col min="10747" max="10999" width="8.81640625" style="44"/>
    <col min="11000" max="11001" width="15" style="44" customWidth="1"/>
    <col min="11002" max="11002" width="21.81640625" style="44" customWidth="1"/>
    <col min="11003" max="11255" width="8.81640625" style="44"/>
    <col min="11256" max="11257" width="15" style="44" customWidth="1"/>
    <col min="11258" max="11258" width="21.81640625" style="44" customWidth="1"/>
    <col min="11259" max="11511" width="8.81640625" style="44"/>
    <col min="11512" max="11513" width="15" style="44" customWidth="1"/>
    <col min="11514" max="11514" width="21.81640625" style="44" customWidth="1"/>
    <col min="11515" max="11767" width="8.81640625" style="44"/>
    <col min="11768" max="11769" width="15" style="44" customWidth="1"/>
    <col min="11770" max="11770" width="21.81640625" style="44" customWidth="1"/>
    <col min="11771" max="12023" width="8.81640625" style="44"/>
    <col min="12024" max="12025" width="15" style="44" customWidth="1"/>
    <col min="12026" max="12026" width="21.81640625" style="44" customWidth="1"/>
    <col min="12027" max="12279" width="8.81640625" style="44"/>
    <col min="12280" max="12281" width="15" style="44" customWidth="1"/>
    <col min="12282" max="12282" width="21.81640625" style="44" customWidth="1"/>
    <col min="12283" max="12535" width="8.81640625" style="44"/>
    <col min="12536" max="12537" width="15" style="44" customWidth="1"/>
    <col min="12538" max="12538" width="21.81640625" style="44" customWidth="1"/>
    <col min="12539" max="12791" width="8.81640625" style="44"/>
    <col min="12792" max="12793" width="15" style="44" customWidth="1"/>
    <col min="12794" max="12794" width="21.81640625" style="44" customWidth="1"/>
    <col min="12795" max="13047" width="8.81640625" style="44"/>
    <col min="13048" max="13049" width="15" style="44" customWidth="1"/>
    <col min="13050" max="13050" width="21.81640625" style="44" customWidth="1"/>
    <col min="13051" max="13303" width="8.81640625" style="44"/>
    <col min="13304" max="13305" width="15" style="44" customWidth="1"/>
    <col min="13306" max="13306" width="21.81640625" style="44" customWidth="1"/>
    <col min="13307" max="13559" width="8.81640625" style="44"/>
    <col min="13560" max="13561" width="15" style="44" customWidth="1"/>
    <col min="13562" max="13562" width="21.81640625" style="44" customWidth="1"/>
    <col min="13563" max="13815" width="8.81640625" style="44"/>
    <col min="13816" max="13817" width="15" style="44" customWidth="1"/>
    <col min="13818" max="13818" width="21.81640625" style="44" customWidth="1"/>
    <col min="13819" max="14071" width="8.81640625" style="44"/>
    <col min="14072" max="14073" width="15" style="44" customWidth="1"/>
    <col min="14074" max="14074" width="21.81640625" style="44" customWidth="1"/>
    <col min="14075" max="14327" width="8.81640625" style="44"/>
    <col min="14328" max="14329" width="15" style="44" customWidth="1"/>
    <col min="14330" max="14330" width="21.81640625" style="44" customWidth="1"/>
    <col min="14331" max="14583" width="8.81640625" style="44"/>
    <col min="14584" max="14585" width="15" style="44" customWidth="1"/>
    <col min="14586" max="14586" width="21.81640625" style="44" customWidth="1"/>
    <col min="14587" max="14839" width="8.81640625" style="44"/>
    <col min="14840" max="14841" width="15" style="44" customWidth="1"/>
    <col min="14842" max="14842" width="21.81640625" style="44" customWidth="1"/>
    <col min="14843" max="15095" width="8.81640625" style="44"/>
    <col min="15096" max="15097" width="15" style="44" customWidth="1"/>
    <col min="15098" max="15098" width="21.81640625" style="44" customWidth="1"/>
    <col min="15099" max="15351" width="8.81640625" style="44"/>
    <col min="15352" max="15353" width="15" style="44" customWidth="1"/>
    <col min="15354" max="15354" width="21.81640625" style="44" customWidth="1"/>
    <col min="15355" max="15607" width="8.81640625" style="44"/>
    <col min="15608" max="15609" width="15" style="44" customWidth="1"/>
    <col min="15610" max="15610" width="21.81640625" style="44" customWidth="1"/>
    <col min="15611" max="15863" width="8.81640625" style="44"/>
    <col min="15864" max="15865" width="15" style="44" customWidth="1"/>
    <col min="15866" max="15866" width="21.81640625" style="44" customWidth="1"/>
    <col min="15867" max="16119" width="8.81640625" style="44"/>
    <col min="16120" max="16121" width="15" style="44" customWidth="1"/>
    <col min="16122" max="16122" width="21.81640625" style="44" customWidth="1"/>
    <col min="16123" max="16384" width="8.81640625" style="44"/>
  </cols>
  <sheetData>
    <row r="1" spans="1:3" ht="21" customHeight="1" x14ac:dyDescent="0.3">
      <c r="A1" s="25" t="s">
        <v>151</v>
      </c>
      <c r="B1" s="30"/>
      <c r="C1" s="30"/>
    </row>
    <row r="2" spans="1:3" ht="24.75" customHeight="1" x14ac:dyDescent="0.3">
      <c r="A2" s="47" t="s">
        <v>140</v>
      </c>
      <c r="B2" s="32" t="s">
        <v>8</v>
      </c>
      <c r="C2" s="32" t="s">
        <v>9</v>
      </c>
    </row>
    <row r="3" spans="1:3" ht="15" customHeight="1" x14ac:dyDescent="0.3">
      <c r="A3" s="26" t="s">
        <v>82</v>
      </c>
      <c r="B3" s="48">
        <v>238</v>
      </c>
      <c r="C3" s="50">
        <v>17.37</v>
      </c>
    </row>
    <row r="4" spans="1:3" ht="15" customHeight="1" x14ac:dyDescent="0.3">
      <c r="A4" s="26" t="s">
        <v>83</v>
      </c>
      <c r="B4" s="48">
        <v>243</v>
      </c>
      <c r="C4" s="50">
        <v>17.739999999999998</v>
      </c>
    </row>
    <row r="5" spans="1:3" ht="15" customHeight="1" x14ac:dyDescent="0.3">
      <c r="A5" s="26" t="s">
        <v>84</v>
      </c>
      <c r="B5" s="48">
        <v>278</v>
      </c>
      <c r="C5" s="50">
        <v>20.29</v>
      </c>
    </row>
    <row r="6" spans="1:3" ht="15" customHeight="1" x14ac:dyDescent="0.3">
      <c r="A6" s="26" t="s">
        <v>85</v>
      </c>
      <c r="B6" s="48">
        <v>216</v>
      </c>
      <c r="C6" s="50">
        <v>15.77</v>
      </c>
    </row>
    <row r="7" spans="1:3" ht="15" customHeight="1" x14ac:dyDescent="0.3">
      <c r="A7" s="26" t="s">
        <v>86</v>
      </c>
      <c r="B7" s="48">
        <v>192</v>
      </c>
      <c r="C7" s="50">
        <v>14.01</v>
      </c>
    </row>
    <row r="8" spans="1:3" ht="15" customHeight="1" x14ac:dyDescent="0.3">
      <c r="A8" s="26" t="s">
        <v>74</v>
      </c>
      <c r="B8" s="48">
        <v>203</v>
      </c>
      <c r="C8" s="50">
        <v>14.82</v>
      </c>
    </row>
    <row r="9" spans="1:3" ht="15" customHeight="1" x14ac:dyDescent="0.3">
      <c r="A9" s="33" t="s">
        <v>0</v>
      </c>
      <c r="B9" s="49">
        <v>1370</v>
      </c>
      <c r="C9" s="51">
        <v>100</v>
      </c>
    </row>
    <row r="10" spans="1:3" x14ac:dyDescent="0.3">
      <c r="A10" s="34"/>
    </row>
    <row r="11" spans="1:3" x14ac:dyDescent="0.3">
      <c r="A11" s="11" t="s">
        <v>125</v>
      </c>
    </row>
    <row r="12" spans="1:3" ht="14.25" customHeight="1" x14ac:dyDescent="0.3"/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99" zoomScaleNormal="99" workbookViewId="0">
      <selection activeCell="L7" sqref="L7"/>
    </sheetView>
  </sheetViews>
  <sheetFormatPr defaultRowHeight="14" x14ac:dyDescent="0.35"/>
  <cols>
    <col min="1" max="1" width="28.26953125" style="56" customWidth="1"/>
    <col min="2" max="2" width="13.54296875" style="56" customWidth="1"/>
    <col min="3" max="3" width="13" style="56" customWidth="1"/>
    <col min="4" max="247" width="8.81640625" style="56"/>
    <col min="248" max="249" width="15" style="56" customWidth="1"/>
    <col min="250" max="250" width="21.81640625" style="56" customWidth="1"/>
    <col min="251" max="503" width="8.81640625" style="56"/>
    <col min="504" max="505" width="15" style="56" customWidth="1"/>
    <col min="506" max="506" width="21.81640625" style="56" customWidth="1"/>
    <col min="507" max="759" width="8.81640625" style="56"/>
    <col min="760" max="761" width="15" style="56" customWidth="1"/>
    <col min="762" max="762" width="21.81640625" style="56" customWidth="1"/>
    <col min="763" max="1015" width="8.81640625" style="56"/>
    <col min="1016" max="1017" width="15" style="56" customWidth="1"/>
    <col min="1018" max="1018" width="21.81640625" style="56" customWidth="1"/>
    <col min="1019" max="1271" width="8.81640625" style="56"/>
    <col min="1272" max="1273" width="15" style="56" customWidth="1"/>
    <col min="1274" max="1274" width="21.81640625" style="56" customWidth="1"/>
    <col min="1275" max="1527" width="8.81640625" style="56"/>
    <col min="1528" max="1529" width="15" style="56" customWidth="1"/>
    <col min="1530" max="1530" width="21.81640625" style="56" customWidth="1"/>
    <col min="1531" max="1783" width="8.81640625" style="56"/>
    <col min="1784" max="1785" width="15" style="56" customWidth="1"/>
    <col min="1786" max="1786" width="21.81640625" style="56" customWidth="1"/>
    <col min="1787" max="2039" width="8.81640625" style="56"/>
    <col min="2040" max="2041" width="15" style="56" customWidth="1"/>
    <col min="2042" max="2042" width="21.81640625" style="56" customWidth="1"/>
    <col min="2043" max="2295" width="8.81640625" style="56"/>
    <col min="2296" max="2297" width="15" style="56" customWidth="1"/>
    <col min="2298" max="2298" width="21.81640625" style="56" customWidth="1"/>
    <col min="2299" max="2551" width="8.81640625" style="56"/>
    <col min="2552" max="2553" width="15" style="56" customWidth="1"/>
    <col min="2554" max="2554" width="21.81640625" style="56" customWidth="1"/>
    <col min="2555" max="2807" width="8.81640625" style="56"/>
    <col min="2808" max="2809" width="15" style="56" customWidth="1"/>
    <col min="2810" max="2810" width="21.81640625" style="56" customWidth="1"/>
    <col min="2811" max="3063" width="8.81640625" style="56"/>
    <col min="3064" max="3065" width="15" style="56" customWidth="1"/>
    <col min="3066" max="3066" width="21.81640625" style="56" customWidth="1"/>
    <col min="3067" max="3319" width="8.81640625" style="56"/>
    <col min="3320" max="3321" width="15" style="56" customWidth="1"/>
    <col min="3322" max="3322" width="21.81640625" style="56" customWidth="1"/>
    <col min="3323" max="3575" width="8.81640625" style="56"/>
    <col min="3576" max="3577" width="15" style="56" customWidth="1"/>
    <col min="3578" max="3578" width="21.81640625" style="56" customWidth="1"/>
    <col min="3579" max="3831" width="8.81640625" style="56"/>
    <col min="3832" max="3833" width="15" style="56" customWidth="1"/>
    <col min="3834" max="3834" width="21.81640625" style="56" customWidth="1"/>
    <col min="3835" max="4087" width="8.81640625" style="56"/>
    <col min="4088" max="4089" width="15" style="56" customWidth="1"/>
    <col min="4090" max="4090" width="21.81640625" style="56" customWidth="1"/>
    <col min="4091" max="4343" width="8.81640625" style="56"/>
    <col min="4344" max="4345" width="15" style="56" customWidth="1"/>
    <col min="4346" max="4346" width="21.81640625" style="56" customWidth="1"/>
    <col min="4347" max="4599" width="8.81640625" style="56"/>
    <col min="4600" max="4601" width="15" style="56" customWidth="1"/>
    <col min="4602" max="4602" width="21.81640625" style="56" customWidth="1"/>
    <col min="4603" max="4855" width="8.81640625" style="56"/>
    <col min="4856" max="4857" width="15" style="56" customWidth="1"/>
    <col min="4858" max="4858" width="21.81640625" style="56" customWidth="1"/>
    <col min="4859" max="5111" width="8.81640625" style="56"/>
    <col min="5112" max="5113" width="15" style="56" customWidth="1"/>
    <col min="5114" max="5114" width="21.81640625" style="56" customWidth="1"/>
    <col min="5115" max="5367" width="8.81640625" style="56"/>
    <col min="5368" max="5369" width="15" style="56" customWidth="1"/>
    <col min="5370" max="5370" width="21.81640625" style="56" customWidth="1"/>
    <col min="5371" max="5623" width="8.81640625" style="56"/>
    <col min="5624" max="5625" width="15" style="56" customWidth="1"/>
    <col min="5626" max="5626" width="21.81640625" style="56" customWidth="1"/>
    <col min="5627" max="5879" width="8.81640625" style="56"/>
    <col min="5880" max="5881" width="15" style="56" customWidth="1"/>
    <col min="5882" max="5882" width="21.81640625" style="56" customWidth="1"/>
    <col min="5883" max="6135" width="8.81640625" style="56"/>
    <col min="6136" max="6137" width="15" style="56" customWidth="1"/>
    <col min="6138" max="6138" width="21.81640625" style="56" customWidth="1"/>
    <col min="6139" max="6391" width="8.81640625" style="56"/>
    <col min="6392" max="6393" width="15" style="56" customWidth="1"/>
    <col min="6394" max="6394" width="21.81640625" style="56" customWidth="1"/>
    <col min="6395" max="6647" width="8.81640625" style="56"/>
    <col min="6648" max="6649" width="15" style="56" customWidth="1"/>
    <col min="6650" max="6650" width="21.81640625" style="56" customWidth="1"/>
    <col min="6651" max="6903" width="8.81640625" style="56"/>
    <col min="6904" max="6905" width="15" style="56" customWidth="1"/>
    <col min="6906" max="6906" width="21.81640625" style="56" customWidth="1"/>
    <col min="6907" max="7159" width="8.81640625" style="56"/>
    <col min="7160" max="7161" width="15" style="56" customWidth="1"/>
    <col min="7162" max="7162" width="21.81640625" style="56" customWidth="1"/>
    <col min="7163" max="7415" width="8.81640625" style="56"/>
    <col min="7416" max="7417" width="15" style="56" customWidth="1"/>
    <col min="7418" max="7418" width="21.81640625" style="56" customWidth="1"/>
    <col min="7419" max="7671" width="8.81640625" style="56"/>
    <col min="7672" max="7673" width="15" style="56" customWidth="1"/>
    <col min="7674" max="7674" width="21.81640625" style="56" customWidth="1"/>
    <col min="7675" max="7927" width="8.81640625" style="56"/>
    <col min="7928" max="7929" width="15" style="56" customWidth="1"/>
    <col min="7930" max="7930" width="21.81640625" style="56" customWidth="1"/>
    <col min="7931" max="8183" width="8.81640625" style="56"/>
    <col min="8184" max="8185" width="15" style="56" customWidth="1"/>
    <col min="8186" max="8186" width="21.81640625" style="56" customWidth="1"/>
    <col min="8187" max="8439" width="8.81640625" style="56"/>
    <col min="8440" max="8441" width="15" style="56" customWidth="1"/>
    <col min="8442" max="8442" width="21.81640625" style="56" customWidth="1"/>
    <col min="8443" max="8695" width="8.81640625" style="56"/>
    <col min="8696" max="8697" width="15" style="56" customWidth="1"/>
    <col min="8698" max="8698" width="21.81640625" style="56" customWidth="1"/>
    <col min="8699" max="8951" width="8.81640625" style="56"/>
    <col min="8952" max="8953" width="15" style="56" customWidth="1"/>
    <col min="8954" max="8954" width="21.81640625" style="56" customWidth="1"/>
    <col min="8955" max="9207" width="8.81640625" style="56"/>
    <col min="9208" max="9209" width="15" style="56" customWidth="1"/>
    <col min="9210" max="9210" width="21.81640625" style="56" customWidth="1"/>
    <col min="9211" max="9463" width="8.81640625" style="56"/>
    <col min="9464" max="9465" width="15" style="56" customWidth="1"/>
    <col min="9466" max="9466" width="21.81640625" style="56" customWidth="1"/>
    <col min="9467" max="9719" width="8.81640625" style="56"/>
    <col min="9720" max="9721" width="15" style="56" customWidth="1"/>
    <col min="9722" max="9722" width="21.81640625" style="56" customWidth="1"/>
    <col min="9723" max="9975" width="8.81640625" style="56"/>
    <col min="9976" max="9977" width="15" style="56" customWidth="1"/>
    <col min="9978" max="9978" width="21.81640625" style="56" customWidth="1"/>
    <col min="9979" max="10231" width="8.81640625" style="56"/>
    <col min="10232" max="10233" width="15" style="56" customWidth="1"/>
    <col min="10234" max="10234" width="21.81640625" style="56" customWidth="1"/>
    <col min="10235" max="10487" width="8.81640625" style="56"/>
    <col min="10488" max="10489" width="15" style="56" customWidth="1"/>
    <col min="10490" max="10490" width="21.81640625" style="56" customWidth="1"/>
    <col min="10491" max="10743" width="8.81640625" style="56"/>
    <col min="10744" max="10745" width="15" style="56" customWidth="1"/>
    <col min="10746" max="10746" width="21.81640625" style="56" customWidth="1"/>
    <col min="10747" max="10999" width="8.81640625" style="56"/>
    <col min="11000" max="11001" width="15" style="56" customWidth="1"/>
    <col min="11002" max="11002" width="21.81640625" style="56" customWidth="1"/>
    <col min="11003" max="11255" width="8.81640625" style="56"/>
    <col min="11256" max="11257" width="15" style="56" customWidth="1"/>
    <col min="11258" max="11258" width="21.81640625" style="56" customWidth="1"/>
    <col min="11259" max="11511" width="8.81640625" style="56"/>
    <col min="11512" max="11513" width="15" style="56" customWidth="1"/>
    <col min="11514" max="11514" width="21.81640625" style="56" customWidth="1"/>
    <col min="11515" max="11767" width="8.81640625" style="56"/>
    <col min="11768" max="11769" width="15" style="56" customWidth="1"/>
    <col min="11770" max="11770" width="21.81640625" style="56" customWidth="1"/>
    <col min="11771" max="12023" width="8.81640625" style="56"/>
    <col min="12024" max="12025" width="15" style="56" customWidth="1"/>
    <col min="12026" max="12026" width="21.81640625" style="56" customWidth="1"/>
    <col min="12027" max="12279" width="8.81640625" style="56"/>
    <col min="12280" max="12281" width="15" style="56" customWidth="1"/>
    <col min="12282" max="12282" width="21.81640625" style="56" customWidth="1"/>
    <col min="12283" max="12535" width="8.81640625" style="56"/>
    <col min="12536" max="12537" width="15" style="56" customWidth="1"/>
    <col min="12538" max="12538" width="21.81640625" style="56" customWidth="1"/>
    <col min="12539" max="12791" width="8.81640625" style="56"/>
    <col min="12792" max="12793" width="15" style="56" customWidth="1"/>
    <col min="12794" max="12794" width="21.81640625" style="56" customWidth="1"/>
    <col min="12795" max="13047" width="8.81640625" style="56"/>
    <col min="13048" max="13049" width="15" style="56" customWidth="1"/>
    <col min="13050" max="13050" width="21.81640625" style="56" customWidth="1"/>
    <col min="13051" max="13303" width="8.81640625" style="56"/>
    <col min="13304" max="13305" width="15" style="56" customWidth="1"/>
    <col min="13306" max="13306" width="21.81640625" style="56" customWidth="1"/>
    <col min="13307" max="13559" width="8.81640625" style="56"/>
    <col min="13560" max="13561" width="15" style="56" customWidth="1"/>
    <col min="13562" max="13562" width="21.81640625" style="56" customWidth="1"/>
    <col min="13563" max="13815" width="8.81640625" style="56"/>
    <col min="13816" max="13817" width="15" style="56" customWidth="1"/>
    <col min="13818" max="13818" width="21.81640625" style="56" customWidth="1"/>
    <col min="13819" max="14071" width="8.81640625" style="56"/>
    <col min="14072" max="14073" width="15" style="56" customWidth="1"/>
    <col min="14074" max="14074" width="21.81640625" style="56" customWidth="1"/>
    <col min="14075" max="14327" width="8.81640625" style="56"/>
    <col min="14328" max="14329" width="15" style="56" customWidth="1"/>
    <col min="14330" max="14330" width="21.81640625" style="56" customWidth="1"/>
    <col min="14331" max="14583" width="8.81640625" style="56"/>
    <col min="14584" max="14585" width="15" style="56" customWidth="1"/>
    <col min="14586" max="14586" width="21.81640625" style="56" customWidth="1"/>
    <col min="14587" max="14839" width="8.81640625" style="56"/>
    <col min="14840" max="14841" width="15" style="56" customWidth="1"/>
    <col min="14842" max="14842" width="21.81640625" style="56" customWidth="1"/>
    <col min="14843" max="15095" width="8.81640625" style="56"/>
    <col min="15096" max="15097" width="15" style="56" customWidth="1"/>
    <col min="15098" max="15098" width="21.81640625" style="56" customWidth="1"/>
    <col min="15099" max="15351" width="8.81640625" style="56"/>
    <col min="15352" max="15353" width="15" style="56" customWidth="1"/>
    <col min="15354" max="15354" width="21.81640625" style="56" customWidth="1"/>
    <col min="15355" max="15607" width="8.81640625" style="56"/>
    <col min="15608" max="15609" width="15" style="56" customWidth="1"/>
    <col min="15610" max="15610" width="21.81640625" style="56" customWidth="1"/>
    <col min="15611" max="15863" width="8.81640625" style="56"/>
    <col min="15864" max="15865" width="15" style="56" customWidth="1"/>
    <col min="15866" max="15866" width="21.81640625" style="56" customWidth="1"/>
    <col min="15867" max="16119" width="8.81640625" style="56"/>
    <col min="16120" max="16121" width="15" style="56" customWidth="1"/>
    <col min="16122" max="16122" width="21.81640625" style="56" customWidth="1"/>
    <col min="16123" max="16384" width="8.81640625" style="56"/>
  </cols>
  <sheetData>
    <row r="1" spans="1:3" ht="21" customHeight="1" x14ac:dyDescent="0.35">
      <c r="A1" s="25" t="s">
        <v>149</v>
      </c>
      <c r="B1" s="30"/>
      <c r="C1" s="30"/>
    </row>
    <row r="2" spans="1:3" ht="24" customHeight="1" x14ac:dyDescent="0.35">
      <c r="A2" s="47" t="s">
        <v>141</v>
      </c>
      <c r="B2" s="36" t="s">
        <v>8</v>
      </c>
      <c r="C2" s="36" t="s">
        <v>9</v>
      </c>
    </row>
    <row r="3" spans="1:3" ht="24" customHeight="1" x14ac:dyDescent="0.35">
      <c r="A3" s="26" t="s">
        <v>61</v>
      </c>
      <c r="B3" s="40">
        <v>1690</v>
      </c>
      <c r="C3" s="52">
        <v>28.65</v>
      </c>
    </row>
    <row r="4" spans="1:3" ht="24" customHeight="1" x14ac:dyDescent="0.35">
      <c r="A4" s="26" t="s">
        <v>87</v>
      </c>
      <c r="B4" s="40">
        <v>415</v>
      </c>
      <c r="C4" s="52">
        <v>7.04</v>
      </c>
    </row>
    <row r="5" spans="1:3" ht="24" customHeight="1" x14ac:dyDescent="0.35">
      <c r="A5" s="26" t="s">
        <v>88</v>
      </c>
      <c r="B5" s="40">
        <v>2094</v>
      </c>
      <c r="C5" s="52">
        <v>35.5</v>
      </c>
    </row>
    <row r="6" spans="1:3" ht="24" customHeight="1" x14ac:dyDescent="0.35">
      <c r="A6" s="26" t="s">
        <v>89</v>
      </c>
      <c r="B6" s="40">
        <v>811</v>
      </c>
      <c r="C6" s="52">
        <v>13.75</v>
      </c>
    </row>
    <row r="7" spans="1:3" ht="24" customHeight="1" x14ac:dyDescent="0.35">
      <c r="A7" s="26" t="s">
        <v>74</v>
      </c>
      <c r="B7" s="40">
        <v>888</v>
      </c>
      <c r="C7" s="42">
        <v>15.06</v>
      </c>
    </row>
    <row r="8" spans="1:3" ht="24" customHeight="1" x14ac:dyDescent="0.35">
      <c r="A8" s="33" t="s">
        <v>0</v>
      </c>
      <c r="B8" s="7">
        <v>5898</v>
      </c>
      <c r="C8" s="53">
        <v>100</v>
      </c>
    </row>
    <row r="9" spans="1:3" x14ac:dyDescent="0.35">
      <c r="A9" s="34"/>
    </row>
    <row r="10" spans="1:3" x14ac:dyDescent="0.35">
      <c r="A10" s="11" t="s">
        <v>125</v>
      </c>
    </row>
    <row r="11" spans="1:3" ht="14.25" customHeight="1" x14ac:dyDescent="0.35"/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99" zoomScaleNormal="99" workbookViewId="0">
      <selection activeCell="B8" sqref="B8"/>
    </sheetView>
  </sheetViews>
  <sheetFormatPr defaultRowHeight="14" x14ac:dyDescent="0.3"/>
  <cols>
    <col min="1" max="1" width="27.26953125" style="44" customWidth="1"/>
    <col min="2" max="3" width="15" style="44" customWidth="1"/>
    <col min="4" max="247" width="8.81640625" style="44"/>
    <col min="248" max="249" width="15" style="44" customWidth="1"/>
    <col min="250" max="250" width="21.81640625" style="44" customWidth="1"/>
    <col min="251" max="503" width="8.81640625" style="44"/>
    <col min="504" max="505" width="15" style="44" customWidth="1"/>
    <col min="506" max="506" width="21.81640625" style="44" customWidth="1"/>
    <col min="507" max="759" width="8.81640625" style="44"/>
    <col min="760" max="761" width="15" style="44" customWidth="1"/>
    <col min="762" max="762" width="21.81640625" style="44" customWidth="1"/>
    <col min="763" max="1015" width="8.81640625" style="44"/>
    <col min="1016" max="1017" width="15" style="44" customWidth="1"/>
    <col min="1018" max="1018" width="21.81640625" style="44" customWidth="1"/>
    <col min="1019" max="1271" width="8.81640625" style="44"/>
    <col min="1272" max="1273" width="15" style="44" customWidth="1"/>
    <col min="1274" max="1274" width="21.81640625" style="44" customWidth="1"/>
    <col min="1275" max="1527" width="8.81640625" style="44"/>
    <col min="1528" max="1529" width="15" style="44" customWidth="1"/>
    <col min="1530" max="1530" width="21.81640625" style="44" customWidth="1"/>
    <col min="1531" max="1783" width="8.81640625" style="44"/>
    <col min="1784" max="1785" width="15" style="44" customWidth="1"/>
    <col min="1786" max="1786" width="21.81640625" style="44" customWidth="1"/>
    <col min="1787" max="2039" width="8.81640625" style="44"/>
    <col min="2040" max="2041" width="15" style="44" customWidth="1"/>
    <col min="2042" max="2042" width="21.81640625" style="44" customWidth="1"/>
    <col min="2043" max="2295" width="8.81640625" style="44"/>
    <col min="2296" max="2297" width="15" style="44" customWidth="1"/>
    <col min="2298" max="2298" width="21.81640625" style="44" customWidth="1"/>
    <col min="2299" max="2551" width="8.81640625" style="44"/>
    <col min="2552" max="2553" width="15" style="44" customWidth="1"/>
    <col min="2554" max="2554" width="21.81640625" style="44" customWidth="1"/>
    <col min="2555" max="2807" width="8.81640625" style="44"/>
    <col min="2808" max="2809" width="15" style="44" customWidth="1"/>
    <col min="2810" max="2810" width="21.81640625" style="44" customWidth="1"/>
    <col min="2811" max="3063" width="8.81640625" style="44"/>
    <col min="3064" max="3065" width="15" style="44" customWidth="1"/>
    <col min="3066" max="3066" width="21.81640625" style="44" customWidth="1"/>
    <col min="3067" max="3319" width="8.81640625" style="44"/>
    <col min="3320" max="3321" width="15" style="44" customWidth="1"/>
    <col min="3322" max="3322" width="21.81640625" style="44" customWidth="1"/>
    <col min="3323" max="3575" width="8.81640625" style="44"/>
    <col min="3576" max="3577" width="15" style="44" customWidth="1"/>
    <col min="3578" max="3578" width="21.81640625" style="44" customWidth="1"/>
    <col min="3579" max="3831" width="8.81640625" style="44"/>
    <col min="3832" max="3833" width="15" style="44" customWidth="1"/>
    <col min="3834" max="3834" width="21.81640625" style="44" customWidth="1"/>
    <col min="3835" max="4087" width="8.81640625" style="44"/>
    <col min="4088" max="4089" width="15" style="44" customWidth="1"/>
    <col min="4090" max="4090" width="21.81640625" style="44" customWidth="1"/>
    <col min="4091" max="4343" width="8.81640625" style="44"/>
    <col min="4344" max="4345" width="15" style="44" customWidth="1"/>
    <col min="4346" max="4346" width="21.81640625" style="44" customWidth="1"/>
    <col min="4347" max="4599" width="8.81640625" style="44"/>
    <col min="4600" max="4601" width="15" style="44" customWidth="1"/>
    <col min="4602" max="4602" width="21.81640625" style="44" customWidth="1"/>
    <col min="4603" max="4855" width="8.81640625" style="44"/>
    <col min="4856" max="4857" width="15" style="44" customWidth="1"/>
    <col min="4858" max="4858" width="21.81640625" style="44" customWidth="1"/>
    <col min="4859" max="5111" width="8.81640625" style="44"/>
    <col min="5112" max="5113" width="15" style="44" customWidth="1"/>
    <col min="5114" max="5114" width="21.81640625" style="44" customWidth="1"/>
    <col min="5115" max="5367" width="8.81640625" style="44"/>
    <col min="5368" max="5369" width="15" style="44" customWidth="1"/>
    <col min="5370" max="5370" width="21.81640625" style="44" customWidth="1"/>
    <col min="5371" max="5623" width="8.81640625" style="44"/>
    <col min="5624" max="5625" width="15" style="44" customWidth="1"/>
    <col min="5626" max="5626" width="21.81640625" style="44" customWidth="1"/>
    <col min="5627" max="5879" width="8.81640625" style="44"/>
    <col min="5880" max="5881" width="15" style="44" customWidth="1"/>
    <col min="5882" max="5882" width="21.81640625" style="44" customWidth="1"/>
    <col min="5883" max="6135" width="8.81640625" style="44"/>
    <col min="6136" max="6137" width="15" style="44" customWidth="1"/>
    <col min="6138" max="6138" width="21.81640625" style="44" customWidth="1"/>
    <col min="6139" max="6391" width="8.81640625" style="44"/>
    <col min="6392" max="6393" width="15" style="44" customWidth="1"/>
    <col min="6394" max="6394" width="21.81640625" style="44" customWidth="1"/>
    <col min="6395" max="6647" width="8.81640625" style="44"/>
    <col min="6648" max="6649" width="15" style="44" customWidth="1"/>
    <col min="6650" max="6650" width="21.81640625" style="44" customWidth="1"/>
    <col min="6651" max="6903" width="8.81640625" style="44"/>
    <col min="6904" max="6905" width="15" style="44" customWidth="1"/>
    <col min="6906" max="6906" width="21.81640625" style="44" customWidth="1"/>
    <col min="6907" max="7159" width="8.81640625" style="44"/>
    <col min="7160" max="7161" width="15" style="44" customWidth="1"/>
    <col min="7162" max="7162" width="21.81640625" style="44" customWidth="1"/>
    <col min="7163" max="7415" width="8.81640625" style="44"/>
    <col min="7416" max="7417" width="15" style="44" customWidth="1"/>
    <col min="7418" max="7418" width="21.81640625" style="44" customWidth="1"/>
    <col min="7419" max="7671" width="8.81640625" style="44"/>
    <col min="7672" max="7673" width="15" style="44" customWidth="1"/>
    <col min="7674" max="7674" width="21.81640625" style="44" customWidth="1"/>
    <col min="7675" max="7927" width="8.81640625" style="44"/>
    <col min="7928" max="7929" width="15" style="44" customWidth="1"/>
    <col min="7930" max="7930" width="21.81640625" style="44" customWidth="1"/>
    <col min="7931" max="8183" width="8.81640625" style="44"/>
    <col min="8184" max="8185" width="15" style="44" customWidth="1"/>
    <col min="8186" max="8186" width="21.81640625" style="44" customWidth="1"/>
    <col min="8187" max="8439" width="8.81640625" style="44"/>
    <col min="8440" max="8441" width="15" style="44" customWidth="1"/>
    <col min="8442" max="8442" width="21.81640625" style="44" customWidth="1"/>
    <col min="8443" max="8695" width="8.81640625" style="44"/>
    <col min="8696" max="8697" width="15" style="44" customWidth="1"/>
    <col min="8698" max="8698" width="21.81640625" style="44" customWidth="1"/>
    <col min="8699" max="8951" width="8.81640625" style="44"/>
    <col min="8952" max="8953" width="15" style="44" customWidth="1"/>
    <col min="8954" max="8954" width="21.81640625" style="44" customWidth="1"/>
    <col min="8955" max="9207" width="8.81640625" style="44"/>
    <col min="9208" max="9209" width="15" style="44" customWidth="1"/>
    <col min="9210" max="9210" width="21.81640625" style="44" customWidth="1"/>
    <col min="9211" max="9463" width="8.81640625" style="44"/>
    <col min="9464" max="9465" width="15" style="44" customWidth="1"/>
    <col min="9466" max="9466" width="21.81640625" style="44" customWidth="1"/>
    <col min="9467" max="9719" width="8.81640625" style="44"/>
    <col min="9720" max="9721" width="15" style="44" customWidth="1"/>
    <col min="9722" max="9722" width="21.81640625" style="44" customWidth="1"/>
    <col min="9723" max="9975" width="8.81640625" style="44"/>
    <col min="9976" max="9977" width="15" style="44" customWidth="1"/>
    <col min="9978" max="9978" width="21.81640625" style="44" customWidth="1"/>
    <col min="9979" max="10231" width="8.81640625" style="44"/>
    <col min="10232" max="10233" width="15" style="44" customWidth="1"/>
    <col min="10234" max="10234" width="21.81640625" style="44" customWidth="1"/>
    <col min="10235" max="10487" width="8.81640625" style="44"/>
    <col min="10488" max="10489" width="15" style="44" customWidth="1"/>
    <col min="10490" max="10490" width="21.81640625" style="44" customWidth="1"/>
    <col min="10491" max="10743" width="8.81640625" style="44"/>
    <col min="10744" max="10745" width="15" style="44" customWidth="1"/>
    <col min="10746" max="10746" width="21.81640625" style="44" customWidth="1"/>
    <col min="10747" max="10999" width="8.81640625" style="44"/>
    <col min="11000" max="11001" width="15" style="44" customWidth="1"/>
    <col min="11002" max="11002" width="21.81640625" style="44" customWidth="1"/>
    <col min="11003" max="11255" width="8.81640625" style="44"/>
    <col min="11256" max="11257" width="15" style="44" customWidth="1"/>
    <col min="11258" max="11258" width="21.81640625" style="44" customWidth="1"/>
    <col min="11259" max="11511" width="8.81640625" style="44"/>
    <col min="11512" max="11513" width="15" style="44" customWidth="1"/>
    <col min="11514" max="11514" width="21.81640625" style="44" customWidth="1"/>
    <col min="11515" max="11767" width="8.81640625" style="44"/>
    <col min="11768" max="11769" width="15" style="44" customWidth="1"/>
    <col min="11770" max="11770" width="21.81640625" style="44" customWidth="1"/>
    <col min="11771" max="12023" width="8.81640625" style="44"/>
    <col min="12024" max="12025" width="15" style="44" customWidth="1"/>
    <col min="12026" max="12026" width="21.81640625" style="44" customWidth="1"/>
    <col min="12027" max="12279" width="8.81640625" style="44"/>
    <col min="12280" max="12281" width="15" style="44" customWidth="1"/>
    <col min="12282" max="12282" width="21.81640625" style="44" customWidth="1"/>
    <col min="12283" max="12535" width="8.81640625" style="44"/>
    <col min="12536" max="12537" width="15" style="44" customWidth="1"/>
    <col min="12538" max="12538" width="21.81640625" style="44" customWidth="1"/>
    <col min="12539" max="12791" width="8.81640625" style="44"/>
    <col min="12792" max="12793" width="15" style="44" customWidth="1"/>
    <col min="12794" max="12794" width="21.81640625" style="44" customWidth="1"/>
    <col min="12795" max="13047" width="8.81640625" style="44"/>
    <col min="13048" max="13049" width="15" style="44" customWidth="1"/>
    <col min="13050" max="13050" width="21.81640625" style="44" customWidth="1"/>
    <col min="13051" max="13303" width="8.81640625" style="44"/>
    <col min="13304" max="13305" width="15" style="44" customWidth="1"/>
    <col min="13306" max="13306" width="21.81640625" style="44" customWidth="1"/>
    <col min="13307" max="13559" width="8.81640625" style="44"/>
    <col min="13560" max="13561" width="15" style="44" customWidth="1"/>
    <col min="13562" max="13562" width="21.81640625" style="44" customWidth="1"/>
    <col min="13563" max="13815" width="8.81640625" style="44"/>
    <col min="13816" max="13817" width="15" style="44" customWidth="1"/>
    <col min="13818" max="13818" width="21.81640625" style="44" customWidth="1"/>
    <col min="13819" max="14071" width="8.81640625" style="44"/>
    <col min="14072" max="14073" width="15" style="44" customWidth="1"/>
    <col min="14074" max="14074" width="21.81640625" style="44" customWidth="1"/>
    <col min="14075" max="14327" width="8.81640625" style="44"/>
    <col min="14328" max="14329" width="15" style="44" customWidth="1"/>
    <col min="14330" max="14330" width="21.81640625" style="44" customWidth="1"/>
    <col min="14331" max="14583" width="8.81640625" style="44"/>
    <col min="14584" max="14585" width="15" style="44" customWidth="1"/>
    <col min="14586" max="14586" width="21.81640625" style="44" customWidth="1"/>
    <col min="14587" max="14839" width="8.81640625" style="44"/>
    <col min="14840" max="14841" width="15" style="44" customWidth="1"/>
    <col min="14842" max="14842" width="21.81640625" style="44" customWidth="1"/>
    <col min="14843" max="15095" width="8.81640625" style="44"/>
    <col min="15096" max="15097" width="15" style="44" customWidth="1"/>
    <col min="15098" max="15098" width="21.81640625" style="44" customWidth="1"/>
    <col min="15099" max="15351" width="8.81640625" style="44"/>
    <col min="15352" max="15353" width="15" style="44" customWidth="1"/>
    <col min="15354" max="15354" width="21.81640625" style="44" customWidth="1"/>
    <col min="15355" max="15607" width="8.81640625" style="44"/>
    <col min="15608" max="15609" width="15" style="44" customWidth="1"/>
    <col min="15610" max="15610" width="21.81640625" style="44" customWidth="1"/>
    <col min="15611" max="15863" width="8.81640625" style="44"/>
    <col min="15864" max="15865" width="15" style="44" customWidth="1"/>
    <col min="15866" max="15866" width="21.81640625" style="44" customWidth="1"/>
    <col min="15867" max="16119" width="8.81640625" style="44"/>
    <col min="16120" max="16121" width="15" style="44" customWidth="1"/>
    <col min="16122" max="16122" width="21.81640625" style="44" customWidth="1"/>
    <col min="16123" max="16384" width="8.81640625" style="44"/>
  </cols>
  <sheetData>
    <row r="1" spans="1:3" ht="21" customHeight="1" x14ac:dyDescent="0.3">
      <c r="A1" s="25" t="s">
        <v>148</v>
      </c>
      <c r="B1" s="30"/>
      <c r="C1" s="30"/>
    </row>
    <row r="2" spans="1:3" ht="24.75" customHeight="1" x14ac:dyDescent="0.3">
      <c r="A2" s="47" t="s">
        <v>142</v>
      </c>
      <c r="B2" s="32" t="s">
        <v>8</v>
      </c>
      <c r="C2" s="32" t="s">
        <v>9</v>
      </c>
    </row>
    <row r="3" spans="1:3" ht="15" customHeight="1" x14ac:dyDescent="0.3">
      <c r="A3" s="26" t="s">
        <v>61</v>
      </c>
      <c r="B3" s="48">
        <v>485</v>
      </c>
      <c r="C3" s="50">
        <v>28.7</v>
      </c>
    </row>
    <row r="4" spans="1:3" ht="15" customHeight="1" x14ac:dyDescent="0.3">
      <c r="A4" s="26" t="s">
        <v>87</v>
      </c>
      <c r="B4" s="48">
        <v>22</v>
      </c>
      <c r="C4" s="50">
        <v>1.3</v>
      </c>
    </row>
    <row r="5" spans="1:3" ht="15" customHeight="1" x14ac:dyDescent="0.3">
      <c r="A5" s="26" t="s">
        <v>90</v>
      </c>
      <c r="B5" s="48">
        <v>14</v>
      </c>
      <c r="C5" s="50">
        <v>0.83</v>
      </c>
    </row>
    <row r="6" spans="1:3" ht="15" customHeight="1" x14ac:dyDescent="0.3">
      <c r="A6" s="26" t="s">
        <v>91</v>
      </c>
      <c r="B6" s="40">
        <v>1124</v>
      </c>
      <c r="C6" s="52">
        <v>66.510000000000005</v>
      </c>
    </row>
    <row r="7" spans="1:3" ht="15" customHeight="1" x14ac:dyDescent="0.3">
      <c r="A7" s="26" t="s">
        <v>74</v>
      </c>
      <c r="B7" s="40">
        <v>45</v>
      </c>
      <c r="C7" s="42">
        <v>2.66</v>
      </c>
    </row>
    <row r="8" spans="1:3" ht="18.649999999999999" customHeight="1" x14ac:dyDescent="0.3">
      <c r="A8" s="33" t="s">
        <v>0</v>
      </c>
      <c r="B8" s="7">
        <v>1690</v>
      </c>
      <c r="C8" s="53">
        <v>100</v>
      </c>
    </row>
    <row r="9" spans="1:3" x14ac:dyDescent="0.3">
      <c r="A9" s="34"/>
    </row>
    <row r="10" spans="1:3" x14ac:dyDescent="0.3">
      <c r="A10" s="11" t="s">
        <v>125</v>
      </c>
    </row>
    <row r="11" spans="1:3" ht="14.25" customHeight="1" x14ac:dyDescent="0.3"/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A3" sqref="A3:A4"/>
    </sheetView>
  </sheetViews>
  <sheetFormatPr defaultColWidth="9.1796875" defaultRowHeight="14" x14ac:dyDescent="0.35"/>
  <cols>
    <col min="1" max="1" width="22.26953125" style="56" customWidth="1"/>
    <col min="2" max="8" width="9.1796875" style="56"/>
    <col min="9" max="9" width="18.26953125" style="56" customWidth="1"/>
    <col min="10" max="16384" width="9.1796875" style="56"/>
  </cols>
  <sheetData>
    <row r="1" spans="1:14" ht="17.5" customHeight="1" x14ac:dyDescent="0.35">
      <c r="A1" s="38" t="s">
        <v>157</v>
      </c>
    </row>
    <row r="3" spans="1:14" x14ac:dyDescent="0.35">
      <c r="A3" s="94" t="s">
        <v>92</v>
      </c>
      <c r="B3" s="90" t="s">
        <v>7</v>
      </c>
      <c r="C3" s="90"/>
    </row>
    <row r="4" spans="1:14" ht="18" x14ac:dyDescent="0.35">
      <c r="A4" s="95"/>
      <c r="B4" s="37" t="s">
        <v>8</v>
      </c>
      <c r="C4" s="37" t="s">
        <v>9</v>
      </c>
    </row>
    <row r="5" spans="1:14" x14ac:dyDescent="0.35">
      <c r="A5" s="65" t="s">
        <v>93</v>
      </c>
      <c r="B5" s="12">
        <v>7563</v>
      </c>
      <c r="C5" s="13">
        <v>38.6</v>
      </c>
    </row>
    <row r="6" spans="1:14" x14ac:dyDescent="0.35">
      <c r="A6" s="66" t="s">
        <v>94</v>
      </c>
      <c r="B6" s="12">
        <v>5687</v>
      </c>
      <c r="C6" s="13">
        <v>29</v>
      </c>
    </row>
    <row r="7" spans="1:14" x14ac:dyDescent="0.35">
      <c r="A7" s="66" t="s">
        <v>95</v>
      </c>
      <c r="B7" s="12">
        <v>1444</v>
      </c>
      <c r="C7" s="13">
        <v>7.4</v>
      </c>
    </row>
    <row r="8" spans="1:14" x14ac:dyDescent="0.35">
      <c r="A8" s="66" t="s">
        <v>96</v>
      </c>
      <c r="B8" s="12">
        <v>4305</v>
      </c>
      <c r="C8" s="13">
        <v>22</v>
      </c>
    </row>
    <row r="9" spans="1:14" x14ac:dyDescent="0.35">
      <c r="A9" s="65" t="s">
        <v>37</v>
      </c>
      <c r="B9" s="12">
        <v>593</v>
      </c>
      <c r="C9" s="13">
        <v>3</v>
      </c>
    </row>
    <row r="10" spans="1:14" x14ac:dyDescent="0.35">
      <c r="A10" s="23" t="s">
        <v>0</v>
      </c>
      <c r="B10" s="17">
        <v>19592</v>
      </c>
      <c r="C10" s="18">
        <v>100</v>
      </c>
      <c r="I10" s="54"/>
      <c r="J10" s="54"/>
      <c r="K10" s="54"/>
      <c r="L10" s="54"/>
      <c r="M10" s="54"/>
      <c r="N10" s="54"/>
    </row>
    <row r="12" spans="1:14" x14ac:dyDescent="0.35">
      <c r="A12" s="11" t="s">
        <v>125</v>
      </c>
    </row>
  </sheetData>
  <mergeCells count="2">
    <mergeCell ref="A3:A4"/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4" sqref="A4"/>
    </sheetView>
  </sheetViews>
  <sheetFormatPr defaultColWidth="8.81640625" defaultRowHeight="14" x14ac:dyDescent="0.35"/>
  <cols>
    <col min="1" max="1" width="11.7265625" style="56" customWidth="1"/>
    <col min="2" max="3" width="11.26953125" style="56" customWidth="1"/>
    <col min="4" max="16384" width="8.81640625" style="56"/>
  </cols>
  <sheetData>
    <row r="1" spans="1:3" x14ac:dyDescent="0.35">
      <c r="A1" s="38" t="s">
        <v>127</v>
      </c>
    </row>
    <row r="2" spans="1:3" ht="13.15" customHeight="1" x14ac:dyDescent="0.35">
      <c r="A2" s="38"/>
    </row>
    <row r="3" spans="1:3" ht="23.5" customHeight="1" x14ac:dyDescent="0.35">
      <c r="A3" s="59" t="s">
        <v>6</v>
      </c>
      <c r="B3" s="55" t="s">
        <v>8</v>
      </c>
      <c r="C3" s="55" t="s">
        <v>9</v>
      </c>
    </row>
    <row r="4" spans="1:3" ht="18.649999999999999" customHeight="1" x14ac:dyDescent="0.35">
      <c r="A4" s="54" t="s">
        <v>10</v>
      </c>
      <c r="B4" s="12">
        <v>146</v>
      </c>
      <c r="C4" s="13">
        <v>0.74520212331563906</v>
      </c>
    </row>
    <row r="5" spans="1:3" ht="18.649999999999999" customHeight="1" x14ac:dyDescent="0.35">
      <c r="A5" s="54" t="s">
        <v>11</v>
      </c>
      <c r="B5" s="12">
        <v>3848</v>
      </c>
      <c r="C5" s="13">
        <v>19.640669661086157</v>
      </c>
    </row>
    <row r="6" spans="1:3" ht="18.649999999999999" customHeight="1" x14ac:dyDescent="0.35">
      <c r="A6" s="54" t="s">
        <v>12</v>
      </c>
      <c r="B6" s="12">
        <v>5130</v>
      </c>
      <c r="C6" s="13">
        <v>26.184156798693341</v>
      </c>
    </row>
    <row r="7" spans="1:3" ht="18.649999999999999" customHeight="1" x14ac:dyDescent="0.35">
      <c r="A7" s="54" t="s">
        <v>13</v>
      </c>
      <c r="B7" s="12">
        <v>5633</v>
      </c>
      <c r="C7" s="13">
        <v>28.751531237239693</v>
      </c>
    </row>
    <row r="8" spans="1:3" ht="18.649999999999999" customHeight="1" x14ac:dyDescent="0.35">
      <c r="A8" s="54" t="s">
        <v>14</v>
      </c>
      <c r="B8" s="12">
        <v>3295</v>
      </c>
      <c r="C8" s="13">
        <v>16.818089015924865</v>
      </c>
    </row>
    <row r="9" spans="1:3" ht="18.649999999999999" customHeight="1" x14ac:dyDescent="0.35">
      <c r="A9" s="54" t="s">
        <v>15</v>
      </c>
      <c r="B9" s="12">
        <v>1089</v>
      </c>
      <c r="C9" s="13">
        <v>5.5583911800734995</v>
      </c>
    </row>
    <row r="10" spans="1:3" ht="18.649999999999999" customHeight="1" x14ac:dyDescent="0.35">
      <c r="A10" s="54" t="s">
        <v>16</v>
      </c>
      <c r="B10" s="12">
        <v>451</v>
      </c>
      <c r="C10" s="13">
        <v>2.3019599836668028</v>
      </c>
    </row>
    <row r="11" spans="1:3" ht="18.649999999999999" customHeight="1" x14ac:dyDescent="0.35">
      <c r="A11" s="23" t="s">
        <v>0</v>
      </c>
      <c r="B11" s="17">
        <v>19592</v>
      </c>
      <c r="C11" s="18">
        <v>100</v>
      </c>
    </row>
    <row r="13" spans="1:3" ht="11.25" customHeight="1" x14ac:dyDescent="0.35">
      <c r="A13" s="11" t="s">
        <v>125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G20" sqref="G20"/>
    </sheetView>
  </sheetViews>
  <sheetFormatPr defaultColWidth="9.1796875" defaultRowHeight="9" x14ac:dyDescent="0.35"/>
  <cols>
    <col min="1" max="1" width="13.7265625" style="54" customWidth="1"/>
    <col min="2" max="2" width="18" style="54" customWidth="1"/>
    <col min="3" max="16384" width="9.1796875" style="54"/>
  </cols>
  <sheetData>
    <row r="1" spans="1:4" s="56" customFormat="1" ht="14" x14ac:dyDescent="0.35">
      <c r="A1" s="38" t="s">
        <v>143</v>
      </c>
    </row>
    <row r="3" spans="1:4" ht="27" customHeight="1" x14ac:dyDescent="0.35">
      <c r="A3" s="90" t="s">
        <v>144</v>
      </c>
      <c r="B3" s="90"/>
      <c r="C3" s="55" t="s">
        <v>8</v>
      </c>
      <c r="D3" s="55" t="s">
        <v>9</v>
      </c>
    </row>
    <row r="4" spans="1:4" ht="18" customHeight="1" x14ac:dyDescent="0.35">
      <c r="A4" s="98" t="s">
        <v>99</v>
      </c>
      <c r="B4" s="26" t="s">
        <v>61</v>
      </c>
      <c r="C4" s="62">
        <v>3839</v>
      </c>
      <c r="D4" s="13">
        <f>+C4/C$31*100</f>
        <v>67.504835589941976</v>
      </c>
    </row>
    <row r="5" spans="1:4" ht="18" customHeight="1" x14ac:dyDescent="0.35">
      <c r="A5" s="104"/>
      <c r="B5" s="26" t="s">
        <v>62</v>
      </c>
      <c r="C5" s="62">
        <v>1339</v>
      </c>
      <c r="D5" s="13">
        <f t="shared" ref="D5:D31" si="0">+C5/C$31*100</f>
        <v>23.544927026551786</v>
      </c>
    </row>
    <row r="6" spans="1:4" ht="18" customHeight="1" x14ac:dyDescent="0.35">
      <c r="A6" s="104"/>
      <c r="B6" s="26" t="s">
        <v>146</v>
      </c>
      <c r="C6" s="62">
        <v>509</v>
      </c>
      <c r="D6" s="13">
        <f t="shared" si="0"/>
        <v>8.9502373835062414</v>
      </c>
    </row>
    <row r="7" spans="1:4" ht="4.1500000000000004" customHeight="1" x14ac:dyDescent="0.35">
      <c r="A7" s="63"/>
      <c r="B7" s="26"/>
      <c r="C7" s="62"/>
      <c r="D7" s="13"/>
    </row>
    <row r="8" spans="1:4" ht="18.649999999999999" customHeight="1" x14ac:dyDescent="0.35">
      <c r="A8" s="98" t="s">
        <v>100</v>
      </c>
      <c r="B8" s="26" t="s">
        <v>61</v>
      </c>
      <c r="C8" s="62">
        <v>5424</v>
      </c>
      <c r="D8" s="13">
        <f t="shared" si="0"/>
        <v>95.375417619131355</v>
      </c>
    </row>
    <row r="9" spans="1:4" ht="18.649999999999999" customHeight="1" x14ac:dyDescent="0.35">
      <c r="A9" s="104"/>
      <c r="B9" s="26" t="s">
        <v>62</v>
      </c>
      <c r="C9" s="62">
        <v>202</v>
      </c>
      <c r="D9" s="13">
        <f t="shared" si="0"/>
        <v>3.5519606119219267</v>
      </c>
    </row>
    <row r="10" spans="1:4" ht="18.649999999999999" customHeight="1" x14ac:dyDescent="0.35">
      <c r="A10" s="104"/>
      <c r="B10" s="26" t="s">
        <v>146</v>
      </c>
      <c r="C10" s="62">
        <v>61</v>
      </c>
      <c r="D10" s="13">
        <f t="shared" si="0"/>
        <v>1.0726217689467206</v>
      </c>
    </row>
    <row r="11" spans="1:4" ht="4.1500000000000004" customHeight="1" x14ac:dyDescent="0.35">
      <c r="A11" s="63"/>
      <c r="B11" s="26"/>
      <c r="C11" s="62"/>
      <c r="D11" s="13"/>
    </row>
    <row r="12" spans="1:4" ht="19.149999999999999" customHeight="1" x14ac:dyDescent="0.35">
      <c r="A12" s="98" t="s">
        <v>101</v>
      </c>
      <c r="B12" s="26" t="s">
        <v>61</v>
      </c>
      <c r="C12" s="62">
        <v>934</v>
      </c>
      <c r="D12" s="13">
        <f t="shared" si="0"/>
        <v>16.423421839282572</v>
      </c>
    </row>
    <row r="13" spans="1:4" ht="19.149999999999999" customHeight="1" x14ac:dyDescent="0.35">
      <c r="A13" s="104"/>
      <c r="B13" s="26" t="s">
        <v>62</v>
      </c>
      <c r="C13" s="62">
        <v>3431</v>
      </c>
      <c r="D13" s="13">
        <f t="shared" si="0"/>
        <v>60.330578512396691</v>
      </c>
    </row>
    <row r="14" spans="1:4" ht="19.149999999999999" customHeight="1" x14ac:dyDescent="0.35">
      <c r="A14" s="104"/>
      <c r="B14" s="26" t="s">
        <v>146</v>
      </c>
      <c r="C14" s="62">
        <v>1322</v>
      </c>
      <c r="D14" s="13">
        <f t="shared" si="0"/>
        <v>23.24599964832073</v>
      </c>
    </row>
    <row r="15" spans="1:4" ht="4.1500000000000004" customHeight="1" x14ac:dyDescent="0.35">
      <c r="A15" s="63"/>
      <c r="B15" s="26"/>
      <c r="C15" s="62"/>
      <c r="D15" s="13"/>
    </row>
    <row r="16" spans="1:4" ht="18" customHeight="1" x14ac:dyDescent="0.35">
      <c r="A16" s="98" t="s">
        <v>102</v>
      </c>
      <c r="B16" s="26" t="s">
        <v>61</v>
      </c>
      <c r="C16" s="62">
        <v>106</v>
      </c>
      <c r="D16" s="13">
        <f t="shared" si="0"/>
        <v>1.8639001230877441</v>
      </c>
    </row>
    <row r="17" spans="1:10" ht="18" customHeight="1" x14ac:dyDescent="0.35">
      <c r="A17" s="104"/>
      <c r="B17" s="26" t="s">
        <v>62</v>
      </c>
      <c r="C17" s="62">
        <v>4174</v>
      </c>
      <c r="D17" s="13">
        <f t="shared" si="0"/>
        <v>73.395463337436269</v>
      </c>
    </row>
    <row r="18" spans="1:10" ht="18" customHeight="1" x14ac:dyDescent="0.35">
      <c r="A18" s="104"/>
      <c r="B18" s="26" t="s">
        <v>146</v>
      </c>
      <c r="C18" s="62">
        <v>1407</v>
      </c>
      <c r="D18" s="13">
        <f t="shared" si="0"/>
        <v>24.740636539476</v>
      </c>
    </row>
    <row r="19" spans="1:10" ht="4.1500000000000004" customHeight="1" x14ac:dyDescent="0.35">
      <c r="A19" s="63"/>
      <c r="B19" s="26"/>
      <c r="C19" s="62"/>
      <c r="D19" s="13"/>
    </row>
    <row r="20" spans="1:10" ht="17.5" customHeight="1" x14ac:dyDescent="0.35">
      <c r="A20" s="103" t="s">
        <v>97</v>
      </c>
      <c r="B20" s="72" t="s">
        <v>103</v>
      </c>
      <c r="C20" s="73">
        <v>551</v>
      </c>
      <c r="D20" s="74">
        <f>+C20/1809*100</f>
        <v>30.458817025981205</v>
      </c>
    </row>
    <row r="21" spans="1:10" ht="17.5" customHeight="1" x14ac:dyDescent="0.35">
      <c r="A21" s="103"/>
      <c r="B21" s="72" t="s">
        <v>104</v>
      </c>
      <c r="C21" s="73">
        <v>666</v>
      </c>
      <c r="D21" s="74">
        <f t="shared" ref="D21:D24" si="1">+C21/1809*100</f>
        <v>36.815920398009951</v>
      </c>
      <c r="I21" s="71"/>
    </row>
    <row r="22" spans="1:10" ht="17.5" customHeight="1" x14ac:dyDescent="0.35">
      <c r="A22" s="103"/>
      <c r="B22" s="72" t="s">
        <v>105</v>
      </c>
      <c r="C22" s="73">
        <v>484</v>
      </c>
      <c r="D22" s="74">
        <f t="shared" si="1"/>
        <v>26.755113322277502</v>
      </c>
      <c r="I22" s="71"/>
    </row>
    <row r="23" spans="1:10" ht="17.5" customHeight="1" x14ac:dyDescent="0.35">
      <c r="A23" s="103"/>
      <c r="B23" s="72" t="s">
        <v>106</v>
      </c>
      <c r="C23" s="73">
        <v>89</v>
      </c>
      <c r="D23" s="74">
        <f t="shared" si="1"/>
        <v>4.9198452183526804</v>
      </c>
      <c r="I23" s="71"/>
    </row>
    <row r="24" spans="1:10" ht="17.5" customHeight="1" x14ac:dyDescent="0.35">
      <c r="A24" s="103"/>
      <c r="B24" s="72" t="s">
        <v>60</v>
      </c>
      <c r="C24" s="73">
        <v>19</v>
      </c>
      <c r="D24" s="74">
        <f t="shared" si="1"/>
        <v>1.0503040353786623</v>
      </c>
      <c r="I24" s="71"/>
      <c r="J24" s="71"/>
    </row>
    <row r="25" spans="1:10" ht="4.1500000000000004" customHeight="1" x14ac:dyDescent="0.35">
      <c r="A25" s="26"/>
      <c r="B25" s="26"/>
      <c r="C25" s="62"/>
      <c r="D25" s="13"/>
    </row>
    <row r="26" spans="1:10" ht="13.15" customHeight="1" x14ac:dyDescent="0.35">
      <c r="A26" s="98" t="s">
        <v>98</v>
      </c>
      <c r="B26" s="26" t="s">
        <v>107</v>
      </c>
      <c r="C26" s="62">
        <v>1087</v>
      </c>
      <c r="D26" s="13">
        <f t="shared" si="0"/>
        <v>19.113768243362053</v>
      </c>
    </row>
    <row r="27" spans="1:10" ht="13.15" customHeight="1" x14ac:dyDescent="0.35">
      <c r="A27" s="98"/>
      <c r="B27" s="26" t="s">
        <v>108</v>
      </c>
      <c r="C27" s="62">
        <v>58</v>
      </c>
      <c r="D27" s="13">
        <f t="shared" si="0"/>
        <v>1.0198698786706524</v>
      </c>
    </row>
    <row r="28" spans="1:10" ht="18" x14ac:dyDescent="0.35">
      <c r="A28" s="98"/>
      <c r="B28" s="26" t="s">
        <v>109</v>
      </c>
      <c r="C28" s="62">
        <v>743</v>
      </c>
      <c r="D28" s="13">
        <f t="shared" si="0"/>
        <v>13.064884825039563</v>
      </c>
    </row>
    <row r="29" spans="1:10" ht="13.15" customHeight="1" x14ac:dyDescent="0.35">
      <c r="A29" s="98"/>
      <c r="B29" s="26" t="s">
        <v>62</v>
      </c>
      <c r="C29" s="62">
        <v>1359</v>
      </c>
      <c r="D29" s="13">
        <f t="shared" si="0"/>
        <v>23.896606295058906</v>
      </c>
    </row>
    <row r="30" spans="1:10" ht="13.15" customHeight="1" x14ac:dyDescent="0.35">
      <c r="A30" s="98"/>
      <c r="B30" s="26" t="s">
        <v>60</v>
      </c>
      <c r="C30" s="62">
        <v>2440</v>
      </c>
      <c r="D30" s="13">
        <f t="shared" si="0"/>
        <v>42.904870757868821</v>
      </c>
    </row>
    <row r="31" spans="1:10" ht="13.15" customHeight="1" x14ac:dyDescent="0.35">
      <c r="A31" s="102" t="s">
        <v>0</v>
      </c>
      <c r="B31" s="102"/>
      <c r="C31" s="35">
        <v>5687</v>
      </c>
      <c r="D31" s="18">
        <f t="shared" si="0"/>
        <v>100</v>
      </c>
    </row>
    <row r="33" spans="1:1" x14ac:dyDescent="0.35">
      <c r="A33" s="11" t="s">
        <v>125</v>
      </c>
    </row>
  </sheetData>
  <mergeCells count="8">
    <mergeCell ref="A31:B31"/>
    <mergeCell ref="A20:A24"/>
    <mergeCell ref="A26:A30"/>
    <mergeCell ref="A3:B3"/>
    <mergeCell ref="A4:A6"/>
    <mergeCell ref="A8:A10"/>
    <mergeCell ref="A12:A14"/>
    <mergeCell ref="A16:A1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J17" sqref="J17"/>
    </sheetView>
  </sheetViews>
  <sheetFormatPr defaultColWidth="9.1796875" defaultRowHeight="9" x14ac:dyDescent="0.35"/>
  <cols>
    <col min="1" max="1" width="13.81640625" style="54" customWidth="1"/>
    <col min="2" max="2" width="16.453125" style="54" customWidth="1"/>
    <col min="3" max="4" width="9.1796875" style="54"/>
    <col min="5" max="5" width="6.7265625" style="54" bestFit="1" customWidth="1"/>
    <col min="6" max="6" width="5.7265625" style="54" bestFit="1" customWidth="1"/>
    <col min="7" max="7" width="3.1796875" style="54" bestFit="1" customWidth="1"/>
    <col min="8" max="8" width="4.26953125" style="54" bestFit="1" customWidth="1"/>
    <col min="9" max="9" width="7.7265625" style="54" bestFit="1" customWidth="1"/>
    <col min="10" max="10" width="8.54296875" style="54" bestFit="1" customWidth="1"/>
    <col min="11" max="11" width="7.7265625" style="54" bestFit="1" customWidth="1"/>
    <col min="12" max="13" width="8.453125" style="54" bestFit="1" customWidth="1"/>
    <col min="14" max="14" width="4.26953125" style="54" bestFit="1" customWidth="1"/>
    <col min="15" max="15" width="8.54296875" style="54" bestFit="1" customWidth="1"/>
    <col min="16" max="16" width="8" style="54" bestFit="1" customWidth="1"/>
    <col min="17" max="17" width="7.81640625" style="54" bestFit="1" customWidth="1"/>
    <col min="18" max="18" width="5.453125" style="54" bestFit="1" customWidth="1"/>
    <col min="19" max="19" width="8" style="54" bestFit="1" customWidth="1"/>
    <col min="20" max="20" width="8.54296875" style="54" bestFit="1" customWidth="1"/>
    <col min="21" max="21" width="8" style="54" bestFit="1" customWidth="1"/>
    <col min="22" max="22" width="7.81640625" style="54" bestFit="1" customWidth="1"/>
    <col min="23" max="23" width="5.453125" style="54" bestFit="1" customWidth="1"/>
    <col min="24" max="24" width="8" style="54" bestFit="1" customWidth="1"/>
    <col min="25" max="25" width="8.54296875" style="54" bestFit="1" customWidth="1"/>
    <col min="26" max="27" width="4.26953125" style="54" bestFit="1" customWidth="1"/>
    <col min="28" max="16384" width="9.1796875" style="54"/>
  </cols>
  <sheetData>
    <row r="1" spans="1:4" s="56" customFormat="1" ht="14" x14ac:dyDescent="0.35">
      <c r="A1" s="38" t="s">
        <v>145</v>
      </c>
    </row>
    <row r="3" spans="1:4" ht="24.65" customHeight="1" x14ac:dyDescent="0.35">
      <c r="A3" s="90" t="s">
        <v>144</v>
      </c>
      <c r="B3" s="90"/>
      <c r="C3" s="55" t="s">
        <v>8</v>
      </c>
      <c r="D3" s="55" t="s">
        <v>9</v>
      </c>
    </row>
    <row r="4" spans="1:4" ht="16.899999999999999" customHeight="1" x14ac:dyDescent="0.35">
      <c r="A4" s="98" t="s">
        <v>99</v>
      </c>
      <c r="B4" s="26" t="s">
        <v>61</v>
      </c>
      <c r="C4" s="12">
        <v>2695</v>
      </c>
      <c r="D4" s="13">
        <f>+C4/C$31*100</f>
        <v>62.601626016260155</v>
      </c>
    </row>
    <row r="5" spans="1:4" ht="16.899999999999999" customHeight="1" x14ac:dyDescent="0.35">
      <c r="A5" s="104"/>
      <c r="B5" s="26" t="s">
        <v>62</v>
      </c>
      <c r="C5" s="12">
        <v>1416</v>
      </c>
      <c r="D5" s="13">
        <f t="shared" ref="D5:D31" si="0">+C5/C$31*100</f>
        <v>32.89198606271777</v>
      </c>
    </row>
    <row r="6" spans="1:4" ht="16.899999999999999" customHeight="1" x14ac:dyDescent="0.35">
      <c r="A6" s="104"/>
      <c r="B6" s="26" t="s">
        <v>146</v>
      </c>
      <c r="C6" s="12">
        <v>194</v>
      </c>
      <c r="D6" s="13">
        <f t="shared" si="0"/>
        <v>4.5063879210220676</v>
      </c>
    </row>
    <row r="7" spans="1:4" ht="4.9000000000000004" customHeight="1" x14ac:dyDescent="0.35">
      <c r="A7" s="63"/>
      <c r="B7" s="26"/>
      <c r="C7" s="12"/>
      <c r="D7" s="13"/>
    </row>
    <row r="8" spans="1:4" ht="17.5" customHeight="1" x14ac:dyDescent="0.35">
      <c r="A8" s="98" t="s">
        <v>100</v>
      </c>
      <c r="B8" s="26" t="s">
        <v>61</v>
      </c>
      <c r="C8" s="12">
        <v>4085</v>
      </c>
      <c r="D8" s="13">
        <f t="shared" si="0"/>
        <v>94.889663182346112</v>
      </c>
    </row>
    <row r="9" spans="1:4" ht="17.5" customHeight="1" x14ac:dyDescent="0.35">
      <c r="A9" s="104"/>
      <c r="B9" s="26" t="s">
        <v>62</v>
      </c>
      <c r="C9" s="12">
        <v>200</v>
      </c>
      <c r="D9" s="13">
        <f t="shared" si="0"/>
        <v>4.645760743321719</v>
      </c>
    </row>
    <row r="10" spans="1:4" ht="17.5" customHeight="1" x14ac:dyDescent="0.35">
      <c r="A10" s="104"/>
      <c r="B10" s="26" t="s">
        <v>146</v>
      </c>
      <c r="C10" s="12">
        <v>20</v>
      </c>
      <c r="D10" s="13">
        <f t="shared" si="0"/>
        <v>0.46457607433217191</v>
      </c>
    </row>
    <row r="11" spans="1:4" ht="4.9000000000000004" customHeight="1" x14ac:dyDescent="0.35">
      <c r="A11" s="63"/>
      <c r="B11" s="26"/>
      <c r="C11" s="62"/>
      <c r="D11" s="13">
        <f t="shared" si="0"/>
        <v>0</v>
      </c>
    </row>
    <row r="12" spans="1:4" ht="18.649999999999999" customHeight="1" x14ac:dyDescent="0.35">
      <c r="A12" s="98" t="s">
        <v>101</v>
      </c>
      <c r="B12" s="26" t="s">
        <v>61</v>
      </c>
      <c r="C12" s="12">
        <v>888</v>
      </c>
      <c r="D12" s="13">
        <f t="shared" si="0"/>
        <v>20.627177700348433</v>
      </c>
    </row>
    <row r="13" spans="1:4" ht="18.649999999999999" customHeight="1" x14ac:dyDescent="0.35">
      <c r="A13" s="104"/>
      <c r="B13" s="26" t="s">
        <v>62</v>
      </c>
      <c r="C13" s="12">
        <v>3049</v>
      </c>
      <c r="D13" s="13">
        <f t="shared" si="0"/>
        <v>70.82462253193961</v>
      </c>
    </row>
    <row r="14" spans="1:4" ht="18.649999999999999" customHeight="1" x14ac:dyDescent="0.35">
      <c r="A14" s="104"/>
      <c r="B14" s="26" t="s">
        <v>146</v>
      </c>
      <c r="C14" s="12">
        <v>368</v>
      </c>
      <c r="D14" s="13">
        <f t="shared" si="0"/>
        <v>8.5481997677119637</v>
      </c>
    </row>
    <row r="15" spans="1:4" ht="4.9000000000000004" customHeight="1" x14ac:dyDescent="0.35">
      <c r="A15" s="63"/>
      <c r="B15" s="26"/>
      <c r="C15" s="62"/>
      <c r="D15" s="13"/>
    </row>
    <row r="16" spans="1:4" ht="19.149999999999999" customHeight="1" x14ac:dyDescent="0.35">
      <c r="A16" s="98" t="s">
        <v>102</v>
      </c>
      <c r="B16" s="26" t="s">
        <v>61</v>
      </c>
      <c r="C16" s="12">
        <v>67</v>
      </c>
      <c r="D16" s="13">
        <f t="shared" si="0"/>
        <v>1.5563298490127759</v>
      </c>
    </row>
    <row r="17" spans="1:4" ht="19.149999999999999" customHeight="1" x14ac:dyDescent="0.35">
      <c r="A17" s="104"/>
      <c r="B17" s="26" t="s">
        <v>62</v>
      </c>
      <c r="C17" s="12">
        <v>3861</v>
      </c>
      <c r="D17" s="13">
        <f t="shared" si="0"/>
        <v>89.686411149825787</v>
      </c>
    </row>
    <row r="18" spans="1:4" ht="19.149999999999999" customHeight="1" x14ac:dyDescent="0.35">
      <c r="A18" s="104"/>
      <c r="B18" s="26" t="s">
        <v>146</v>
      </c>
      <c r="C18" s="12">
        <v>377</v>
      </c>
      <c r="D18" s="13">
        <f t="shared" si="0"/>
        <v>8.7572590011614402</v>
      </c>
    </row>
    <row r="19" spans="1:4" ht="5.5" customHeight="1" x14ac:dyDescent="0.35">
      <c r="A19" s="63"/>
      <c r="B19" s="26"/>
      <c r="C19" s="62"/>
      <c r="D19" s="13"/>
    </row>
    <row r="20" spans="1:4" s="76" customFormat="1" ht="13.9" customHeight="1" x14ac:dyDescent="0.35">
      <c r="A20" s="103" t="s">
        <v>97</v>
      </c>
      <c r="B20" s="72" t="s">
        <v>103</v>
      </c>
      <c r="C20" s="75">
        <v>526</v>
      </c>
      <c r="D20" s="74">
        <f>+C20/1568*100</f>
        <v>33.545918367346935</v>
      </c>
    </row>
    <row r="21" spans="1:4" s="76" customFormat="1" ht="13.9" customHeight="1" x14ac:dyDescent="0.35">
      <c r="A21" s="103"/>
      <c r="B21" s="72" t="s">
        <v>104</v>
      </c>
      <c r="C21" s="75">
        <v>583</v>
      </c>
      <c r="D21" s="74">
        <f t="shared" ref="D21:D24" si="1">+C21/1568*100</f>
        <v>37.181122448979593</v>
      </c>
    </row>
    <row r="22" spans="1:4" s="76" customFormat="1" ht="13.9" customHeight="1" x14ac:dyDescent="0.35">
      <c r="A22" s="103"/>
      <c r="B22" s="72" t="s">
        <v>105</v>
      </c>
      <c r="C22" s="75">
        <v>366</v>
      </c>
      <c r="D22" s="74">
        <f t="shared" si="1"/>
        <v>23.341836734693878</v>
      </c>
    </row>
    <row r="23" spans="1:4" s="76" customFormat="1" ht="13.9" customHeight="1" x14ac:dyDescent="0.35">
      <c r="A23" s="103"/>
      <c r="B23" s="72" t="s">
        <v>106</v>
      </c>
      <c r="C23" s="75">
        <v>84</v>
      </c>
      <c r="D23" s="74">
        <f t="shared" si="1"/>
        <v>5.3571428571428568</v>
      </c>
    </row>
    <row r="24" spans="1:4" s="76" customFormat="1" ht="13.9" customHeight="1" x14ac:dyDescent="0.35">
      <c r="A24" s="103"/>
      <c r="B24" s="72" t="s">
        <v>60</v>
      </c>
      <c r="C24" s="75">
        <v>9</v>
      </c>
      <c r="D24" s="74">
        <f t="shared" si="1"/>
        <v>0.57397959183673475</v>
      </c>
    </row>
    <row r="25" spans="1:4" ht="6" customHeight="1" x14ac:dyDescent="0.35">
      <c r="A25" s="26"/>
      <c r="B25" s="26"/>
      <c r="C25" s="62"/>
      <c r="D25" s="13"/>
    </row>
    <row r="26" spans="1:4" ht="13.9" customHeight="1" x14ac:dyDescent="0.35">
      <c r="A26" s="98" t="s">
        <v>98</v>
      </c>
      <c r="B26" s="26" t="s">
        <v>107</v>
      </c>
      <c r="C26" s="12">
        <v>854</v>
      </c>
      <c r="D26" s="13">
        <f t="shared" si="0"/>
        <v>19.837398373983739</v>
      </c>
    </row>
    <row r="27" spans="1:4" ht="16.899999999999999" customHeight="1" x14ac:dyDescent="0.35">
      <c r="A27" s="98"/>
      <c r="B27" s="26" t="s">
        <v>108</v>
      </c>
      <c r="C27" s="12">
        <v>30</v>
      </c>
      <c r="D27" s="13">
        <f t="shared" si="0"/>
        <v>0.69686411149825789</v>
      </c>
    </row>
    <row r="28" spans="1:4" ht="21" customHeight="1" x14ac:dyDescent="0.35">
      <c r="A28" s="98"/>
      <c r="B28" s="26" t="s">
        <v>109</v>
      </c>
      <c r="C28" s="12">
        <v>600</v>
      </c>
      <c r="D28" s="13">
        <f t="shared" si="0"/>
        <v>13.937282229965156</v>
      </c>
    </row>
    <row r="29" spans="1:4" ht="13.9" customHeight="1" x14ac:dyDescent="0.35">
      <c r="A29" s="98"/>
      <c r="B29" s="26" t="s">
        <v>62</v>
      </c>
      <c r="C29" s="12">
        <v>1070</v>
      </c>
      <c r="D29" s="13">
        <f t="shared" si="0"/>
        <v>24.854819976771196</v>
      </c>
    </row>
    <row r="30" spans="1:4" ht="13.9" customHeight="1" x14ac:dyDescent="0.35">
      <c r="A30" s="98"/>
      <c r="B30" s="26" t="s">
        <v>60</v>
      </c>
      <c r="C30" s="12">
        <v>1751</v>
      </c>
      <c r="D30" s="13">
        <f t="shared" si="0"/>
        <v>40.673635307781645</v>
      </c>
    </row>
    <row r="31" spans="1:4" ht="13.9" customHeight="1" x14ac:dyDescent="0.35">
      <c r="A31" s="102" t="s">
        <v>0</v>
      </c>
      <c r="B31" s="102"/>
      <c r="C31" s="35">
        <v>4305</v>
      </c>
      <c r="D31" s="18">
        <f t="shared" si="0"/>
        <v>100</v>
      </c>
    </row>
    <row r="33" spans="1:1" x14ac:dyDescent="0.35">
      <c r="A33" s="11" t="s">
        <v>125</v>
      </c>
    </row>
  </sheetData>
  <mergeCells count="8">
    <mergeCell ref="A16:A18"/>
    <mergeCell ref="A20:A24"/>
    <mergeCell ref="A26:A30"/>
    <mergeCell ref="A31:B31"/>
    <mergeCell ref="A3:B3"/>
    <mergeCell ref="A4:A6"/>
    <mergeCell ref="A8:A10"/>
    <mergeCell ref="A12:A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F5" sqref="F5"/>
    </sheetView>
  </sheetViews>
  <sheetFormatPr defaultColWidth="9.1796875" defaultRowHeight="14" x14ac:dyDescent="0.35"/>
  <cols>
    <col min="1" max="1" width="23.7265625" style="56" customWidth="1"/>
    <col min="2" max="16384" width="9.1796875" style="56"/>
  </cols>
  <sheetData>
    <row r="1" spans="1:3" x14ac:dyDescent="0.35">
      <c r="A1" s="38" t="s">
        <v>126</v>
      </c>
    </row>
    <row r="3" spans="1:3" ht="26.5" customHeight="1" x14ac:dyDescent="0.35">
      <c r="A3" s="60" t="s">
        <v>28</v>
      </c>
      <c r="B3" s="55" t="s">
        <v>8</v>
      </c>
      <c r="C3" s="55" t="s">
        <v>9</v>
      </c>
    </row>
    <row r="4" spans="1:3" ht="19.149999999999999" customHeight="1" x14ac:dyDescent="0.35">
      <c r="A4" s="14" t="s">
        <v>22</v>
      </c>
      <c r="B4" s="12">
        <v>7753</v>
      </c>
      <c r="C4" s="13">
        <v>39.57227439771335</v>
      </c>
    </row>
    <row r="5" spans="1:3" ht="19.149999999999999" customHeight="1" x14ac:dyDescent="0.35">
      <c r="A5" s="14" t="s">
        <v>23</v>
      </c>
      <c r="B5" s="12">
        <v>770</v>
      </c>
      <c r="C5" s="13">
        <v>3.9301755818701509</v>
      </c>
    </row>
    <row r="6" spans="1:3" ht="19.149999999999999" customHeight="1" x14ac:dyDescent="0.35">
      <c r="A6" s="15" t="s">
        <v>24</v>
      </c>
      <c r="B6" s="12">
        <v>1078</v>
      </c>
      <c r="C6" s="13">
        <v>5.5022458146182114</v>
      </c>
    </row>
    <row r="7" spans="1:3" ht="19.149999999999999" customHeight="1" x14ac:dyDescent="0.35">
      <c r="A7" s="14" t="s">
        <v>25</v>
      </c>
      <c r="B7" s="12">
        <v>747</v>
      </c>
      <c r="C7" s="13">
        <v>3.8127807268272766</v>
      </c>
    </row>
    <row r="8" spans="1:3" ht="19.149999999999999" customHeight="1" x14ac:dyDescent="0.35">
      <c r="A8" s="14" t="s">
        <v>26</v>
      </c>
      <c r="B8" s="12">
        <v>5690</v>
      </c>
      <c r="C8" s="13">
        <v>29.042466312780729</v>
      </c>
    </row>
    <row r="9" spans="1:3" ht="19.149999999999999" customHeight="1" x14ac:dyDescent="0.35">
      <c r="A9" s="14" t="s">
        <v>27</v>
      </c>
      <c r="B9" s="12">
        <v>3788</v>
      </c>
      <c r="C9" s="13">
        <v>19.334422213148223</v>
      </c>
    </row>
    <row r="10" spans="1:3" ht="23.5" customHeight="1" x14ac:dyDescent="0.35">
      <c r="A10" s="14" t="s">
        <v>41</v>
      </c>
      <c r="B10" s="12">
        <v>736</v>
      </c>
      <c r="C10" s="13">
        <v>3.7566353613719885</v>
      </c>
    </row>
    <row r="11" spans="1:3" ht="19.149999999999999" customHeight="1" x14ac:dyDescent="0.35">
      <c r="A11" s="14" t="s">
        <v>17</v>
      </c>
      <c r="B11" s="12">
        <v>2975</v>
      </c>
      <c r="C11" s="13">
        <v>15.18476929358922</v>
      </c>
    </row>
    <row r="12" spans="1:3" ht="22.15" customHeight="1" x14ac:dyDescent="0.35">
      <c r="A12" s="14" t="s">
        <v>18</v>
      </c>
      <c r="B12" s="12">
        <v>369</v>
      </c>
      <c r="C12" s="13">
        <v>1.8834218048182934</v>
      </c>
    </row>
    <row r="13" spans="1:3" ht="19.149999999999999" customHeight="1" x14ac:dyDescent="0.35">
      <c r="A13" s="14" t="s">
        <v>19</v>
      </c>
      <c r="B13" s="12">
        <v>2329</v>
      </c>
      <c r="C13" s="13">
        <v>11.887505104124132</v>
      </c>
    </row>
    <row r="14" spans="1:3" ht="19.149999999999999" customHeight="1" x14ac:dyDescent="0.35">
      <c r="A14" s="14" t="s">
        <v>20</v>
      </c>
      <c r="B14" s="12">
        <v>1609</v>
      </c>
      <c r="C14" s="13">
        <v>8.2125357288689269</v>
      </c>
    </row>
    <row r="15" spans="1:3" ht="19.149999999999999" customHeight="1" x14ac:dyDescent="0.35">
      <c r="A15" s="14" t="s">
        <v>21</v>
      </c>
      <c r="B15" s="12">
        <v>271</v>
      </c>
      <c r="C15" s="13">
        <v>1.3832176398530012</v>
      </c>
    </row>
    <row r="16" spans="1:3" ht="19.149999999999999" customHeight="1" x14ac:dyDescent="0.35">
      <c r="A16" s="16" t="s">
        <v>0</v>
      </c>
      <c r="B16" s="17">
        <v>19592</v>
      </c>
      <c r="C16" s="18">
        <v>100</v>
      </c>
    </row>
    <row r="18" spans="1:6" ht="9" customHeight="1" x14ac:dyDescent="0.35">
      <c r="A18" s="11" t="s">
        <v>125</v>
      </c>
      <c r="F18" s="58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D4" sqref="D4"/>
    </sheetView>
  </sheetViews>
  <sheetFormatPr defaultColWidth="8.81640625" defaultRowHeight="14" x14ac:dyDescent="0.3"/>
  <cols>
    <col min="1" max="1" width="35.453125" style="44" customWidth="1"/>
    <col min="2" max="16384" width="8.81640625" style="44"/>
  </cols>
  <sheetData>
    <row r="1" spans="1:3" x14ac:dyDescent="0.3">
      <c r="A1" s="38" t="s">
        <v>128</v>
      </c>
    </row>
    <row r="3" spans="1:3" ht="27" customHeight="1" x14ac:dyDescent="0.3">
      <c r="A3" s="60" t="s">
        <v>38</v>
      </c>
      <c r="B3" s="55" t="s">
        <v>8</v>
      </c>
      <c r="C3" s="55" t="s">
        <v>9</v>
      </c>
    </row>
    <row r="4" spans="1:3" ht="18" customHeight="1" x14ac:dyDescent="0.3">
      <c r="A4" s="19" t="s">
        <v>29</v>
      </c>
      <c r="B4" s="12">
        <v>5070</v>
      </c>
      <c r="C4" s="13">
        <v>25.88</v>
      </c>
    </row>
    <row r="5" spans="1:3" ht="18" customHeight="1" x14ac:dyDescent="0.3">
      <c r="A5" s="19" t="s">
        <v>30</v>
      </c>
      <c r="B5" s="12">
        <v>3531</v>
      </c>
      <c r="C5" s="13">
        <v>18.02</v>
      </c>
    </row>
    <row r="6" spans="1:3" ht="18" customHeight="1" x14ac:dyDescent="0.3">
      <c r="A6" s="19" t="s">
        <v>31</v>
      </c>
      <c r="B6" s="12">
        <v>490</v>
      </c>
      <c r="C6" s="13">
        <v>2.5</v>
      </c>
    </row>
    <row r="7" spans="1:3" ht="18" customHeight="1" x14ac:dyDescent="0.3">
      <c r="A7" s="19">
        <v>1522</v>
      </c>
      <c r="B7" s="12">
        <v>1151</v>
      </c>
      <c r="C7" s="13">
        <v>5.87</v>
      </c>
    </row>
    <row r="8" spans="1:3" ht="18" customHeight="1" x14ac:dyDescent="0.3">
      <c r="A8" s="19" t="s">
        <v>25</v>
      </c>
      <c r="B8" s="12">
        <v>331</v>
      </c>
      <c r="C8" s="13">
        <v>1.69</v>
      </c>
    </row>
    <row r="9" spans="1:3" ht="18" customHeight="1" x14ac:dyDescent="0.3">
      <c r="A9" s="19" t="s">
        <v>39</v>
      </c>
      <c r="B9" s="12">
        <v>2734</v>
      </c>
      <c r="C9" s="13">
        <v>13.95</v>
      </c>
    </row>
    <row r="10" spans="1:3" ht="18" customHeight="1" x14ac:dyDescent="0.3">
      <c r="A10" s="19" t="s">
        <v>32</v>
      </c>
      <c r="B10" s="12">
        <v>969</v>
      </c>
      <c r="C10" s="13">
        <v>4.95</v>
      </c>
    </row>
    <row r="11" spans="1:3" ht="18" customHeight="1" x14ac:dyDescent="0.3">
      <c r="A11" s="19" t="s">
        <v>41</v>
      </c>
      <c r="B11" s="12">
        <v>195</v>
      </c>
      <c r="C11" s="13">
        <v>1</v>
      </c>
    </row>
    <row r="12" spans="1:3" ht="18" customHeight="1" x14ac:dyDescent="0.3">
      <c r="A12" s="19" t="s">
        <v>33</v>
      </c>
      <c r="B12" s="12">
        <v>2312</v>
      </c>
      <c r="C12" s="13">
        <v>11.8</v>
      </c>
    </row>
    <row r="13" spans="1:3" ht="18" customHeight="1" x14ac:dyDescent="0.3">
      <c r="A13" s="19" t="s">
        <v>34</v>
      </c>
      <c r="B13" s="12">
        <v>113</v>
      </c>
      <c r="C13" s="13">
        <v>0.57999999999999996</v>
      </c>
    </row>
    <row r="14" spans="1:3" ht="18" customHeight="1" x14ac:dyDescent="0.3">
      <c r="A14" s="19" t="s">
        <v>35</v>
      </c>
      <c r="B14" s="12">
        <v>104</v>
      </c>
      <c r="C14" s="13">
        <v>0.53</v>
      </c>
    </row>
    <row r="15" spans="1:3" ht="18" customHeight="1" x14ac:dyDescent="0.3">
      <c r="A15" s="19" t="s">
        <v>40</v>
      </c>
      <c r="B15" s="12">
        <v>587</v>
      </c>
      <c r="C15" s="13">
        <v>3</v>
      </c>
    </row>
    <row r="16" spans="1:3" ht="18" customHeight="1" x14ac:dyDescent="0.3">
      <c r="A16" s="19" t="s">
        <v>36</v>
      </c>
      <c r="B16" s="12">
        <v>647</v>
      </c>
      <c r="C16" s="13">
        <v>3.3</v>
      </c>
    </row>
    <row r="17" spans="1:3" ht="18" customHeight="1" x14ac:dyDescent="0.3">
      <c r="A17" s="19" t="s">
        <v>37</v>
      </c>
      <c r="B17" s="12">
        <v>1358</v>
      </c>
      <c r="C17" s="13">
        <v>6.93</v>
      </c>
    </row>
    <row r="18" spans="1:3" ht="18" customHeight="1" x14ac:dyDescent="0.3">
      <c r="A18" s="20" t="s">
        <v>0</v>
      </c>
      <c r="B18" s="17">
        <f>SUM(B4:B17)</f>
        <v>19592</v>
      </c>
      <c r="C18" s="18">
        <f>SUM(C4:C17)</f>
        <v>100</v>
      </c>
    </row>
    <row r="20" spans="1:3" x14ac:dyDescent="0.3">
      <c r="A20" s="11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workbookViewId="0">
      <selection activeCell="A8" sqref="A8"/>
    </sheetView>
  </sheetViews>
  <sheetFormatPr defaultColWidth="9.1796875" defaultRowHeight="14" x14ac:dyDescent="0.35"/>
  <cols>
    <col min="1" max="1" width="64.453125" style="56" customWidth="1"/>
    <col min="2" max="2" width="9.26953125" style="56" bestFit="1" customWidth="1"/>
    <col min="3" max="3" width="13.1796875" style="56" bestFit="1" customWidth="1"/>
    <col min="4" max="16384" width="9.1796875" style="56"/>
  </cols>
  <sheetData>
    <row r="1" spans="1:7" x14ac:dyDescent="0.35">
      <c r="A1" s="38" t="s">
        <v>130</v>
      </c>
    </row>
    <row r="3" spans="1:7" ht="27.65" customHeight="1" x14ac:dyDescent="0.35">
      <c r="A3" s="60" t="s">
        <v>129</v>
      </c>
      <c r="B3" s="55" t="s">
        <v>8</v>
      </c>
      <c r="C3" s="55" t="s">
        <v>9</v>
      </c>
      <c r="D3" s="58"/>
      <c r="E3" s="58"/>
      <c r="F3" s="58"/>
      <c r="G3" s="58"/>
    </row>
    <row r="4" spans="1:7" ht="19.5" customHeight="1" x14ac:dyDescent="0.35">
      <c r="A4" s="14" t="s">
        <v>42</v>
      </c>
      <c r="B4" s="22">
        <v>2109</v>
      </c>
      <c r="C4" s="21">
        <v>10.764597795018375</v>
      </c>
      <c r="D4" s="58"/>
      <c r="E4" s="58"/>
      <c r="F4" s="58"/>
      <c r="G4" s="58"/>
    </row>
    <row r="5" spans="1:7" ht="19.5" customHeight="1" x14ac:dyDescent="0.35">
      <c r="A5" s="14" t="s">
        <v>43</v>
      </c>
      <c r="B5" s="22">
        <v>18379</v>
      </c>
      <c r="C5" s="21">
        <v>93.808697427521437</v>
      </c>
      <c r="D5" s="58"/>
      <c r="E5" s="58"/>
      <c r="F5" s="58"/>
      <c r="G5" s="58"/>
    </row>
    <row r="6" spans="1:7" ht="19.5" customHeight="1" x14ac:dyDescent="0.35">
      <c r="A6" s="14" t="s">
        <v>44</v>
      </c>
      <c r="B6" s="22">
        <v>14335</v>
      </c>
      <c r="C6" s="21">
        <v>73.167619436504694</v>
      </c>
      <c r="D6" s="58"/>
      <c r="E6" s="58"/>
      <c r="F6" s="58"/>
      <c r="G6" s="58"/>
    </row>
    <row r="7" spans="1:7" ht="19.5" customHeight="1" x14ac:dyDescent="0.35">
      <c r="A7" s="14" t="s">
        <v>45</v>
      </c>
      <c r="B7" s="22">
        <v>4436</v>
      </c>
      <c r="C7" s="21">
        <v>22.641894650877909</v>
      </c>
      <c r="D7" s="58"/>
      <c r="E7" s="58"/>
      <c r="F7" s="58"/>
      <c r="G7" s="58"/>
    </row>
    <row r="8" spans="1:7" ht="19.5" customHeight="1" x14ac:dyDescent="0.35">
      <c r="A8" s="14" t="s">
        <v>46</v>
      </c>
      <c r="B8" s="22">
        <v>2018</v>
      </c>
      <c r="C8" s="21">
        <v>10.3</v>
      </c>
      <c r="D8" s="58"/>
      <c r="E8" s="58"/>
      <c r="F8" s="58"/>
      <c r="G8" s="58"/>
    </row>
    <row r="9" spans="1:7" ht="19.5" customHeight="1" x14ac:dyDescent="0.35">
      <c r="A9" s="14" t="s">
        <v>47</v>
      </c>
      <c r="B9" s="22">
        <v>7704</v>
      </c>
      <c r="C9" s="21">
        <v>39.322172315230709</v>
      </c>
      <c r="D9" s="58"/>
      <c r="E9" s="58"/>
      <c r="F9" s="58"/>
      <c r="G9" s="58"/>
    </row>
    <row r="10" spans="1:7" ht="19.5" customHeight="1" x14ac:dyDescent="0.35">
      <c r="A10" s="14" t="s">
        <v>48</v>
      </c>
      <c r="B10" s="22">
        <v>7750</v>
      </c>
      <c r="C10" s="21">
        <v>39.556962025316459</v>
      </c>
      <c r="D10" s="58"/>
      <c r="E10" s="58"/>
      <c r="F10" s="58"/>
      <c r="G10" s="58"/>
    </row>
    <row r="11" spans="1:7" ht="19.5" customHeight="1" x14ac:dyDescent="0.35">
      <c r="A11" s="14" t="s">
        <v>49</v>
      </c>
      <c r="B11" s="22">
        <v>614</v>
      </c>
      <c r="C11" s="21">
        <v>3.13</v>
      </c>
      <c r="D11" s="58"/>
      <c r="E11" s="58"/>
      <c r="F11" s="58"/>
      <c r="G11" s="58"/>
    </row>
    <row r="12" spans="1:7" ht="19.5" customHeight="1" x14ac:dyDescent="0.35">
      <c r="A12" s="14" t="s">
        <v>50</v>
      </c>
      <c r="B12" s="22">
        <v>1221</v>
      </c>
      <c r="C12" s="21">
        <v>6.2321355655369537</v>
      </c>
      <c r="D12" s="58"/>
      <c r="E12" s="58"/>
      <c r="F12" s="58"/>
      <c r="G12" s="58"/>
    </row>
    <row r="13" spans="1:7" ht="19.5" customHeight="1" x14ac:dyDescent="0.35">
      <c r="A13" s="14" t="s">
        <v>51</v>
      </c>
      <c r="B13" s="22">
        <v>2322</v>
      </c>
      <c r="C13" s="21">
        <v>11.85177623519804</v>
      </c>
      <c r="D13" s="58"/>
      <c r="E13" s="58"/>
      <c r="F13" s="58"/>
      <c r="G13" s="58"/>
    </row>
    <row r="14" spans="1:7" ht="19.5" customHeight="1" x14ac:dyDescent="0.35">
      <c r="A14" s="14" t="s">
        <v>52</v>
      </c>
      <c r="B14" s="22">
        <v>1610</v>
      </c>
      <c r="C14" s="21">
        <v>8.2176398530012253</v>
      </c>
      <c r="D14" s="58"/>
      <c r="E14" s="58"/>
      <c r="F14" s="58"/>
      <c r="G14" s="58"/>
    </row>
    <row r="15" spans="1:7" ht="19.5" customHeight="1" x14ac:dyDescent="0.35">
      <c r="A15" s="14" t="s">
        <v>53</v>
      </c>
      <c r="B15" s="22">
        <v>1853</v>
      </c>
      <c r="C15" s="21">
        <v>9.4579420171498576</v>
      </c>
      <c r="D15" s="58"/>
      <c r="E15" s="58"/>
      <c r="F15" s="58"/>
      <c r="G15" s="58"/>
    </row>
    <row r="16" spans="1:7" ht="19.5" customHeight="1" x14ac:dyDescent="0.35">
      <c r="A16" s="14" t="s">
        <v>54</v>
      </c>
      <c r="B16" s="22">
        <v>969</v>
      </c>
      <c r="C16" s="21">
        <v>4.9458962841976319</v>
      </c>
      <c r="D16" s="58"/>
      <c r="E16" s="58"/>
      <c r="F16" s="58"/>
      <c r="G16" s="58"/>
    </row>
    <row r="17" spans="1:7" ht="19.5" customHeight="1" x14ac:dyDescent="0.35">
      <c r="A17" s="14" t="s">
        <v>55</v>
      </c>
      <c r="B17" s="22">
        <v>918</v>
      </c>
      <c r="C17" s="21">
        <v>4.6855859534503876</v>
      </c>
      <c r="D17" s="58"/>
      <c r="E17" s="58"/>
      <c r="F17" s="58"/>
      <c r="G17" s="58"/>
    </row>
    <row r="18" spans="1:7" ht="19.5" customHeight="1" x14ac:dyDescent="0.35">
      <c r="A18" s="14" t="s">
        <v>56</v>
      </c>
      <c r="B18" s="22">
        <v>437</v>
      </c>
      <c r="C18" s="21">
        <v>2.230502245814618</v>
      </c>
      <c r="D18" s="58"/>
      <c r="E18" s="58"/>
      <c r="F18" s="58"/>
      <c r="G18" s="58"/>
    </row>
    <row r="19" spans="1:7" ht="19.5" customHeight="1" x14ac:dyDescent="0.35">
      <c r="A19" s="14" t="s">
        <v>57</v>
      </c>
      <c r="B19" s="22">
        <v>305</v>
      </c>
      <c r="C19" s="21">
        <v>1.5567578603511636</v>
      </c>
    </row>
    <row r="20" spans="1:7" ht="19.5" customHeight="1" x14ac:dyDescent="0.35">
      <c r="A20" s="14" t="s">
        <v>37</v>
      </c>
      <c r="B20" s="22">
        <v>689</v>
      </c>
      <c r="C20" s="21">
        <v>3.52</v>
      </c>
    </row>
    <row r="21" spans="1:7" ht="19.5" customHeight="1" x14ac:dyDescent="0.35">
      <c r="A21" s="23" t="s">
        <v>0</v>
      </c>
      <c r="B21" s="17">
        <v>19592</v>
      </c>
      <c r="C21" s="18">
        <v>100</v>
      </c>
    </row>
    <row r="22" spans="1:7" ht="11.5" customHeight="1" x14ac:dyDescent="0.35"/>
    <row r="23" spans="1:7" x14ac:dyDescent="0.35">
      <c r="A23" s="11" t="s">
        <v>125</v>
      </c>
    </row>
    <row r="25" spans="1:7" ht="15" customHeight="1" x14ac:dyDescent="0.35"/>
    <row r="27" spans="1:7" ht="15" customHeight="1" x14ac:dyDescent="0.35"/>
    <row r="28" spans="1:7" ht="30" customHeight="1" x14ac:dyDescent="0.35"/>
    <row r="31" spans="1:7" ht="15" customHeight="1" x14ac:dyDescent="0.35"/>
    <row r="33" ht="15" customHeight="1" x14ac:dyDescent="0.35"/>
    <row r="34" ht="30" customHeight="1" x14ac:dyDescent="0.35"/>
    <row r="37" ht="15" customHeight="1" x14ac:dyDescent="0.35"/>
    <row r="39" ht="15" customHeight="1" x14ac:dyDescent="0.35"/>
    <row r="40" ht="30" customHeight="1" x14ac:dyDescent="0.35"/>
    <row r="43" ht="15" customHeight="1" x14ac:dyDescent="0.35"/>
    <row r="45" ht="15" customHeight="1" x14ac:dyDescent="0.35"/>
    <row r="46" ht="30" customHeight="1" x14ac:dyDescent="0.35"/>
    <row r="49" ht="15" customHeight="1" x14ac:dyDescent="0.35"/>
    <row r="51" ht="15" customHeight="1" x14ac:dyDescent="0.35"/>
    <row r="52" ht="30" customHeight="1" x14ac:dyDescent="0.35"/>
    <row r="55" ht="15" customHeight="1" x14ac:dyDescent="0.35"/>
    <row r="56" ht="30" customHeight="1" x14ac:dyDescent="0.35"/>
    <row r="57" ht="15" customHeight="1" x14ac:dyDescent="0.35"/>
    <row r="58" ht="30" customHeight="1" x14ac:dyDescent="0.35"/>
    <row r="61" ht="15" customHeight="1" x14ac:dyDescent="0.35"/>
    <row r="67" ht="15" customHeight="1" x14ac:dyDescent="0.35"/>
    <row r="68" ht="30" customHeight="1" x14ac:dyDescent="0.35"/>
    <row r="73" ht="15" customHeight="1" x14ac:dyDescent="0.35"/>
    <row r="79" ht="15" customHeight="1" x14ac:dyDescent="0.35"/>
    <row r="80" ht="30" customHeight="1" x14ac:dyDescent="0.35"/>
    <row r="85" ht="15" customHeight="1" x14ac:dyDescent="0.35"/>
    <row r="86" ht="30" customHeight="1" x14ac:dyDescent="0.35"/>
    <row r="91" ht="45" customHeight="1" x14ac:dyDescent="0.35"/>
    <row r="97" ht="15" customHeight="1" x14ac:dyDescent="0.35"/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workbookViewId="0">
      <selection activeCell="H27" sqref="H27"/>
    </sheetView>
  </sheetViews>
  <sheetFormatPr defaultColWidth="9.1796875" defaultRowHeight="14" x14ac:dyDescent="0.35"/>
  <cols>
    <col min="1" max="1" width="38.7265625" style="56" customWidth="1"/>
    <col min="2" max="2" width="15.453125" style="56" customWidth="1"/>
    <col min="3" max="3" width="5.1796875" style="56" bestFit="1" customWidth="1"/>
    <col min="4" max="4" width="7.7265625" style="56" bestFit="1" customWidth="1"/>
    <col min="5" max="5" width="7.1796875" style="56" bestFit="1" customWidth="1"/>
    <col min="6" max="6" width="7.1796875" style="56" customWidth="1"/>
    <col min="7" max="7" width="1.453125" style="56" customWidth="1"/>
    <col min="8" max="10" width="4.81640625" style="56" customWidth="1"/>
    <col min="11" max="13" width="9.1796875" style="56"/>
    <col min="14" max="14" width="2.26953125" style="56" customWidth="1"/>
    <col min="15" max="16384" width="9.1796875" style="56"/>
  </cols>
  <sheetData>
    <row r="1" spans="1:11" ht="18.649999999999999" customHeight="1" x14ac:dyDescent="0.35">
      <c r="A1" s="38" t="s">
        <v>131</v>
      </c>
    </row>
    <row r="2" spans="1:11" ht="14.5" customHeight="1" x14ac:dyDescent="0.35">
      <c r="A2" s="85" t="s">
        <v>58</v>
      </c>
      <c r="B2" s="85"/>
      <c r="C2" s="90" t="s">
        <v>8</v>
      </c>
      <c r="D2" s="90"/>
      <c r="E2" s="91"/>
      <c r="F2" s="91"/>
      <c r="G2" s="57"/>
      <c r="H2" s="90" t="s">
        <v>9</v>
      </c>
      <c r="I2" s="90"/>
      <c r="J2" s="91"/>
      <c r="K2" s="91"/>
    </row>
    <row r="3" spans="1:11" ht="16.899999999999999" customHeight="1" x14ac:dyDescent="0.35">
      <c r="A3" s="86"/>
      <c r="B3" s="86"/>
      <c r="C3" s="37" t="s">
        <v>61</v>
      </c>
      <c r="D3" s="37" t="s">
        <v>62</v>
      </c>
      <c r="E3" s="37" t="s">
        <v>146</v>
      </c>
      <c r="F3" s="55" t="s">
        <v>0</v>
      </c>
      <c r="G3" s="58"/>
      <c r="H3" s="37" t="s">
        <v>61</v>
      </c>
      <c r="I3" s="37" t="s">
        <v>62</v>
      </c>
      <c r="J3" s="37" t="s">
        <v>146</v>
      </c>
      <c r="K3" s="55" t="s">
        <v>0</v>
      </c>
    </row>
    <row r="4" spans="1:11" ht="26.5" customHeight="1" x14ac:dyDescent="0.35">
      <c r="A4" s="87" t="s">
        <v>59</v>
      </c>
      <c r="B4" s="14" t="s">
        <v>169</v>
      </c>
      <c r="C4" s="3">
        <v>12907</v>
      </c>
      <c r="D4" s="3">
        <v>6685</v>
      </c>
      <c r="E4" s="62" t="s">
        <v>171</v>
      </c>
      <c r="F4" s="12">
        <v>19592</v>
      </c>
      <c r="G4" s="54"/>
      <c r="H4" s="13">
        <f>+C4/$F4*100</f>
        <v>65.878930175581871</v>
      </c>
      <c r="I4" s="13">
        <f t="shared" ref="I4:K4" si="0">+D4/$F4*100</f>
        <v>34.121069824418129</v>
      </c>
      <c r="J4" s="62" t="s">
        <v>171</v>
      </c>
      <c r="K4" s="13">
        <f t="shared" si="0"/>
        <v>100</v>
      </c>
    </row>
    <row r="5" spans="1:11" ht="26.5" customHeight="1" x14ac:dyDescent="0.35">
      <c r="A5" s="87"/>
      <c r="B5" s="14" t="s">
        <v>170</v>
      </c>
      <c r="C5" s="3">
        <v>4407</v>
      </c>
      <c r="D5" s="3">
        <v>12108</v>
      </c>
      <c r="E5" s="3">
        <v>3077</v>
      </c>
      <c r="F5" s="12">
        <v>19592</v>
      </c>
      <c r="G5" s="54"/>
      <c r="H5" s="13">
        <f t="shared" ref="H5:H27" si="1">+C5/$F5*100</f>
        <v>22.49387505104124</v>
      </c>
      <c r="I5" s="13">
        <f t="shared" ref="I5:I27" si="2">+D5/$F5*100</f>
        <v>61.800734993875054</v>
      </c>
      <c r="J5" s="13">
        <f t="shared" ref="J5:J27" si="3">+E5/$F5*100</f>
        <v>15.705389955083707</v>
      </c>
      <c r="K5" s="13">
        <f t="shared" ref="K5:K27" si="4">+F5/$F5*100</f>
        <v>100</v>
      </c>
    </row>
    <row r="6" spans="1:11" ht="26.5" customHeight="1" x14ac:dyDescent="0.35">
      <c r="A6" s="87" t="s">
        <v>158</v>
      </c>
      <c r="B6" s="14" t="s">
        <v>169</v>
      </c>
      <c r="C6" s="3">
        <v>9281</v>
      </c>
      <c r="D6" s="3">
        <v>10311</v>
      </c>
      <c r="E6" s="62" t="s">
        <v>171</v>
      </c>
      <c r="F6" s="12">
        <v>19592</v>
      </c>
      <c r="G6" s="54"/>
      <c r="H6" s="13">
        <f t="shared" si="1"/>
        <v>47.371376071866067</v>
      </c>
      <c r="I6" s="13">
        <f t="shared" si="2"/>
        <v>52.628623928133933</v>
      </c>
      <c r="J6" s="62" t="s">
        <v>171</v>
      </c>
      <c r="K6" s="13">
        <f t="shared" si="4"/>
        <v>100</v>
      </c>
    </row>
    <row r="7" spans="1:11" ht="26.5" customHeight="1" x14ac:dyDescent="0.35">
      <c r="A7" s="87"/>
      <c r="B7" s="14" t="s">
        <v>170</v>
      </c>
      <c r="C7" s="3">
        <v>4594</v>
      </c>
      <c r="D7" s="3">
        <v>11890</v>
      </c>
      <c r="E7" s="3">
        <v>3108</v>
      </c>
      <c r="F7" s="12">
        <v>19592</v>
      </c>
      <c r="G7" s="54"/>
      <c r="H7" s="13">
        <f t="shared" si="1"/>
        <v>23.448346263781136</v>
      </c>
      <c r="I7" s="13">
        <f t="shared" si="2"/>
        <v>60.688035933033888</v>
      </c>
      <c r="J7" s="13">
        <f t="shared" si="3"/>
        <v>15.863617803184974</v>
      </c>
      <c r="K7" s="13">
        <f t="shared" si="4"/>
        <v>100</v>
      </c>
    </row>
    <row r="8" spans="1:11" ht="26.5" customHeight="1" x14ac:dyDescent="0.35">
      <c r="A8" s="87" t="s">
        <v>159</v>
      </c>
      <c r="B8" s="14" t="s">
        <v>169</v>
      </c>
      <c r="C8" s="3">
        <v>1958</v>
      </c>
      <c r="D8" s="3">
        <v>17634</v>
      </c>
      <c r="E8" s="62" t="s">
        <v>171</v>
      </c>
      <c r="F8" s="12">
        <v>19592</v>
      </c>
      <c r="G8" s="54"/>
      <c r="H8" s="13">
        <f t="shared" si="1"/>
        <v>9.9938750510412415</v>
      </c>
      <c r="I8" s="13">
        <f t="shared" si="2"/>
        <v>90.006124948958757</v>
      </c>
      <c r="J8" s="62" t="s">
        <v>171</v>
      </c>
      <c r="K8" s="13">
        <f t="shared" si="4"/>
        <v>100</v>
      </c>
    </row>
    <row r="9" spans="1:11" ht="26.5" customHeight="1" x14ac:dyDescent="0.35">
      <c r="A9" s="87"/>
      <c r="B9" s="14" t="s">
        <v>170</v>
      </c>
      <c r="C9" s="3">
        <v>479</v>
      </c>
      <c r="D9" s="3">
        <v>16076</v>
      </c>
      <c r="E9" s="3">
        <v>3037</v>
      </c>
      <c r="F9" s="12">
        <v>19592</v>
      </c>
      <c r="G9" s="54"/>
      <c r="H9" s="13">
        <f t="shared" si="1"/>
        <v>2.4448754593711719</v>
      </c>
      <c r="I9" s="13">
        <f t="shared" si="2"/>
        <v>82.053899550837073</v>
      </c>
      <c r="J9" s="13">
        <f t="shared" si="3"/>
        <v>15.501224989791751</v>
      </c>
      <c r="K9" s="13">
        <f t="shared" si="4"/>
        <v>100</v>
      </c>
    </row>
    <row r="10" spans="1:11" ht="26.5" customHeight="1" x14ac:dyDescent="0.35">
      <c r="A10" s="87" t="s">
        <v>160</v>
      </c>
      <c r="B10" s="14" t="s">
        <v>169</v>
      </c>
      <c r="C10" s="3">
        <v>2525</v>
      </c>
      <c r="D10" s="3">
        <v>17067</v>
      </c>
      <c r="E10" s="62" t="s">
        <v>171</v>
      </c>
      <c r="F10" s="12">
        <v>19592</v>
      </c>
      <c r="G10" s="54"/>
      <c r="H10" s="13">
        <f t="shared" si="1"/>
        <v>12.887913434054715</v>
      </c>
      <c r="I10" s="13">
        <f t="shared" si="2"/>
        <v>87.112086565945276</v>
      </c>
      <c r="J10" s="62" t="s">
        <v>171</v>
      </c>
      <c r="K10" s="13">
        <f t="shared" si="4"/>
        <v>100</v>
      </c>
    </row>
    <row r="11" spans="1:11" ht="26.5" customHeight="1" x14ac:dyDescent="0.35">
      <c r="A11" s="87"/>
      <c r="B11" s="14" t="s">
        <v>170</v>
      </c>
      <c r="C11" s="3">
        <v>785</v>
      </c>
      <c r="D11" s="3">
        <v>15718</v>
      </c>
      <c r="E11" s="3">
        <v>3089</v>
      </c>
      <c r="F11" s="12">
        <v>19592</v>
      </c>
      <c r="G11" s="54"/>
      <c r="H11" s="13">
        <f t="shared" si="1"/>
        <v>4.006737443854635</v>
      </c>
      <c r="I11" s="13">
        <f t="shared" si="2"/>
        <v>80.226623111474069</v>
      </c>
      <c r="J11" s="13">
        <f t="shared" si="3"/>
        <v>15.766639444671293</v>
      </c>
      <c r="K11" s="13">
        <f t="shared" si="4"/>
        <v>100</v>
      </c>
    </row>
    <row r="12" spans="1:11" ht="26.5" customHeight="1" x14ac:dyDescent="0.35">
      <c r="A12" s="87" t="s">
        <v>161</v>
      </c>
      <c r="B12" s="14" t="s">
        <v>169</v>
      </c>
      <c r="C12" s="3">
        <v>4039</v>
      </c>
      <c r="D12" s="3">
        <v>15553</v>
      </c>
      <c r="E12" s="62" t="s">
        <v>171</v>
      </c>
      <c r="F12" s="12">
        <v>19592</v>
      </c>
      <c r="G12" s="54"/>
      <c r="H12" s="13">
        <f t="shared" si="1"/>
        <v>20.615557370355248</v>
      </c>
      <c r="I12" s="13">
        <f t="shared" si="2"/>
        <v>79.384442629644752</v>
      </c>
      <c r="J12" s="62" t="s">
        <v>171</v>
      </c>
      <c r="K12" s="13">
        <f t="shared" si="4"/>
        <v>100</v>
      </c>
    </row>
    <row r="13" spans="1:11" ht="26.5" customHeight="1" x14ac:dyDescent="0.35">
      <c r="A13" s="87"/>
      <c r="B13" s="14" t="s">
        <v>170</v>
      </c>
      <c r="C13" s="3">
        <v>2219</v>
      </c>
      <c r="D13" s="3">
        <v>14374</v>
      </c>
      <c r="E13" s="3">
        <v>2999</v>
      </c>
      <c r="F13" s="12">
        <v>19592</v>
      </c>
      <c r="G13" s="54"/>
      <c r="H13" s="13">
        <f t="shared" si="1"/>
        <v>11.326051449571253</v>
      </c>
      <c r="I13" s="13">
        <f t="shared" si="2"/>
        <v>73.366680277664358</v>
      </c>
      <c r="J13" s="13">
        <f t="shared" si="3"/>
        <v>15.307268272764393</v>
      </c>
      <c r="K13" s="13">
        <f t="shared" si="4"/>
        <v>100</v>
      </c>
    </row>
    <row r="14" spans="1:11" ht="26.5" customHeight="1" x14ac:dyDescent="0.35">
      <c r="A14" s="87" t="s">
        <v>162</v>
      </c>
      <c r="B14" s="14" t="s">
        <v>169</v>
      </c>
      <c r="C14" s="3">
        <v>17521</v>
      </c>
      <c r="D14" s="3">
        <v>2071</v>
      </c>
      <c r="E14" s="62" t="s">
        <v>171</v>
      </c>
      <c r="F14" s="12">
        <v>19592</v>
      </c>
      <c r="G14" s="54"/>
      <c r="H14" s="13">
        <f t="shared" si="1"/>
        <v>89.429358922008987</v>
      </c>
      <c r="I14" s="13">
        <f t="shared" si="2"/>
        <v>10.570641077991016</v>
      </c>
      <c r="J14" s="62" t="s">
        <v>171</v>
      </c>
      <c r="K14" s="13">
        <f t="shared" si="4"/>
        <v>100</v>
      </c>
    </row>
    <row r="15" spans="1:11" ht="26.5" customHeight="1" x14ac:dyDescent="0.35">
      <c r="A15" s="87"/>
      <c r="B15" s="14" t="s">
        <v>170</v>
      </c>
      <c r="C15" s="3">
        <v>9248</v>
      </c>
      <c r="D15" s="3">
        <v>7407</v>
      </c>
      <c r="E15" s="3">
        <v>2937</v>
      </c>
      <c r="F15" s="12">
        <v>19592</v>
      </c>
      <c r="G15" s="54"/>
      <c r="H15" s="13">
        <f t="shared" si="1"/>
        <v>47.2029399755002</v>
      </c>
      <c r="I15" s="13">
        <f t="shared" si="2"/>
        <v>37.806247447937935</v>
      </c>
      <c r="J15" s="13">
        <f t="shared" si="3"/>
        <v>14.990812576561863</v>
      </c>
      <c r="K15" s="13">
        <f t="shared" si="4"/>
        <v>100</v>
      </c>
    </row>
    <row r="16" spans="1:11" ht="26.5" customHeight="1" x14ac:dyDescent="0.35">
      <c r="A16" s="87" t="s">
        <v>163</v>
      </c>
      <c r="B16" s="14" t="s">
        <v>169</v>
      </c>
      <c r="C16" s="3">
        <v>7557</v>
      </c>
      <c r="D16" s="3">
        <v>12035</v>
      </c>
      <c r="E16" s="62" t="s">
        <v>171</v>
      </c>
      <c r="F16" s="12">
        <v>19592</v>
      </c>
      <c r="G16" s="54"/>
      <c r="H16" s="13">
        <f t="shared" si="1"/>
        <v>38.571866067782764</v>
      </c>
      <c r="I16" s="13">
        <f t="shared" si="2"/>
        <v>61.428133932217236</v>
      </c>
      <c r="J16" s="62" t="s">
        <v>171</v>
      </c>
      <c r="K16" s="13">
        <f t="shared" si="4"/>
        <v>100</v>
      </c>
    </row>
    <row r="17" spans="1:11" ht="26.5" customHeight="1" x14ac:dyDescent="0.35">
      <c r="A17" s="87"/>
      <c r="B17" s="14" t="s">
        <v>170</v>
      </c>
      <c r="C17" s="3">
        <v>4018</v>
      </c>
      <c r="D17" s="3">
        <v>12514</v>
      </c>
      <c r="E17" s="3">
        <v>3060</v>
      </c>
      <c r="F17" s="12">
        <v>19592</v>
      </c>
      <c r="G17" s="54"/>
      <c r="H17" s="13">
        <f t="shared" si="1"/>
        <v>20.50837076357697</v>
      </c>
      <c r="I17" s="13">
        <f t="shared" si="2"/>
        <v>63.873009391588411</v>
      </c>
      <c r="J17" s="13">
        <f t="shared" si="3"/>
        <v>15.618619844834628</v>
      </c>
      <c r="K17" s="13">
        <f t="shared" si="4"/>
        <v>100</v>
      </c>
    </row>
    <row r="18" spans="1:11" ht="26.5" customHeight="1" x14ac:dyDescent="0.35">
      <c r="A18" s="87" t="s">
        <v>164</v>
      </c>
      <c r="B18" s="14" t="s">
        <v>169</v>
      </c>
      <c r="C18" s="3">
        <v>277</v>
      </c>
      <c r="D18" s="3">
        <v>19315</v>
      </c>
      <c r="E18" s="62" t="s">
        <v>171</v>
      </c>
      <c r="F18" s="12">
        <v>19592</v>
      </c>
      <c r="G18" s="54"/>
      <c r="H18" s="13">
        <f t="shared" si="1"/>
        <v>1.4138423846467947</v>
      </c>
      <c r="I18" s="13">
        <f t="shared" si="2"/>
        <v>98.586157615353216</v>
      </c>
      <c r="J18" s="62" t="s">
        <v>171</v>
      </c>
      <c r="K18" s="13">
        <f t="shared" si="4"/>
        <v>100</v>
      </c>
    </row>
    <row r="19" spans="1:11" ht="26.5" customHeight="1" x14ac:dyDescent="0.35">
      <c r="A19" s="87"/>
      <c r="B19" s="14" t="s">
        <v>170</v>
      </c>
      <c r="C19" s="3">
        <v>26</v>
      </c>
      <c r="D19" s="3">
        <v>16571</v>
      </c>
      <c r="E19" s="3">
        <v>2995</v>
      </c>
      <c r="F19" s="12">
        <v>19592</v>
      </c>
      <c r="G19" s="54"/>
      <c r="H19" s="13">
        <f t="shared" si="1"/>
        <v>0.13270722743977134</v>
      </c>
      <c r="I19" s="13">
        <f t="shared" si="2"/>
        <v>84.580440996325038</v>
      </c>
      <c r="J19" s="13">
        <f t="shared" si="3"/>
        <v>15.286851776235197</v>
      </c>
      <c r="K19" s="13">
        <f t="shared" si="4"/>
        <v>100</v>
      </c>
    </row>
    <row r="20" spans="1:11" ht="26.5" customHeight="1" x14ac:dyDescent="0.35">
      <c r="A20" s="87" t="s">
        <v>165</v>
      </c>
      <c r="B20" s="14" t="s">
        <v>169</v>
      </c>
      <c r="C20" s="3">
        <v>13</v>
      </c>
      <c r="D20" s="3">
        <v>19579</v>
      </c>
      <c r="E20" s="62" t="s">
        <v>171</v>
      </c>
      <c r="F20" s="12">
        <v>19592</v>
      </c>
      <c r="G20" s="54"/>
      <c r="H20" s="13">
        <f t="shared" si="1"/>
        <v>6.6353613719885671E-2</v>
      </c>
      <c r="I20" s="13">
        <f t="shared" si="2"/>
        <v>99.933646386280117</v>
      </c>
      <c r="J20" s="62" t="s">
        <v>171</v>
      </c>
      <c r="K20" s="13">
        <f t="shared" si="4"/>
        <v>100</v>
      </c>
    </row>
    <row r="21" spans="1:11" ht="26.5" customHeight="1" x14ac:dyDescent="0.35">
      <c r="A21" s="87"/>
      <c r="B21" s="14" t="s">
        <v>170</v>
      </c>
      <c r="C21" s="3">
        <v>18</v>
      </c>
      <c r="D21" s="3">
        <v>16823</v>
      </c>
      <c r="E21" s="3">
        <v>2751</v>
      </c>
      <c r="F21" s="12">
        <v>19592</v>
      </c>
      <c r="G21" s="54"/>
      <c r="H21" s="13">
        <f t="shared" si="1"/>
        <v>9.1874234381380163E-2</v>
      </c>
      <c r="I21" s="13">
        <f t="shared" si="2"/>
        <v>85.866680277664358</v>
      </c>
      <c r="J21" s="13">
        <f t="shared" si="3"/>
        <v>14.041445487954269</v>
      </c>
      <c r="K21" s="13">
        <f t="shared" si="4"/>
        <v>100</v>
      </c>
    </row>
    <row r="22" spans="1:11" ht="26.5" customHeight="1" x14ac:dyDescent="0.35">
      <c r="A22" s="87" t="s">
        <v>166</v>
      </c>
      <c r="B22" s="14" t="s">
        <v>169</v>
      </c>
      <c r="C22" s="3">
        <v>103</v>
      </c>
      <c r="D22" s="3">
        <v>19489</v>
      </c>
      <c r="E22" s="62" t="s">
        <v>171</v>
      </c>
      <c r="F22" s="12">
        <v>19592</v>
      </c>
      <c r="G22" s="54"/>
      <c r="H22" s="13">
        <f t="shared" si="1"/>
        <v>0.52572478562678648</v>
      </c>
      <c r="I22" s="13">
        <f t="shared" si="2"/>
        <v>99.474275214373208</v>
      </c>
      <c r="J22" s="62" t="s">
        <v>171</v>
      </c>
      <c r="K22" s="13">
        <f t="shared" si="4"/>
        <v>100</v>
      </c>
    </row>
    <row r="23" spans="1:11" ht="26.5" customHeight="1" x14ac:dyDescent="0.35">
      <c r="A23" s="87"/>
      <c r="B23" s="14" t="s">
        <v>170</v>
      </c>
      <c r="C23" s="3">
        <v>31</v>
      </c>
      <c r="D23" s="3">
        <v>16801</v>
      </c>
      <c r="E23" s="3">
        <v>2760</v>
      </c>
      <c r="F23" s="12">
        <v>19592</v>
      </c>
      <c r="G23" s="54"/>
      <c r="H23" s="13">
        <f t="shared" si="1"/>
        <v>0.15822784810126583</v>
      </c>
      <c r="I23" s="13">
        <f t="shared" si="2"/>
        <v>85.754389546753771</v>
      </c>
      <c r="J23" s="13">
        <f t="shared" si="3"/>
        <v>14.087382605144958</v>
      </c>
      <c r="K23" s="13">
        <f t="shared" si="4"/>
        <v>100</v>
      </c>
    </row>
    <row r="24" spans="1:11" ht="26.5" customHeight="1" x14ac:dyDescent="0.35">
      <c r="A24" s="87" t="s">
        <v>167</v>
      </c>
      <c r="B24" s="14" t="s">
        <v>169</v>
      </c>
      <c r="C24" s="3">
        <v>6</v>
      </c>
      <c r="D24" s="3">
        <v>19586</v>
      </c>
      <c r="E24" s="62" t="s">
        <v>171</v>
      </c>
      <c r="F24" s="12">
        <v>19592</v>
      </c>
      <c r="G24" s="54"/>
      <c r="H24" s="13">
        <f t="shared" si="1"/>
        <v>3.0624744793793388E-2</v>
      </c>
      <c r="I24" s="13">
        <f t="shared" si="2"/>
        <v>99.969375255206202</v>
      </c>
      <c r="J24" s="62" t="s">
        <v>171</v>
      </c>
      <c r="K24" s="13">
        <f t="shared" si="4"/>
        <v>100</v>
      </c>
    </row>
    <row r="25" spans="1:11" ht="26.5" customHeight="1" x14ac:dyDescent="0.35">
      <c r="A25" s="87"/>
      <c r="B25" s="14" t="s">
        <v>170</v>
      </c>
      <c r="C25" s="3">
        <v>20</v>
      </c>
      <c r="D25" s="3">
        <v>16819</v>
      </c>
      <c r="E25" s="3">
        <v>2753</v>
      </c>
      <c r="F25" s="12">
        <v>19592</v>
      </c>
      <c r="G25" s="54"/>
      <c r="H25" s="13">
        <f t="shared" si="1"/>
        <v>0.10208248264597795</v>
      </c>
      <c r="I25" s="13">
        <f t="shared" si="2"/>
        <v>85.84626378113515</v>
      </c>
      <c r="J25" s="13">
        <f t="shared" si="3"/>
        <v>14.051653736218864</v>
      </c>
      <c r="K25" s="13">
        <f t="shared" si="4"/>
        <v>100</v>
      </c>
    </row>
    <row r="26" spans="1:11" ht="26.5" customHeight="1" x14ac:dyDescent="0.35">
      <c r="A26" s="88" t="s">
        <v>168</v>
      </c>
      <c r="B26" s="70" t="s">
        <v>169</v>
      </c>
      <c r="C26" s="3">
        <v>104</v>
      </c>
      <c r="D26" s="3">
        <v>17841</v>
      </c>
      <c r="E26" s="3">
        <v>1647</v>
      </c>
      <c r="F26" s="12">
        <v>19592</v>
      </c>
      <c r="G26" s="77"/>
      <c r="H26" s="13">
        <f t="shared" si="1"/>
        <v>0.53082890975908537</v>
      </c>
      <c r="I26" s="13">
        <f t="shared" si="2"/>
        <v>91.062678644344629</v>
      </c>
      <c r="J26" s="13">
        <f t="shared" si="3"/>
        <v>8.4064924458962835</v>
      </c>
      <c r="K26" s="13">
        <f t="shared" si="4"/>
        <v>100</v>
      </c>
    </row>
    <row r="27" spans="1:11" ht="26.5" customHeight="1" x14ac:dyDescent="0.35">
      <c r="A27" s="89"/>
      <c r="B27" s="24" t="s">
        <v>170</v>
      </c>
      <c r="C27" s="79">
        <v>44</v>
      </c>
      <c r="D27" s="79">
        <v>16675</v>
      </c>
      <c r="E27" s="79">
        <v>2873</v>
      </c>
      <c r="F27" s="80">
        <v>19592</v>
      </c>
      <c r="G27" s="78"/>
      <c r="H27" s="81">
        <f t="shared" si="1"/>
        <v>0.22458146182115149</v>
      </c>
      <c r="I27" s="81">
        <f t="shared" si="2"/>
        <v>85.111269906084118</v>
      </c>
      <c r="J27" s="81">
        <f t="shared" si="3"/>
        <v>14.664148632094731</v>
      </c>
      <c r="K27" s="81">
        <f t="shared" si="4"/>
        <v>100</v>
      </c>
    </row>
    <row r="29" spans="1:11" x14ac:dyDescent="0.35">
      <c r="A29" s="11" t="s">
        <v>125</v>
      </c>
    </row>
    <row r="30" spans="1:11" ht="15" customHeight="1" x14ac:dyDescent="0.35"/>
    <row r="32" spans="1:11" ht="15" customHeight="1" x14ac:dyDescent="0.35"/>
    <row r="33" ht="30" customHeight="1" x14ac:dyDescent="0.35"/>
    <row r="36" ht="15" customHeight="1" x14ac:dyDescent="0.35"/>
    <row r="38" ht="15" customHeight="1" x14ac:dyDescent="0.35"/>
    <row r="39" ht="30" customHeight="1" x14ac:dyDescent="0.35"/>
    <row r="42" ht="15" customHeight="1" x14ac:dyDescent="0.35"/>
    <row r="43" ht="30" customHeight="1" x14ac:dyDescent="0.35"/>
    <row r="44" ht="15" customHeight="1" x14ac:dyDescent="0.35"/>
    <row r="45" ht="30" customHeight="1" x14ac:dyDescent="0.35"/>
    <row r="48" ht="15" customHeight="1" x14ac:dyDescent="0.35"/>
    <row r="54" ht="15" customHeight="1" x14ac:dyDescent="0.35"/>
    <row r="55" ht="30" customHeight="1" x14ac:dyDescent="0.35"/>
    <row r="60" ht="15" customHeight="1" x14ac:dyDescent="0.35"/>
    <row r="66" ht="15" customHeight="1" x14ac:dyDescent="0.35"/>
    <row r="67" ht="30" customHeight="1" x14ac:dyDescent="0.35"/>
    <row r="72" ht="15" customHeight="1" x14ac:dyDescent="0.35"/>
    <row r="73" ht="30" customHeight="1" x14ac:dyDescent="0.35"/>
    <row r="78" ht="45" customHeight="1" x14ac:dyDescent="0.35"/>
    <row r="84" ht="15" customHeight="1" x14ac:dyDescent="0.35"/>
  </sheetData>
  <mergeCells count="15">
    <mergeCell ref="C2:F2"/>
    <mergeCell ref="H2:K2"/>
    <mergeCell ref="A2:B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P16" sqref="P16"/>
    </sheetView>
  </sheetViews>
  <sheetFormatPr defaultColWidth="9.1796875" defaultRowHeight="14" x14ac:dyDescent="0.35"/>
  <cols>
    <col min="1" max="1" width="19.81640625" style="56" customWidth="1"/>
    <col min="2" max="16384" width="9.1796875" style="56"/>
  </cols>
  <sheetData>
    <row r="1" spans="1:3" x14ac:dyDescent="0.35">
      <c r="A1" s="38" t="s">
        <v>132</v>
      </c>
    </row>
    <row r="2" spans="1:3" x14ac:dyDescent="0.35">
      <c r="A2" s="38"/>
    </row>
    <row r="3" spans="1:3" ht="30.65" customHeight="1" x14ac:dyDescent="0.35">
      <c r="A3" s="59" t="s">
        <v>63</v>
      </c>
      <c r="B3" s="55" t="s">
        <v>8</v>
      </c>
      <c r="C3" s="55" t="s">
        <v>9</v>
      </c>
    </row>
    <row r="4" spans="1:3" ht="24" customHeight="1" x14ac:dyDescent="0.35">
      <c r="A4" s="54" t="s">
        <v>64</v>
      </c>
      <c r="B4" s="12">
        <v>985</v>
      </c>
      <c r="C4" s="13">
        <v>5.0275622703144141</v>
      </c>
    </row>
    <row r="5" spans="1:3" ht="24" customHeight="1" x14ac:dyDescent="0.35">
      <c r="A5" s="54" t="s">
        <v>65</v>
      </c>
      <c r="B5" s="12">
        <v>1960</v>
      </c>
      <c r="C5" s="13">
        <v>10.00408329930584</v>
      </c>
    </row>
    <row r="6" spans="1:3" ht="24" customHeight="1" x14ac:dyDescent="0.35">
      <c r="A6" s="54" t="s">
        <v>66</v>
      </c>
      <c r="B6" s="12">
        <v>4484</v>
      </c>
      <c r="C6" s="13">
        <v>22.886892609228259</v>
      </c>
    </row>
    <row r="7" spans="1:3" ht="24" customHeight="1" x14ac:dyDescent="0.35">
      <c r="A7" s="54" t="s">
        <v>67</v>
      </c>
      <c r="B7" s="12">
        <v>5252</v>
      </c>
      <c r="C7" s="13">
        <v>26.80685994283381</v>
      </c>
    </row>
    <row r="8" spans="1:3" ht="24" customHeight="1" x14ac:dyDescent="0.35">
      <c r="A8" s="14" t="s">
        <v>68</v>
      </c>
      <c r="B8" s="12">
        <v>524</v>
      </c>
      <c r="C8" s="13">
        <v>2.674561045324622</v>
      </c>
    </row>
    <row r="9" spans="1:3" ht="24" customHeight="1" x14ac:dyDescent="0.35">
      <c r="A9" s="54" t="s">
        <v>60</v>
      </c>
      <c r="B9" s="12">
        <v>6387</v>
      </c>
      <c r="C9" s="13">
        <v>32.600040832993059</v>
      </c>
    </row>
    <row r="10" spans="1:3" ht="24" customHeight="1" x14ac:dyDescent="0.35">
      <c r="A10" s="23" t="s">
        <v>0</v>
      </c>
      <c r="B10" s="17">
        <v>19592</v>
      </c>
      <c r="C10" s="18">
        <v>100</v>
      </c>
    </row>
    <row r="11" spans="1:3" ht="12" customHeight="1" x14ac:dyDescent="0.35"/>
    <row r="12" spans="1:3" ht="11.25" customHeight="1" x14ac:dyDescent="0.35">
      <c r="A12" s="11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8" sqref="A8"/>
    </sheetView>
  </sheetViews>
  <sheetFormatPr defaultColWidth="8.81640625" defaultRowHeight="14" x14ac:dyDescent="0.3"/>
  <cols>
    <col min="1" max="1" width="19.26953125" style="44" customWidth="1"/>
    <col min="2" max="16384" width="8.81640625" style="44"/>
  </cols>
  <sheetData>
    <row r="1" spans="1:3" x14ac:dyDescent="0.3">
      <c r="A1" s="10" t="s">
        <v>136</v>
      </c>
    </row>
    <row r="2" spans="1:3" x14ac:dyDescent="0.3">
      <c r="A2" s="10"/>
    </row>
    <row r="3" spans="1:3" ht="27" customHeight="1" x14ac:dyDescent="0.3">
      <c r="A3" s="59" t="s">
        <v>133</v>
      </c>
      <c r="B3" s="55" t="s">
        <v>8</v>
      </c>
      <c r="C3" s="55" t="s">
        <v>9</v>
      </c>
    </row>
    <row r="4" spans="1:3" ht="16.149999999999999" customHeight="1" x14ac:dyDescent="0.3">
      <c r="A4" s="1" t="s">
        <v>112</v>
      </c>
      <c r="B4" s="4">
        <v>4058</v>
      </c>
      <c r="C4" s="43">
        <v>20.712535728868925</v>
      </c>
    </row>
    <row r="5" spans="1:3" ht="16.149999999999999" customHeight="1" x14ac:dyDescent="0.3">
      <c r="A5" s="1" t="s">
        <v>113</v>
      </c>
      <c r="B5" s="4">
        <v>174</v>
      </c>
      <c r="C5" s="43">
        <v>0.8881175990200082</v>
      </c>
    </row>
    <row r="6" spans="1:3" ht="16.149999999999999" customHeight="1" x14ac:dyDescent="0.3">
      <c r="A6" s="1" t="s">
        <v>114</v>
      </c>
      <c r="B6" s="4">
        <v>3161</v>
      </c>
      <c r="C6" s="43">
        <v>16.134136382196814</v>
      </c>
    </row>
    <row r="7" spans="1:3" ht="16.149999999999999" customHeight="1" x14ac:dyDescent="0.3">
      <c r="A7" s="1" t="s">
        <v>134</v>
      </c>
      <c r="B7" s="4">
        <v>4767</v>
      </c>
      <c r="C7" s="43">
        <v>24.331359738668844</v>
      </c>
    </row>
    <row r="8" spans="1:3" ht="16.149999999999999" customHeight="1" x14ac:dyDescent="0.3">
      <c r="A8" s="1" t="s">
        <v>60</v>
      </c>
      <c r="B8" s="4">
        <v>7432</v>
      </c>
      <c r="C8" s="43">
        <v>37.933850551245406</v>
      </c>
    </row>
    <row r="9" spans="1:3" ht="16.149999999999999" customHeight="1" x14ac:dyDescent="0.3">
      <c r="A9" s="6" t="s">
        <v>0</v>
      </c>
      <c r="B9" s="8">
        <v>19592</v>
      </c>
      <c r="C9" s="46">
        <v>100</v>
      </c>
    </row>
    <row r="11" spans="1:3" x14ac:dyDescent="0.3">
      <c r="A11" s="11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D5" sqref="D5"/>
    </sheetView>
  </sheetViews>
  <sheetFormatPr defaultColWidth="8.81640625" defaultRowHeight="14" x14ac:dyDescent="0.35"/>
  <cols>
    <col min="1" max="1" width="26.7265625" style="56" customWidth="1"/>
    <col min="2" max="16384" width="8.81640625" style="56"/>
  </cols>
  <sheetData>
    <row r="1" spans="1:3" x14ac:dyDescent="0.35">
      <c r="A1" s="38" t="s">
        <v>135</v>
      </c>
    </row>
    <row r="2" spans="1:3" x14ac:dyDescent="0.35">
      <c r="A2" s="38"/>
    </row>
    <row r="3" spans="1:3" ht="28.9" customHeight="1" x14ac:dyDescent="0.35">
      <c r="A3" s="59" t="s">
        <v>120</v>
      </c>
      <c r="B3" s="55" t="s">
        <v>8</v>
      </c>
      <c r="C3" s="55" t="s">
        <v>9</v>
      </c>
    </row>
    <row r="4" spans="1:3" ht="14.5" customHeight="1" x14ac:dyDescent="0.35">
      <c r="A4" s="39"/>
      <c r="B4" s="93" t="s">
        <v>121</v>
      </c>
      <c r="C4" s="93"/>
    </row>
    <row r="5" spans="1:3" x14ac:dyDescent="0.35">
      <c r="A5" s="54" t="s">
        <v>110</v>
      </c>
      <c r="B5" s="12">
        <v>2527</v>
      </c>
      <c r="C5" s="13">
        <v>12.898121682319314</v>
      </c>
    </row>
    <row r="6" spans="1:3" x14ac:dyDescent="0.35">
      <c r="A6" s="54" t="s">
        <v>115</v>
      </c>
      <c r="B6" s="12">
        <v>972</v>
      </c>
      <c r="C6" s="13">
        <v>4.9612086565945281</v>
      </c>
    </row>
    <row r="7" spans="1:3" x14ac:dyDescent="0.35">
      <c r="A7" s="54" t="s">
        <v>111</v>
      </c>
      <c r="B7" s="12">
        <v>8556</v>
      </c>
      <c r="C7" s="13">
        <v>43.670886075949369</v>
      </c>
    </row>
    <row r="8" spans="1:3" x14ac:dyDescent="0.35">
      <c r="A8" s="54" t="s">
        <v>116</v>
      </c>
      <c r="B8" s="12">
        <v>621</v>
      </c>
      <c r="C8" s="13">
        <v>3.1696610861576149</v>
      </c>
    </row>
    <row r="9" spans="1:3" x14ac:dyDescent="0.35">
      <c r="A9" s="54" t="s">
        <v>60</v>
      </c>
      <c r="B9" s="12">
        <v>6916</v>
      </c>
      <c r="C9" s="13">
        <v>35.300122498979178</v>
      </c>
    </row>
    <row r="10" spans="1:3" x14ac:dyDescent="0.35">
      <c r="A10" s="67" t="s">
        <v>0</v>
      </c>
      <c r="B10" s="68">
        <v>19592</v>
      </c>
      <c r="C10" s="69">
        <v>100</v>
      </c>
    </row>
    <row r="11" spans="1:3" x14ac:dyDescent="0.35">
      <c r="A11" s="67"/>
      <c r="B11" s="92" t="s">
        <v>122</v>
      </c>
      <c r="C11" s="92"/>
    </row>
    <row r="12" spans="1:3" x14ac:dyDescent="0.35">
      <c r="A12" s="54" t="s">
        <v>110</v>
      </c>
      <c r="B12" s="12">
        <v>536</v>
      </c>
      <c r="C12" s="13">
        <v>2.735810534912209</v>
      </c>
    </row>
    <row r="13" spans="1:3" x14ac:dyDescent="0.35">
      <c r="A13" s="54" t="s">
        <v>115</v>
      </c>
      <c r="B13" s="12">
        <v>132</v>
      </c>
      <c r="C13" s="13">
        <v>0.6737443854634545</v>
      </c>
    </row>
    <row r="14" spans="1:3" x14ac:dyDescent="0.35">
      <c r="A14" s="54" t="s">
        <v>111</v>
      </c>
      <c r="B14" s="12">
        <v>11235</v>
      </c>
      <c r="C14" s="13">
        <v>57.344834626378116</v>
      </c>
    </row>
    <row r="15" spans="1:3" x14ac:dyDescent="0.35">
      <c r="A15" s="54" t="s">
        <v>116</v>
      </c>
      <c r="B15" s="12">
        <v>769</v>
      </c>
      <c r="C15" s="13">
        <v>3.925071457737852</v>
      </c>
    </row>
    <row r="16" spans="1:3" x14ac:dyDescent="0.35">
      <c r="A16" s="54" t="s">
        <v>60</v>
      </c>
      <c r="B16" s="12">
        <v>6920</v>
      </c>
      <c r="C16" s="13">
        <v>35.320538995508372</v>
      </c>
    </row>
    <row r="17" spans="1:3" x14ac:dyDescent="0.35">
      <c r="A17" s="23" t="s">
        <v>0</v>
      </c>
      <c r="B17" s="17">
        <v>19592</v>
      </c>
      <c r="C17" s="18">
        <v>100</v>
      </c>
    </row>
    <row r="19" spans="1:3" x14ac:dyDescent="0.35">
      <c r="A19" s="11" t="s">
        <v>125</v>
      </c>
    </row>
  </sheetData>
  <mergeCells count="2">
    <mergeCell ref="B11:C11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21</vt:i4>
      </vt:variant>
    </vt:vector>
  </HeadingPairs>
  <TitlesOfParts>
    <vt:vector size="21" baseType="lpstr"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 12</vt:lpstr>
      <vt:lpstr>Tavola 13</vt:lpstr>
      <vt:lpstr>Tavola 14</vt:lpstr>
      <vt:lpstr>Tavola 15</vt:lpstr>
      <vt:lpstr>Tavola 16</vt:lpstr>
      <vt:lpstr>Tavola 17</vt:lpstr>
      <vt:lpstr>Tavola 18</vt:lpstr>
      <vt:lpstr>Tavola 19</vt:lpstr>
      <vt:lpstr>Tavola 20</vt:lpstr>
      <vt:lpstr>Tavola 21 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dcterms:created xsi:type="dcterms:W3CDTF">2022-11-16T13:22:54Z</dcterms:created>
  <dcterms:modified xsi:type="dcterms:W3CDTF">2022-11-25T09:27:09Z</dcterms:modified>
</cp:coreProperties>
</file>