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SCAN 2021\COMUNICATO\"/>
    </mc:Choice>
  </mc:AlternateContent>
  <bookViews>
    <workbookView xWindow="0" yWindow="0" windowWidth="20460" windowHeight="7080" activeTab="10"/>
  </bookViews>
  <sheets>
    <sheet name="tavola_sintetica" sheetId="1" r:id="rId1"/>
    <sheet name="FIGURA 1." sheetId="36" r:id="rId2"/>
    <sheet name="FIGURA 2." sheetId="37" r:id="rId3"/>
    <sheet name="FIGURA 3." sheetId="38" r:id="rId4"/>
    <sheet name="FIGURA 4." sheetId="39" r:id="rId5"/>
    <sheet name="FIGURA 5." sheetId="40" r:id="rId6"/>
    <sheet name="FIGURA 6." sheetId="41" r:id="rId7"/>
    <sheet name="FIGURA 7." sheetId="42" r:id="rId8"/>
    <sheet name="APPENDICE 1." sheetId="43" r:id="rId9"/>
    <sheet name="APPENDICE 2." sheetId="44" r:id="rId10"/>
    <sheet name="APPENDICE 3." sheetId="45" r:id="rId11"/>
  </sheets>
  <definedNames>
    <definedName name="_xlchart.v5.0" localSheetId="1" hidden="1">#REF!</definedName>
    <definedName name="_xlchart.v5.0" localSheetId="7" hidden="1">#REF!</definedName>
    <definedName name="_xlchart.v5.0" hidden="1">#REF!</definedName>
    <definedName name="_xlchart.v5.1" localSheetId="1" hidden="1">#REF!</definedName>
    <definedName name="_xlchart.v5.1" localSheetId="7" hidden="1">#REF!</definedName>
    <definedName name="_xlchart.v5.1" hidden="1">#REF!</definedName>
    <definedName name="_xlchart.v5.2" localSheetId="1" hidden="1">#REF!</definedName>
    <definedName name="_xlchart.v5.2" localSheetId="7" hidden="1">#REF!</definedName>
    <definedName name="_xlchart.v5.2" hidden="1">#REF!</definedName>
    <definedName name="_xlchart.v5.3" localSheetId="1" hidden="1">#REF!</definedName>
    <definedName name="_xlchart.v5.3" localSheetId="7" hidden="1">#REF!</definedName>
    <definedName name="_xlchart.v5.3" hidden="1">#REF!</definedName>
    <definedName name="reg" localSheetId="1">#REF!</definedName>
    <definedName name="reg" localSheetId="2">#REF!</definedName>
    <definedName name="reg" localSheetId="3">#REF!</definedName>
    <definedName name="reg" localSheetId="4">#REF!</definedName>
    <definedName name="reg" localSheetId="5">#REF!</definedName>
    <definedName name="reg" localSheetId="6">#REF!</definedName>
    <definedName name="reg" localSheetId="7">#REF!</definedName>
    <definedName name="reg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5" l="1"/>
  <c r="F19" i="45"/>
  <c r="E19" i="45"/>
  <c r="D19" i="45"/>
  <c r="C19" i="45"/>
  <c r="B19" i="45"/>
  <c r="G18" i="45"/>
  <c r="F18" i="45"/>
  <c r="E18" i="45"/>
  <c r="D18" i="45"/>
  <c r="C18" i="45"/>
  <c r="B18" i="45"/>
  <c r="G17" i="45"/>
  <c r="F17" i="45"/>
  <c r="E17" i="45"/>
  <c r="D17" i="45"/>
  <c r="C17" i="45"/>
  <c r="B17" i="45"/>
  <c r="G16" i="45"/>
  <c r="F16" i="45"/>
  <c r="E16" i="45"/>
  <c r="D16" i="45"/>
  <c r="C16" i="45"/>
  <c r="B16" i="45"/>
  <c r="G15" i="45"/>
  <c r="F15" i="45"/>
  <c r="E15" i="45"/>
  <c r="D15" i="45"/>
  <c r="C15" i="45"/>
  <c r="B15" i="45"/>
  <c r="G14" i="45"/>
  <c r="F14" i="45"/>
  <c r="E14" i="45"/>
  <c r="D14" i="45"/>
  <c r="C14" i="45"/>
  <c r="B14" i="45"/>
  <c r="H14" i="43"/>
  <c r="G14" i="43" s="1"/>
  <c r="C14" i="43" l="1"/>
  <c r="I14" i="43"/>
  <c r="E14" i="43"/>
  <c r="K15" i="39" l="1"/>
  <c r="J15" i="39"/>
  <c r="I15" i="39"/>
  <c r="K14" i="39"/>
  <c r="J14" i="39"/>
  <c r="I14" i="39"/>
  <c r="K13" i="39"/>
  <c r="J13" i="39"/>
  <c r="I13" i="39"/>
  <c r="K12" i="39"/>
  <c r="J12" i="39"/>
  <c r="I12" i="39"/>
  <c r="K11" i="39"/>
  <c r="J11" i="39"/>
  <c r="I11" i="39"/>
  <c r="K10" i="39"/>
  <c r="J10" i="39"/>
  <c r="I10" i="39"/>
  <c r="K9" i="39"/>
  <c r="J9" i="39"/>
  <c r="I9" i="39"/>
  <c r="K8" i="39"/>
  <c r="J8" i="39"/>
  <c r="I8" i="39"/>
  <c r="K7" i="39"/>
  <c r="J7" i="39"/>
  <c r="I7" i="39"/>
  <c r="K6" i="39"/>
  <c r="J6" i="39"/>
  <c r="I6" i="39"/>
  <c r="K5" i="39"/>
  <c r="J5" i="39"/>
  <c r="I5" i="39"/>
  <c r="K4" i="39"/>
  <c r="J4" i="39"/>
  <c r="I4" i="39"/>
  <c r="E106" i="38"/>
  <c r="F105" i="38"/>
  <c r="E105" i="38"/>
  <c r="F104" i="38"/>
  <c r="E104" i="38"/>
  <c r="F103" i="38"/>
  <c r="E103" i="38"/>
  <c r="F102" i="38"/>
  <c r="E102" i="38"/>
  <c r="F101" i="38"/>
  <c r="E101" i="38"/>
  <c r="F100" i="38"/>
  <c r="E100" i="38"/>
  <c r="F99" i="38"/>
  <c r="E99" i="38"/>
  <c r="F98" i="38"/>
  <c r="E98" i="38"/>
  <c r="F97" i="38"/>
  <c r="E97" i="38"/>
  <c r="F96" i="38"/>
  <c r="E96" i="38"/>
  <c r="F95" i="38"/>
  <c r="E95" i="38"/>
  <c r="F94" i="38"/>
  <c r="E94" i="38"/>
  <c r="F93" i="38"/>
  <c r="E93" i="38"/>
  <c r="F92" i="38"/>
  <c r="E92" i="38"/>
  <c r="F91" i="38"/>
  <c r="E91" i="38"/>
  <c r="F90" i="38"/>
  <c r="E90" i="38"/>
  <c r="F89" i="38"/>
  <c r="E89" i="38"/>
  <c r="F88" i="38"/>
  <c r="E88" i="38"/>
  <c r="F87" i="38"/>
  <c r="E87" i="38"/>
  <c r="F86" i="38"/>
  <c r="E86" i="38"/>
  <c r="F85" i="38"/>
  <c r="E85" i="38"/>
  <c r="F84" i="38"/>
  <c r="E84" i="38"/>
  <c r="F83" i="38"/>
  <c r="E83" i="38"/>
  <c r="F82" i="38"/>
  <c r="E82" i="38"/>
  <c r="F81" i="38"/>
  <c r="E81" i="38"/>
  <c r="F80" i="38"/>
  <c r="E80" i="38"/>
  <c r="F79" i="38"/>
  <c r="E79" i="38"/>
  <c r="F78" i="38"/>
  <c r="E78" i="38"/>
  <c r="F77" i="38"/>
  <c r="E77" i="38"/>
  <c r="F76" i="38"/>
  <c r="E76" i="38"/>
  <c r="F75" i="38"/>
  <c r="E75" i="38"/>
  <c r="F74" i="38"/>
  <c r="E74" i="38"/>
  <c r="F73" i="38"/>
  <c r="E73" i="38"/>
  <c r="F72" i="38"/>
  <c r="E72" i="38"/>
  <c r="F71" i="38"/>
  <c r="E71" i="38"/>
  <c r="F70" i="38"/>
  <c r="E70" i="38"/>
  <c r="F69" i="38"/>
  <c r="E69" i="38"/>
  <c r="F68" i="38"/>
  <c r="E68" i="38"/>
  <c r="F67" i="38"/>
  <c r="E67" i="38"/>
  <c r="F66" i="38"/>
  <c r="E66" i="38"/>
  <c r="F65" i="38"/>
  <c r="E65" i="38"/>
  <c r="F64" i="38"/>
  <c r="E64" i="38"/>
  <c r="F63" i="38"/>
  <c r="E63" i="38"/>
  <c r="F62" i="38"/>
  <c r="E62" i="38"/>
  <c r="F61" i="38"/>
  <c r="E61" i="38"/>
  <c r="F60" i="38"/>
  <c r="E60" i="38"/>
  <c r="F59" i="38"/>
  <c r="E59" i="38"/>
  <c r="F58" i="38"/>
  <c r="E58" i="38"/>
  <c r="F57" i="38"/>
  <c r="E57" i="38"/>
  <c r="F56" i="38"/>
  <c r="E56" i="38"/>
  <c r="F55" i="38"/>
  <c r="E55" i="38"/>
  <c r="F54" i="38"/>
  <c r="E54" i="38"/>
  <c r="F53" i="38"/>
  <c r="E53" i="38"/>
  <c r="F52" i="38"/>
  <c r="E52" i="38"/>
  <c r="F51" i="38"/>
  <c r="E51" i="38"/>
  <c r="F50" i="38"/>
  <c r="E50" i="38"/>
  <c r="F49" i="38"/>
  <c r="E49" i="38"/>
  <c r="F48" i="38"/>
  <c r="E48" i="38"/>
  <c r="F47" i="38"/>
  <c r="E47" i="38"/>
  <c r="F46" i="38"/>
  <c r="E46" i="38"/>
  <c r="F45" i="38"/>
  <c r="E45" i="38"/>
  <c r="F44" i="38"/>
  <c r="E44" i="38"/>
  <c r="F43" i="38"/>
  <c r="E43" i="38"/>
  <c r="F42" i="38"/>
  <c r="E42" i="38"/>
  <c r="F41" i="38"/>
  <c r="E41" i="38"/>
  <c r="F40" i="38"/>
  <c r="E40" i="38"/>
  <c r="F39" i="38"/>
  <c r="E39" i="38"/>
  <c r="F38" i="38"/>
  <c r="E38" i="38"/>
  <c r="F37" i="38"/>
  <c r="E37" i="38"/>
  <c r="F36" i="38"/>
  <c r="E36" i="38"/>
  <c r="F35" i="38"/>
  <c r="E35" i="38"/>
  <c r="F34" i="38"/>
  <c r="E34" i="38"/>
  <c r="F33" i="38"/>
  <c r="E33" i="38"/>
  <c r="F32" i="38"/>
  <c r="E32" i="38"/>
  <c r="F31" i="38"/>
  <c r="E31" i="38"/>
  <c r="F30" i="38"/>
  <c r="E30" i="38"/>
  <c r="F29" i="38"/>
  <c r="E29" i="38"/>
  <c r="F28" i="38"/>
  <c r="E28" i="38"/>
  <c r="F27" i="38"/>
  <c r="E27" i="38"/>
  <c r="F26" i="38"/>
  <c r="E26" i="38"/>
  <c r="F25" i="38"/>
  <c r="E25" i="38"/>
  <c r="F24" i="38"/>
  <c r="E24" i="38"/>
  <c r="F23" i="38"/>
  <c r="E23" i="38"/>
  <c r="F22" i="38"/>
  <c r="E22" i="38"/>
  <c r="F21" i="38"/>
  <c r="E21" i="38"/>
  <c r="F20" i="38"/>
  <c r="E20" i="38"/>
  <c r="F19" i="38"/>
  <c r="E19" i="38"/>
  <c r="F18" i="38"/>
  <c r="E18" i="38"/>
  <c r="F17" i="38"/>
  <c r="E17" i="38"/>
  <c r="F16" i="38"/>
  <c r="E16" i="38"/>
  <c r="F15" i="38"/>
  <c r="E15" i="38"/>
  <c r="F14" i="38"/>
  <c r="E14" i="38"/>
  <c r="F13" i="38"/>
  <c r="E13" i="38"/>
  <c r="F12" i="38"/>
  <c r="E12" i="38"/>
  <c r="F11" i="38"/>
  <c r="E11" i="38"/>
  <c r="F10" i="38"/>
  <c r="E10" i="38"/>
  <c r="F9" i="38"/>
  <c r="E9" i="38"/>
  <c r="F8" i="38"/>
  <c r="E8" i="38"/>
  <c r="F7" i="38"/>
  <c r="E7" i="38"/>
  <c r="F6" i="38"/>
  <c r="E6" i="38"/>
  <c r="F5" i="38"/>
  <c r="E5" i="38"/>
  <c r="F4" i="38"/>
  <c r="F106" i="38" s="1"/>
  <c r="E4" i="38"/>
</calcChain>
</file>

<file path=xl/sharedStrings.xml><?xml version="1.0" encoding="utf-8"?>
<sst xmlns="http://schemas.openxmlformats.org/spreadsheetml/2006/main" count="219" uniqueCount="127">
  <si>
    <t>ANNI</t>
  </si>
  <si>
    <t>Regno Unito</t>
  </si>
  <si>
    <t>Germania</t>
  </si>
  <si>
    <t>Svizzera</t>
  </si>
  <si>
    <t>Francia</t>
  </si>
  <si>
    <t>Spagna</t>
  </si>
  <si>
    <t>Brasile</t>
  </si>
  <si>
    <t>Totale</t>
  </si>
  <si>
    <t>Abruzzo</t>
  </si>
  <si>
    <t>Basilicata</t>
  </si>
  <si>
    <t>Calabria</t>
  </si>
  <si>
    <t>Campania</t>
  </si>
  <si>
    <t>Emilia-Romagna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</si>
  <si>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</si>
  <si>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</si>
  <si>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</si>
  <si>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</si>
  <si>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</si>
  <si>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</si>
  <si>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</si>
  <si>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</si>
  <si>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</si>
  <si>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</si>
  <si>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</si>
  <si>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</si>
  <si>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</si>
  <si>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Trento</t>
  </si>
  <si>
    <t>Romania</t>
  </si>
  <si>
    <t>Albania</t>
  </si>
  <si>
    <t>Marocco</t>
  </si>
  <si>
    <t>India</t>
  </si>
  <si>
    <t>Bangladesh</t>
  </si>
  <si>
    <t>Pakistan</t>
  </si>
  <si>
    <t>Egitto</t>
  </si>
  <si>
    <t>Ucraina</t>
  </si>
  <si>
    <t>Nigeria</t>
  </si>
  <si>
    <t>Cina</t>
  </si>
  <si>
    <t>Trasferimenti interni</t>
  </si>
  <si>
    <t>Immigrazioni</t>
  </si>
  <si>
    <t>Emigrazioni</t>
  </si>
  <si>
    <t>Italiani</t>
  </si>
  <si>
    <t>Stranieri</t>
  </si>
  <si>
    <t>ita</t>
  </si>
  <si>
    <t>stra</t>
  </si>
  <si>
    <t>tot espatriati</t>
  </si>
  <si>
    <t xml:space="preserve"> % laureati sul totale espatriati di 25-34 anni</t>
  </si>
  <si>
    <t>USA</t>
  </si>
  <si>
    <t>Italia</t>
  </si>
  <si>
    <t>Bolzano</t>
  </si>
  <si>
    <t>ITALIA</t>
  </si>
  <si>
    <t>saldo interno</t>
  </si>
  <si>
    <t>saldo estero</t>
  </si>
  <si>
    <t>guadagno/perdita</t>
  </si>
  <si>
    <t>Nord-ovest</t>
  </si>
  <si>
    <t>Nord-est</t>
  </si>
  <si>
    <t>Centro</t>
  </si>
  <si>
    <t>Sud</t>
  </si>
  <si>
    <t>Isole</t>
  </si>
  <si>
    <r>
      <t>MOVIMENTO MIGRATORIO CON L’ESTERO DELLA POPOLAZIONE RESIDENTE, PER CITTADINANZA ITALIANA/STRANIERA</t>
    </r>
    <r>
      <rPr>
        <b/>
        <sz val="11"/>
        <color rgb="FF1F497D"/>
        <rFont val="Arial Narrow"/>
        <family val="2"/>
      </rPr>
      <t xml:space="preserve">. </t>
    </r>
    <r>
      <rPr>
        <sz val="11"/>
        <color rgb="FF1F497D"/>
        <rFont val="Arial Narrow"/>
        <family val="2"/>
      </rPr>
      <t>Anni 2012-2021</t>
    </r>
  </si>
  <si>
    <t>Regione</t>
  </si>
  <si>
    <t>popmedia</t>
  </si>
  <si>
    <t>iscrizioni per mille</t>
  </si>
  <si>
    <t>cancellazioni per mille</t>
  </si>
  <si>
    <t>saldo per mille asse dx</t>
  </si>
  <si>
    <t>Trentino-Alto Adige</t>
  </si>
  <si>
    <t>Friuli-Venezia Giulia</t>
  </si>
  <si>
    <r>
      <t>FIGURA 1.</t>
    </r>
    <r>
      <rPr>
        <b/>
        <sz val="11"/>
        <color rgb="FF1F497D"/>
        <rFont val="Arial Narrow"/>
        <family val="2"/>
      </rPr>
      <t xml:space="preserve"> ISCRIZIONI E CANCELLAZIONI ANAGRAFICHE TRA COMUNI E SALDO MIGRATORIO PER REGIONE E RIPARTIZIONE DI RESIDENZA. </t>
    </r>
    <r>
      <rPr>
        <sz val="11"/>
        <color rgb="FF1F497D"/>
        <rFont val="Arial Narrow"/>
        <family val="2"/>
      </rPr>
      <t>Anno 2021, valori per 1.000 residenti nella regione</t>
    </r>
  </si>
  <si>
    <t>tot</t>
  </si>
  <si>
    <t>di cui: rimpatri</t>
  </si>
  <si>
    <t>iscrizioni dall'estero</t>
  </si>
  <si>
    <t>var% 2021-2020 (asse dx)</t>
  </si>
  <si>
    <t>All</t>
  </si>
  <si>
    <t>Argentina</t>
  </si>
  <si>
    <t>Belgio</t>
  </si>
  <si>
    <t>Paesi Bassi</t>
  </si>
  <si>
    <t>Irlanda</t>
  </si>
  <si>
    <t>Austria</t>
  </si>
  <si>
    <t>Australia</t>
  </si>
  <si>
    <t>.</t>
  </si>
  <si>
    <r>
      <t xml:space="preserve">FIGURA 2. </t>
    </r>
    <r>
      <rPr>
        <b/>
        <sz val="11"/>
        <color rgb="FF1F497D"/>
        <rFont val="Arial Narrow"/>
        <family val="2"/>
      </rPr>
      <t xml:space="preserve">IMMIGRAZIONI PER PRINCIPALI PAESI DI PROVENIENZA. </t>
    </r>
    <r>
      <rPr>
        <sz val="11"/>
        <color rgb="FF1F497D"/>
        <rFont val="Arial Narrow"/>
        <family val="2"/>
      </rPr>
      <t>Anno 2021, valori assoluti in migliaia e variazione percentuale (asse dx).</t>
    </r>
  </si>
  <si>
    <t>eta</t>
  </si>
  <si>
    <t>rimpatri</t>
  </si>
  <si>
    <t>stranieri immigrati</t>
  </si>
  <si>
    <t>sesso</t>
  </si>
  <si>
    <t>f</t>
  </si>
  <si>
    <t>f%</t>
  </si>
  <si>
    <t>%f</t>
  </si>
  <si>
    <r>
      <t>FIGURA 3.</t>
    </r>
    <r>
      <rPr>
        <b/>
        <sz val="11"/>
        <color rgb="FF1F497D"/>
        <rFont val="Arial Narrow"/>
        <family val="2"/>
      </rPr>
      <t xml:space="preserve"> IMMIGRAZIONI PER ETA’ E CITTADINANZA (ITALIANA(STRANIERA). </t>
    </r>
    <r>
      <rPr>
        <sz val="11"/>
        <color rgb="FF1F497D"/>
        <rFont val="Arial Narrow"/>
        <family val="2"/>
      </rPr>
      <t>Anno 2021, valori percentuali.</t>
    </r>
  </si>
  <si>
    <t>annopr</t>
  </si>
  <si>
    <t>italiani</t>
  </si>
  <si>
    <t>stranieri</t>
  </si>
  <si>
    <t>Totale emigrati</t>
  </si>
  <si>
    <t>saldo italiani</t>
  </si>
  <si>
    <t>saldo stranieri</t>
  </si>
  <si>
    <t>2022*</t>
  </si>
  <si>
    <r>
      <t>FIGURA 4.</t>
    </r>
    <r>
      <rPr>
        <b/>
        <sz val="11"/>
        <color rgb="FF1F497D"/>
        <rFont val="Arial Narrow"/>
        <family val="2"/>
      </rPr>
      <t xml:space="preserve"> CANCELLAZIONI PER L’ESTERO E SALDO MIGRATORIO DEI CITTADINI ITALIANI E STRANIERI. </t>
    </r>
    <r>
      <rPr>
        <sz val="11"/>
        <color rgb="FF1F497D"/>
        <rFont val="Arial Narrow"/>
        <family val="2"/>
      </rPr>
      <t xml:space="preserve">Anni 2012-2022*, valori assoluti in migliaia, </t>
    </r>
  </si>
  <si>
    <t>destinazioni espatri natita natest</t>
  </si>
  <si>
    <t>nati in Italia</t>
  </si>
  <si>
    <t>nati all'estero</t>
  </si>
  <si>
    <t>Totale espatri</t>
  </si>
  <si>
    <r>
      <t>FIGURA 5.</t>
    </r>
    <r>
      <rPr>
        <b/>
        <sz val="11"/>
        <color rgb="FF1F497D"/>
        <rFont val="Arial Narrow"/>
        <family val="2"/>
      </rPr>
      <t xml:space="preserve"> ESPATRI DEI CITTADINI ITALIANI NATI IN ITALIA E ALL’ESTERO PER PRINCIPALI PAESI DI DESTINAZIONE. </t>
    </r>
    <r>
      <rPr>
        <sz val="11"/>
        <color rgb="FF1F497D"/>
        <rFont val="Arial Narrow"/>
        <family val="2"/>
      </rPr>
      <t>Anno 2021, valori assoluti in migliaia</t>
    </r>
  </si>
  <si>
    <t>Totale espatri laureati</t>
  </si>
  <si>
    <t>di cui: espatriati laureati 25-34 anni</t>
  </si>
  <si>
    <t>% 25-34 su tot emigrati</t>
  </si>
  <si>
    <t>saldo migratorio laureati 25-34 anni</t>
  </si>
  <si>
    <r>
      <t>FIGURA 6.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1F497D"/>
        <rFont val="Arial Narrow"/>
        <family val="2"/>
      </rPr>
      <t>ESPATRI DEI CITTADINI ITALIANI LAUREATI, DI CUI GIOVANI DI 25-34 ANNI.</t>
    </r>
    <r>
      <rPr>
        <sz val="11"/>
        <color theme="1"/>
        <rFont val="Arial"/>
        <family val="2"/>
      </rPr>
      <t xml:space="preserve"> </t>
    </r>
    <r>
      <rPr>
        <sz val="11"/>
        <color rgb="FF1F497D"/>
        <rFont val="Arial Narrow"/>
        <family val="2"/>
      </rPr>
      <t>Anni 2012-2021, valori assoluti in migliaia e incidenza percentuale</t>
    </r>
  </si>
  <si>
    <r>
      <t>FIGURA 7.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1F497D"/>
        <rFont val="Arial Narrow"/>
        <family val="2"/>
      </rPr>
      <t>SALDI MIGRATORI INTERNI, CON L’ESTERO E TOTALI DEI LAUREATI ITALIANI DI 25-34 ANNI, PER REGIONE E RIPARTIZIONE</t>
    </r>
    <r>
      <rPr>
        <sz val="11"/>
        <color theme="1"/>
        <rFont val="Arial"/>
        <family val="2"/>
      </rPr>
      <t xml:space="preserve">. </t>
    </r>
    <r>
      <rPr>
        <sz val="11"/>
        <color rgb="FF1F497D"/>
        <rFont val="Arial Narrow"/>
        <family val="2"/>
      </rPr>
      <t>Anni 2012-2021, valori assoluti in migliaia</t>
    </r>
  </si>
  <si>
    <r>
      <t>TAVOLA A1. TRASFERIMENTI DI RESIDENZA TRA COMUNI ITALIANI PER TIPOLOGIA</t>
    </r>
    <r>
      <rPr>
        <b/>
        <sz val="10"/>
        <color rgb="FF000000"/>
        <rFont val="Arial Narrow"/>
        <family val="2"/>
      </rPr>
      <t xml:space="preserve">. </t>
    </r>
  </si>
  <si>
    <t>Anni 2012-2021, valori assoluti, composizioni e variazioni percentuali</t>
  </si>
  <si>
    <t>ALL'INTERNO DELLA STESSA REGIONE</t>
  </si>
  <si>
    <t>TRA REGIONI DIVERSE</t>
  </si>
  <si>
    <t>Variazione % su anno precedente</t>
  </si>
  <si>
    <t>All'intero della stessa provincia</t>
  </si>
  <si>
    <t>Valori %</t>
  </si>
  <si>
    <t>Tra province diverse</t>
  </si>
  <si>
    <t>Valori assoluti</t>
  </si>
  <si>
    <r>
      <t>TAVOLA A2. TRASFERIMENTI DI RESIDENZA TRA COMUNI ITALIANI PER CITTADINANZA</t>
    </r>
    <r>
      <rPr>
        <sz val="10"/>
        <color rgb="FF404040"/>
        <rFont val="Arial Narrow"/>
        <family val="2"/>
      </rPr>
      <t>.</t>
    </r>
  </si>
  <si>
    <t>Anni 2012-2021, valori assoluti, composizioni percentuali e tassi di migratorietà per 100 residenti.</t>
  </si>
  <si>
    <t>ITALIANI</t>
  </si>
  <si>
    <t>STRANIERI</t>
  </si>
  <si>
    <t xml:space="preserve">Tassi di migratorietà </t>
  </si>
  <si>
    <t>Composizioni %</t>
  </si>
  <si>
    <t xml:space="preserve">TAVOLA A3. TRASFERIMENTI DI RESIDENZA INTERREGIONALI PER RIPARTIZIONE DI ORIGINE E DESTINAZIONE. </t>
  </si>
  <si>
    <t>Anno 2021, Valori assoluti e percentuali.</t>
  </si>
  <si>
    <t>RIPARTIZIONI DI ORIGINE</t>
  </si>
  <si>
    <t>RIPARTIZIONI DI DESTINAZIONE</t>
  </si>
  <si>
    <t>Valori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</si>
</sst>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1"/>
      <color theme="1"/>
      <name val="Calibri"/>
      <family val="2"/>
      <scheme val="minor"/>
    </font>
    <font>
      <b/>
      <sz val="9"/>
      <color rgb="FFFFFFFF"/>
      <name val="Arial Narrow"/>
      <family val="2"/>
    </font>
    <font>
      <sz val="9"/>
      <color theme="1"/>
      <name val="Arial Narrow"/>
      <family val="2"/>
    </font>
    <font>
      <b/>
      <sz val="11"/>
      <color rgb="FF1F497D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sz val="11"/>
      <color rgb="FF1F497D"/>
      <name val="Arial Black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404040"/>
      <name val="Arial Narrow"/>
      <family val="2"/>
    </font>
    <font>
      <b/>
      <sz val="10"/>
      <color rgb="FF000000"/>
      <name val="Arial Narrow"/>
      <family val="2"/>
    </font>
    <font>
      <sz val="9.5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404040"/>
      <name val="Arial Narrow"/>
      <family val="2"/>
    </font>
    <font>
      <sz val="9.5"/>
      <color rgb="FF262626"/>
      <name val="Arial Narrow"/>
      <family val="2"/>
    </font>
    <font>
      <sz val="9"/>
      <color rgb="FF000000"/>
      <name val="Arial"/>
      <family val="2"/>
    </font>
    <font>
      <sz val="9"/>
      <color rgb="FF000000"/>
      <name val="Verdana"/>
      <family val="2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17365D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84">
    <xf numFmtId="0" fontId="0" fillId="0" borderId="0" xfId="0"/>
    <xf numFmtId="0" fontId="1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/>
    <xf numFmtId="0" fontId="2" fillId="0" borderId="0" xfId="0" applyFont="1" applyAlignment="1">
      <alignment horizontal="center" vertical="center"/>
    </xf>
    <xf numFmtId="0" fontId="8" fillId="0" borderId="0" xfId="1" applyFont="1"/>
    <xf numFmtId="0" fontId="6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164" fontId="7" fillId="0" borderId="0" xfId="1" applyNumberFormat="1"/>
    <xf numFmtId="0" fontId="11" fillId="0" borderId="0" xfId="4" applyFont="1"/>
    <xf numFmtId="0" fontId="11" fillId="0" borderId="0" xfId="4" applyFont="1" applyAlignment="1">
      <alignment wrapText="1"/>
    </xf>
    <xf numFmtId="3" fontId="11" fillId="0" borderId="0" xfId="4" applyNumberFormat="1" applyFont="1"/>
    <xf numFmtId="164" fontId="11" fillId="0" borderId="0" xfId="4" applyNumberFormat="1" applyFont="1" applyAlignment="1">
      <alignment horizontal="right"/>
    </xf>
    <xf numFmtId="164" fontId="11" fillId="0" borderId="0" xfId="4" applyNumberFormat="1" applyFont="1"/>
    <xf numFmtId="0" fontId="12" fillId="0" borderId="0" xfId="4" applyFont="1"/>
    <xf numFmtId="0" fontId="1" fillId="2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9" fillId="0" borderId="0" xfId="6"/>
    <xf numFmtId="0" fontId="9" fillId="0" borderId="0" xfId="6" applyFont="1"/>
    <xf numFmtId="164" fontId="9" fillId="0" borderId="0" xfId="6" applyNumberFormat="1"/>
    <xf numFmtId="0" fontId="15" fillId="0" borderId="0" xfId="6" applyFont="1"/>
    <xf numFmtId="0" fontId="10" fillId="0" borderId="0" xfId="6" applyFont="1"/>
    <xf numFmtId="0" fontId="9" fillId="4" borderId="0" xfId="6" applyFill="1"/>
    <xf numFmtId="164" fontId="9" fillId="4" borderId="0" xfId="6" applyNumberFormat="1" applyFill="1"/>
    <xf numFmtId="164" fontId="10" fillId="0" borderId="0" xfId="6" applyNumberFormat="1" applyFont="1"/>
    <xf numFmtId="0" fontId="16" fillId="0" borderId="0" xfId="1" applyFont="1"/>
    <xf numFmtId="164" fontId="16" fillId="0" borderId="0" xfId="1" applyNumberFormat="1" applyFont="1"/>
    <xf numFmtId="0" fontId="17" fillId="0" borderId="0" xfId="1" applyFont="1"/>
    <xf numFmtId="164" fontId="17" fillId="0" borderId="0" xfId="1" applyNumberFormat="1" applyFont="1"/>
    <xf numFmtId="164" fontId="8" fillId="0" borderId="0" xfId="1" applyNumberFormat="1" applyFont="1"/>
    <xf numFmtId="0" fontId="18" fillId="0" borderId="0" xfId="4" applyFont="1"/>
    <xf numFmtId="0" fontId="19" fillId="0" borderId="0" xfId="1" applyFont="1"/>
    <xf numFmtId="164" fontId="12" fillId="0" borderId="0" xfId="4" applyNumberFormat="1" applyFont="1"/>
    <xf numFmtId="0" fontId="9" fillId="0" borderId="0" xfId="6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2" fillId="0" borderId="0" xfId="1" applyFont="1"/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right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/>
    </xf>
    <xf numFmtId="3" fontId="24" fillId="6" borderId="4" xfId="1" applyNumberFormat="1" applyFont="1" applyFill="1" applyBorder="1" applyAlignment="1">
      <alignment horizontal="right" vertical="center"/>
    </xf>
    <xf numFmtId="0" fontId="24" fillId="7" borderId="4" xfId="1" applyFont="1" applyFill="1" applyBorder="1" applyAlignment="1">
      <alignment horizontal="right" vertical="center"/>
    </xf>
    <xf numFmtId="164" fontId="24" fillId="7" borderId="4" xfId="1" applyNumberFormat="1" applyFont="1" applyFill="1" applyBorder="1" applyAlignment="1">
      <alignment horizontal="right" vertical="center"/>
    </xf>
    <xf numFmtId="3" fontId="7" fillId="0" borderId="0" xfId="1" applyNumberFormat="1"/>
    <xf numFmtId="0" fontId="1" fillId="5" borderId="4" xfId="1" applyFont="1" applyFill="1" applyBorder="1" applyAlignment="1">
      <alignment horizontal="center" vertical="center"/>
    </xf>
    <xf numFmtId="3" fontId="1" fillId="5" borderId="4" xfId="1" applyNumberFormat="1" applyFont="1" applyFill="1" applyBorder="1" applyAlignment="1">
      <alignment horizontal="right" vertical="center"/>
    </xf>
    <xf numFmtId="164" fontId="1" fillId="5" borderId="4" xfId="1" applyNumberFormat="1" applyFont="1" applyFill="1" applyBorder="1" applyAlignment="1">
      <alignment horizontal="right" vertical="center"/>
    </xf>
    <xf numFmtId="2" fontId="7" fillId="0" borderId="0" xfId="1" applyNumberFormat="1"/>
    <xf numFmtId="0" fontId="7" fillId="0" borderId="0" xfId="1" applyFont="1"/>
    <xf numFmtId="0" fontId="26" fillId="0" borderId="0" xfId="1" applyFont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164" fontId="24" fillId="8" borderId="4" xfId="1" applyNumberFormat="1" applyFont="1" applyFill="1" applyBorder="1" applyAlignment="1">
      <alignment horizontal="right" vertical="center"/>
    </xf>
    <xf numFmtId="164" fontId="24" fillId="6" borderId="4" xfId="1" applyNumberFormat="1" applyFont="1" applyFill="1" applyBorder="1" applyAlignment="1">
      <alignment horizontal="right" vertical="center"/>
    </xf>
    <xf numFmtId="3" fontId="24" fillId="8" borderId="4" xfId="1" applyNumberFormat="1" applyFont="1" applyFill="1" applyBorder="1" applyAlignment="1">
      <alignment horizontal="right" vertical="center"/>
    </xf>
    <xf numFmtId="164" fontId="24" fillId="0" borderId="4" xfId="1" applyNumberFormat="1" applyFont="1" applyBorder="1" applyAlignment="1">
      <alignment horizontal="right" vertical="center"/>
    </xf>
    <xf numFmtId="3" fontId="24" fillId="0" borderId="4" xfId="1" applyNumberFormat="1" applyFont="1" applyBorder="1" applyAlignment="1">
      <alignment horizontal="right" vertical="center"/>
    </xf>
    <xf numFmtId="0" fontId="24" fillId="8" borderId="4" xfId="1" applyFont="1" applyFill="1" applyBorder="1" applyAlignment="1">
      <alignment horizontal="right" vertical="center"/>
    </xf>
    <xf numFmtId="0" fontId="27" fillId="0" borderId="0" xfId="1" applyFont="1"/>
    <xf numFmtId="0" fontId="28" fillId="0" borderId="0" xfId="1" applyFont="1"/>
    <xf numFmtId="0" fontId="23" fillId="0" borderId="1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24" fillId="0" borderId="4" xfId="1" applyFont="1" applyBorder="1" applyAlignment="1">
      <alignment horizontal="right" vertical="center"/>
    </xf>
    <xf numFmtId="0" fontId="1" fillId="9" borderId="4" xfId="1" applyFont="1" applyFill="1" applyBorder="1" applyAlignment="1">
      <alignment horizontal="right" vertical="center"/>
    </xf>
    <xf numFmtId="0" fontId="24" fillId="0" borderId="4" xfId="1" applyFont="1" applyBorder="1" applyAlignment="1">
      <alignment vertical="center"/>
    </xf>
    <xf numFmtId="3" fontId="24" fillId="7" borderId="4" xfId="1" applyNumberFormat="1" applyFont="1" applyFill="1" applyBorder="1" applyAlignment="1">
      <alignment horizontal="right" vertical="center"/>
    </xf>
    <xf numFmtId="0" fontId="1" fillId="9" borderId="4" xfId="1" applyFont="1" applyFill="1" applyBorder="1" applyAlignment="1">
      <alignment vertical="center"/>
    </xf>
    <xf numFmtId="3" fontId="1" fillId="9" borderId="4" xfId="1" applyNumberFormat="1" applyFont="1" applyFill="1" applyBorder="1" applyAlignment="1">
      <alignment horizontal="right" vertical="center"/>
    </xf>
    <xf numFmtId="0" fontId="24" fillId="0" borderId="2" xfId="1" applyFont="1" applyBorder="1" applyAlignment="1">
      <alignment horizontal="center" vertical="center"/>
    </xf>
    <xf numFmtId="165" fontId="24" fillId="0" borderId="4" xfId="1" applyNumberFormat="1" applyFont="1" applyBorder="1" applyAlignment="1">
      <alignment horizontal="right" vertical="center"/>
    </xf>
    <xf numFmtId="165" fontId="24" fillId="7" borderId="4" xfId="1" applyNumberFormat="1" applyFont="1" applyFill="1" applyBorder="1" applyAlignment="1">
      <alignment horizontal="right" vertical="center"/>
    </xf>
    <xf numFmtId="165" fontId="1" fillId="9" borderId="4" xfId="1" applyNumberFormat="1" applyFont="1" applyFill="1" applyBorder="1" applyAlignment="1">
      <alignment horizontal="right" vertical="center"/>
    </xf>
    <xf numFmtId="0" fontId="29" fillId="0" borderId="0" xfId="1" applyFont="1" applyAlignment="1">
      <alignment vertical="center"/>
    </xf>
  </cellXfs>
  <cellStyles count="7">
    <cellStyle name="Normale" xfId="0" builtinId="0"/>
    <cellStyle name="Normale 2" xfId="1"/>
    <cellStyle name="Normale 4" xfId="5"/>
    <cellStyle name="Normale 4 2" xfId="6"/>
    <cellStyle name="Normale 5" xfId="3"/>
    <cellStyle name="Normale 6" xfId="4"/>
    <cellStyle name="Percentuale 2" xfId="2"/>
  </cellStyles>
  <dxfs count="0"/>
  <tableStyles count="0" defaultTableStyle="TableStyleMedium2" defaultPivotStyle="PivotStyleLight16"/>
  <colors>
    <mruColors>
      <color rgb="FF1F497D"/>
      <color rgb="FF9BBB59"/>
      <color rgb="FFE42618"/>
      <color rgb="FF888888"/>
      <color rgb="FFCC6600"/>
      <color rgb="FF003B5C"/>
      <color rgb="FF0064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65807926285793E-2"/>
          <c:y val="5.0925925925925923E-2"/>
          <c:w val="0.92042695510273631"/>
          <c:h val="0.66781386701662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1.'!$H$111</c:f>
              <c:strCache>
                <c:ptCount val="1"/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BFD-4EDA-86B5-1325151C258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BFD-4EDA-86B5-1325151C258C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BFD-4EDA-86B5-1325151C258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BFD-4EDA-86B5-1325151C258C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BFD-4EDA-86B5-1325151C258C}"/>
              </c:ext>
            </c:extLst>
          </c:dPt>
          <c:cat>
            <c:numRef>
              <c:f>'FIGURA 1.'!$G$112:$G$139</c:f>
              <c:numCache>
                <c:formatCode>General</c:formatCode>
                <c:ptCount val="28"/>
              </c:numCache>
            </c:numRef>
          </c:cat>
          <c:val>
            <c:numRef>
              <c:f>'FIGURA 1.'!$H$112:$H$139</c:f>
              <c:numCache>
                <c:formatCode>0.0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74-4A2F-9328-969954D4B0B9}"/>
            </c:ext>
          </c:extLst>
        </c:ser>
        <c:ser>
          <c:idx val="1"/>
          <c:order val="1"/>
          <c:tx>
            <c:strRef>
              <c:f>'FIGURA 1.'!$I$111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BFD-4EDA-86B5-1325151C258C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BFD-4EDA-86B5-1325151C258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1BFD-4EDA-86B5-1325151C258C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BFD-4EDA-86B5-1325151C258C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BFD-4EDA-86B5-1325151C258C}"/>
              </c:ext>
            </c:extLst>
          </c:dPt>
          <c:cat>
            <c:numRef>
              <c:f>'FIGURA 1.'!$G$112:$G$139</c:f>
              <c:numCache>
                <c:formatCode>General</c:formatCode>
                <c:ptCount val="28"/>
              </c:numCache>
            </c:numRef>
          </c:cat>
          <c:val>
            <c:numRef>
              <c:f>'FIGURA 1.'!$I$112:$I$139</c:f>
              <c:numCache>
                <c:formatCode>0.0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74-4A2F-9328-969954D4B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24"/>
        <c:axId val="173647824"/>
        <c:axId val="173648384"/>
      </c:barChart>
      <c:lineChart>
        <c:grouping val="standard"/>
        <c:varyColors val="0"/>
        <c:ser>
          <c:idx val="2"/>
          <c:order val="2"/>
          <c:tx>
            <c:strRef>
              <c:f>'FIGURA 1.'!$J$111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'FIGURA 1.'!$G$112:$G$139</c:f>
              <c:numCache>
                <c:formatCode>General</c:formatCode>
                <c:ptCount val="28"/>
              </c:numCache>
            </c:numRef>
          </c:cat>
          <c:val>
            <c:numRef>
              <c:f>'FIGURA 1.'!$J$112:$J$139</c:f>
              <c:numCache>
                <c:formatCode>0.0</c:formatCode>
                <c:ptCount val="28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74-4A2F-9328-969954D4B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49504"/>
        <c:axId val="173648944"/>
      </c:lineChart>
      <c:catAx>
        <c:axId val="17364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648384"/>
        <c:crosses val="autoZero"/>
        <c:auto val="1"/>
        <c:lblAlgn val="ctr"/>
        <c:lblOffset val="100"/>
        <c:noMultiLvlLbl val="0"/>
      </c:catAx>
      <c:valAx>
        <c:axId val="1736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647824"/>
        <c:crosses val="autoZero"/>
        <c:crossBetween val="between"/>
      </c:valAx>
      <c:valAx>
        <c:axId val="17364894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649504"/>
        <c:crosses val="max"/>
        <c:crossBetween val="between"/>
      </c:valAx>
      <c:catAx>
        <c:axId val="1736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64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3317284973185"/>
          <c:y val="5.6133712452610049E-2"/>
          <c:w val="0.6096971701895090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65807926285793E-2"/>
          <c:y val="5.0925925925925923E-2"/>
          <c:w val="0.92042695510273631"/>
          <c:h val="0.66781386701662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1.'!$C$4</c:f>
              <c:strCache>
                <c:ptCount val="1"/>
                <c:pt idx="0">
                  <c:v>iscrizioni per mille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1.'!$A$5:$A$32</c:f>
              <c:strCache>
                <c:ptCount val="28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Nord-ovest</c:v>
                </c:pt>
                <c:pt idx="23">
                  <c:v>Nord-est</c:v>
                </c:pt>
                <c:pt idx="24">
                  <c:v>Centro</c:v>
                </c:pt>
                <c:pt idx="25">
                  <c:v>Sud</c:v>
                </c:pt>
                <c:pt idx="26">
                  <c:v>Isole</c:v>
                </c:pt>
                <c:pt idx="27">
                  <c:v>Italia</c:v>
                </c:pt>
              </c:strCache>
            </c:strRef>
          </c:cat>
          <c:val>
            <c:numRef>
              <c:f>'FIGURA 1.'!$C$5:$C$32</c:f>
              <c:numCache>
                <c:formatCode>0.0</c:formatCode>
                <c:ptCount val="28"/>
                <c:pt idx="0">
                  <c:v>29.792194502710316</c:v>
                </c:pt>
                <c:pt idx="1">
                  <c:v>36.621687701304104</c:v>
                </c:pt>
                <c:pt idx="2">
                  <c:v>32.567849183906617</c:v>
                </c:pt>
                <c:pt idx="3">
                  <c:v>27.244761123603446</c:v>
                </c:pt>
                <c:pt idx="4">
                  <c:v>25.661153618453099</c:v>
                </c:pt>
                <c:pt idx="5">
                  <c:v>28.805566121699826</c:v>
                </c:pt>
                <c:pt idx="6">
                  <c:v>28.850201825043801</c:v>
                </c:pt>
                <c:pt idx="7">
                  <c:v>28.165099365358781</c:v>
                </c:pt>
                <c:pt idx="8">
                  <c:v>26.205180000013211</c:v>
                </c:pt>
                <c:pt idx="9">
                  <c:v>28.854416160024922</c:v>
                </c:pt>
                <c:pt idx="10">
                  <c:v>26.01992154491483</c:v>
                </c:pt>
                <c:pt idx="11">
                  <c:v>19.851948425531127</c:v>
                </c:pt>
                <c:pt idx="12">
                  <c:v>22.244943797624515</c:v>
                </c:pt>
                <c:pt idx="13">
                  <c:v>18.674421361956952</c:v>
                </c:pt>
                <c:pt idx="14">
                  <c:v>22.018317049686306</c:v>
                </c:pt>
                <c:pt idx="15">
                  <c:v>18.508161052035661</c:v>
                </c:pt>
                <c:pt idx="16">
                  <c:v>19.920381769238702</c:v>
                </c:pt>
                <c:pt idx="17">
                  <c:v>13.509203206733396</c:v>
                </c:pt>
                <c:pt idx="18">
                  <c:v>11.013552450616682</c:v>
                </c:pt>
                <c:pt idx="19">
                  <c:v>15.365219298422655</c:v>
                </c:pt>
                <c:pt idx="20">
                  <c:v>16.413100440114309</c:v>
                </c:pt>
                <c:pt idx="21">
                  <c:v>19.458957273064591</c:v>
                </c:pt>
                <c:pt idx="22">
                  <c:v>31.246076395139344</c:v>
                </c:pt>
                <c:pt idx="23">
                  <c:v>28.631578874556912</c:v>
                </c:pt>
                <c:pt idx="24">
                  <c:v>21.512324164663177</c:v>
                </c:pt>
                <c:pt idx="25">
                  <c:v>17.24258966076756</c:v>
                </c:pt>
                <c:pt idx="26">
                  <c:v>17.166581377183416</c:v>
                </c:pt>
                <c:pt idx="27">
                  <c:v>22.437849803303312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D60-49EF-9603-3A294C33A5C1}"/>
            </c:ext>
          </c:extLst>
        </c:ser>
        <c:ser>
          <c:idx val="1"/>
          <c:order val="1"/>
          <c:tx>
            <c:strRef>
              <c:f>'FIGURA 1.'!$D$4</c:f>
              <c:strCache>
                <c:ptCount val="1"/>
                <c:pt idx="0">
                  <c:v>cancellazioni per mille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1.'!$A$5:$A$32</c:f>
              <c:strCache>
                <c:ptCount val="28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Nord-ovest</c:v>
                </c:pt>
                <c:pt idx="23">
                  <c:v>Nord-est</c:v>
                </c:pt>
                <c:pt idx="24">
                  <c:v>Centro</c:v>
                </c:pt>
                <c:pt idx="25">
                  <c:v>Sud</c:v>
                </c:pt>
                <c:pt idx="26">
                  <c:v>Isole</c:v>
                </c:pt>
                <c:pt idx="27">
                  <c:v>Italia</c:v>
                </c:pt>
              </c:strCache>
            </c:strRef>
          </c:cat>
          <c:val>
            <c:numRef>
              <c:f>'FIGURA 1.'!$D$5:$D$32</c:f>
              <c:numCache>
                <c:formatCode>0.0</c:formatCode>
                <c:ptCount val="28"/>
                <c:pt idx="0">
                  <c:v>29.156886498474147</c:v>
                </c:pt>
                <c:pt idx="1">
                  <c:v>35.886182607325146</c:v>
                </c:pt>
                <c:pt idx="2">
                  <c:v>31.151305840761935</c:v>
                </c:pt>
                <c:pt idx="3">
                  <c:v>25.634086779265079</c:v>
                </c:pt>
                <c:pt idx="4">
                  <c:v>24.743144910484784</c:v>
                </c:pt>
                <c:pt idx="5">
                  <c:v>26.512199895856799</c:v>
                </c:pt>
                <c:pt idx="6">
                  <c:v>27.459114027933921</c:v>
                </c:pt>
                <c:pt idx="7">
                  <c:v>26.10429950958973</c:v>
                </c:pt>
                <c:pt idx="8">
                  <c:v>24.593407188638853</c:v>
                </c:pt>
                <c:pt idx="9">
                  <c:v>25.98909472601985</c:v>
                </c:pt>
                <c:pt idx="10">
                  <c:v>24.992740675166147</c:v>
                </c:pt>
                <c:pt idx="11">
                  <c:v>19.506293699804669</c:v>
                </c:pt>
                <c:pt idx="12">
                  <c:v>21.453115519096741</c:v>
                </c:pt>
                <c:pt idx="13">
                  <c:v>18.54511042586023</c:v>
                </c:pt>
                <c:pt idx="14">
                  <c:v>22.227158635912463</c:v>
                </c:pt>
                <c:pt idx="15">
                  <c:v>22.211839493625991</c:v>
                </c:pt>
                <c:pt idx="16">
                  <c:v>23.112400743909507</c:v>
                </c:pt>
                <c:pt idx="17">
                  <c:v>15.258025043026871</c:v>
                </c:pt>
                <c:pt idx="18">
                  <c:v>15.693667851731295</c:v>
                </c:pt>
                <c:pt idx="19">
                  <c:v>19.668169604594119</c:v>
                </c:pt>
                <c:pt idx="20">
                  <c:v>18.883558286854065</c:v>
                </c:pt>
                <c:pt idx="21">
                  <c:v>19.684924139020605</c:v>
                </c:pt>
                <c:pt idx="22">
                  <c:v>30.026260734604719</c:v>
                </c:pt>
                <c:pt idx="23">
                  <c:v>26.585589109174776</c:v>
                </c:pt>
                <c:pt idx="24">
                  <c:v>21.002127266689243</c:v>
                </c:pt>
                <c:pt idx="25">
                  <c:v>19.956928274823881</c:v>
                </c:pt>
                <c:pt idx="26">
                  <c:v>19.081799348841461</c:v>
                </c:pt>
                <c:pt idx="27">
                  <c:v>22.328821887690033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3D60-49EF-9603-3A294C33A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24"/>
        <c:axId val="173653424"/>
        <c:axId val="173653984"/>
      </c:barChart>
      <c:lineChart>
        <c:grouping val="standard"/>
        <c:varyColors val="0"/>
        <c:ser>
          <c:idx val="2"/>
          <c:order val="2"/>
          <c:tx>
            <c:strRef>
              <c:f>'FIGURA 1.'!$E$4</c:f>
              <c:strCache>
                <c:ptCount val="1"/>
                <c:pt idx="0">
                  <c:v>saldo per mille asse dx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'FIGURA 1.'!$A$5:$A$32</c:f>
              <c:strCache>
                <c:ptCount val="28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Nord-ovest</c:v>
                </c:pt>
                <c:pt idx="23">
                  <c:v>Nord-est</c:v>
                </c:pt>
                <c:pt idx="24">
                  <c:v>Centro</c:v>
                </c:pt>
                <c:pt idx="25">
                  <c:v>Sud</c:v>
                </c:pt>
                <c:pt idx="26">
                  <c:v>Isole</c:v>
                </c:pt>
                <c:pt idx="27">
                  <c:v>Italia</c:v>
                </c:pt>
              </c:strCache>
            </c:strRef>
          </c:cat>
          <c:val>
            <c:numRef>
              <c:f>'FIGURA 1.'!$E$5:$E$32</c:f>
              <c:numCache>
                <c:formatCode>0.0</c:formatCode>
                <c:ptCount val="28"/>
                <c:pt idx="0">
                  <c:v>0.63530800423616818</c:v>
                </c:pt>
                <c:pt idx="1">
                  <c:v>0.73550509397896136</c:v>
                </c:pt>
                <c:pt idx="2">
                  <c:v>1.4165433431446761</c:v>
                </c:pt>
                <c:pt idx="3">
                  <c:v>1.610674344338368</c:v>
                </c:pt>
                <c:pt idx="4">
                  <c:v>0.91800870796831557</c:v>
                </c:pt>
                <c:pt idx="5">
                  <c:v>2.2933662258430245</c:v>
                </c:pt>
                <c:pt idx="6">
                  <c:v>1.3910877971098758</c:v>
                </c:pt>
                <c:pt idx="7">
                  <c:v>2.0607998557690501</c:v>
                </c:pt>
                <c:pt idx="8">
                  <c:v>1.6117728113743601</c:v>
                </c:pt>
                <c:pt idx="9">
                  <c:v>2.8653214340050699</c:v>
                </c:pt>
                <c:pt idx="10">
                  <c:v>1.0271808697486806</c:v>
                </c:pt>
                <c:pt idx="11">
                  <c:v>0.34565472572645489</c:v>
                </c:pt>
                <c:pt idx="12">
                  <c:v>0.79182827852777604</c:v>
                </c:pt>
                <c:pt idx="13">
                  <c:v>0.1293109360967197</c:v>
                </c:pt>
                <c:pt idx="14">
                  <c:v>-0.20884158622615431</c:v>
                </c:pt>
                <c:pt idx="15">
                  <c:v>-3.703678441590331</c:v>
                </c:pt>
                <c:pt idx="16">
                  <c:v>-3.1920189746708059</c:v>
                </c:pt>
                <c:pt idx="17">
                  <c:v>-1.7488218362934753</c:v>
                </c:pt>
                <c:pt idx="18">
                  <c:v>-4.6801154011146116</c:v>
                </c:pt>
                <c:pt idx="19">
                  <c:v>-4.3029503061714642</c:v>
                </c:pt>
                <c:pt idx="20">
                  <c:v>-2.4704578467397549</c:v>
                </c:pt>
                <c:pt idx="21">
                  <c:v>-0.22596686595601453</c:v>
                </c:pt>
                <c:pt idx="22">
                  <c:v>1.2198156605346238</c:v>
                </c:pt>
                <c:pt idx="23">
                  <c:v>2.0459897653821351</c:v>
                </c:pt>
                <c:pt idx="24">
                  <c:v>0.51019689797393464</c:v>
                </c:pt>
                <c:pt idx="25">
                  <c:v>-2.7143386140563228</c:v>
                </c:pt>
                <c:pt idx="26">
                  <c:v>-1.9152179716580437</c:v>
                </c:pt>
                <c:pt idx="2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D60-49EF-9603-3A294C33A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4592"/>
        <c:axId val="173654544"/>
      </c:lineChart>
      <c:catAx>
        <c:axId val="17365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653984"/>
        <c:crosses val="autoZero"/>
        <c:auto val="1"/>
        <c:lblAlgn val="ctr"/>
        <c:lblOffset val="100"/>
        <c:noMultiLvlLbl val="0"/>
      </c:catAx>
      <c:valAx>
        <c:axId val="17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653424"/>
        <c:crosses val="autoZero"/>
        <c:crossBetween val="between"/>
      </c:valAx>
      <c:valAx>
        <c:axId val="17365454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434592"/>
        <c:crosses val="max"/>
        <c:crossBetween val="between"/>
      </c:valAx>
      <c:catAx>
        <c:axId val="17443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65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3317284973185"/>
          <c:y val="5.6133712452610049E-2"/>
          <c:w val="0.6096971701895090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'FIGURA 2.'!$E$3</c:f>
              <c:strCache>
                <c:ptCount val="1"/>
                <c:pt idx="0">
                  <c:v>iscrizioni dall'estero</c:v>
                </c:pt>
              </c:strCache>
            </c:strRef>
          </c:tx>
          <c:spPr>
            <a:solidFill>
              <a:schemeClr val="tx2">
                <a:lumMod val="75000"/>
                <a:alpha val="36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2.'!$A$5:$A$19</c:f>
              <c:strCache>
                <c:ptCount val="15"/>
                <c:pt idx="0">
                  <c:v>Romania</c:v>
                </c:pt>
                <c:pt idx="1">
                  <c:v>Albania</c:v>
                </c:pt>
                <c:pt idx="2">
                  <c:v>Marocco</c:v>
                </c:pt>
                <c:pt idx="3">
                  <c:v>Regno Unito</c:v>
                </c:pt>
                <c:pt idx="4">
                  <c:v>Pakistan</c:v>
                </c:pt>
                <c:pt idx="5">
                  <c:v>Bangladesh</c:v>
                </c:pt>
                <c:pt idx="6">
                  <c:v>Germania</c:v>
                </c:pt>
                <c:pt idx="7">
                  <c:v>Brasile</c:v>
                </c:pt>
                <c:pt idx="8">
                  <c:v>India</c:v>
                </c:pt>
                <c:pt idx="9">
                  <c:v>Nigeria</c:v>
                </c:pt>
                <c:pt idx="10">
                  <c:v>Ucraina</c:v>
                </c:pt>
                <c:pt idx="11">
                  <c:v>Egitto</c:v>
                </c:pt>
                <c:pt idx="12">
                  <c:v>Cina</c:v>
                </c:pt>
                <c:pt idx="13">
                  <c:v>Argentina</c:v>
                </c:pt>
                <c:pt idx="14">
                  <c:v>Francia</c:v>
                </c:pt>
              </c:strCache>
            </c:strRef>
          </c:cat>
          <c:val>
            <c:numRef>
              <c:f>'FIGURA 2.'!$E$5:$E$19</c:f>
              <c:numCache>
                <c:formatCode>General</c:formatCode>
                <c:ptCount val="15"/>
                <c:pt idx="0">
                  <c:v>27044</c:v>
                </c:pt>
                <c:pt idx="1">
                  <c:v>23178</c:v>
                </c:pt>
                <c:pt idx="2">
                  <c:v>16308</c:v>
                </c:pt>
                <c:pt idx="3">
                  <c:v>11666</c:v>
                </c:pt>
                <c:pt idx="4">
                  <c:v>14848</c:v>
                </c:pt>
                <c:pt idx="5">
                  <c:v>15188</c:v>
                </c:pt>
                <c:pt idx="6">
                  <c:v>12668</c:v>
                </c:pt>
                <c:pt idx="7">
                  <c:v>10087</c:v>
                </c:pt>
                <c:pt idx="8">
                  <c:v>11952</c:v>
                </c:pt>
                <c:pt idx="9">
                  <c:v>7775</c:v>
                </c:pt>
                <c:pt idx="10">
                  <c:v>9371</c:v>
                </c:pt>
                <c:pt idx="11">
                  <c:v>8600</c:v>
                </c:pt>
                <c:pt idx="12">
                  <c:v>7151</c:v>
                </c:pt>
                <c:pt idx="13">
                  <c:v>8656</c:v>
                </c:pt>
                <c:pt idx="14">
                  <c:v>6186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7F-4D40-B9C8-C2E0562787CA}"/>
            </c:ext>
          </c:extLst>
        </c:ser>
        <c:ser>
          <c:idx val="1"/>
          <c:order val="1"/>
          <c:tx>
            <c:strRef>
              <c:f>'FIGURA 2.'!$D$3</c:f>
              <c:strCache>
                <c:ptCount val="1"/>
                <c:pt idx="0">
                  <c:v>di cui: rimpatri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2.'!$A$5:$A$19</c:f>
              <c:strCache>
                <c:ptCount val="15"/>
                <c:pt idx="0">
                  <c:v>Romania</c:v>
                </c:pt>
                <c:pt idx="1">
                  <c:v>Albania</c:v>
                </c:pt>
                <c:pt idx="2">
                  <c:v>Marocco</c:v>
                </c:pt>
                <c:pt idx="3">
                  <c:v>Regno Unito</c:v>
                </c:pt>
                <c:pt idx="4">
                  <c:v>Pakistan</c:v>
                </c:pt>
                <c:pt idx="5">
                  <c:v>Bangladesh</c:v>
                </c:pt>
                <c:pt idx="6">
                  <c:v>Germania</c:v>
                </c:pt>
                <c:pt idx="7">
                  <c:v>Brasile</c:v>
                </c:pt>
                <c:pt idx="8">
                  <c:v>India</c:v>
                </c:pt>
                <c:pt idx="9">
                  <c:v>Nigeria</c:v>
                </c:pt>
                <c:pt idx="10">
                  <c:v>Ucraina</c:v>
                </c:pt>
                <c:pt idx="11">
                  <c:v>Egitto</c:v>
                </c:pt>
                <c:pt idx="12">
                  <c:v>Cina</c:v>
                </c:pt>
                <c:pt idx="13">
                  <c:v>Argentina</c:v>
                </c:pt>
                <c:pt idx="14">
                  <c:v>Francia</c:v>
                </c:pt>
              </c:strCache>
            </c:strRef>
          </c:cat>
          <c:val>
            <c:numRef>
              <c:f>'FIGURA 2.'!$D$5:$D$19</c:f>
              <c:numCache>
                <c:formatCode>General</c:formatCode>
                <c:ptCount val="15"/>
                <c:pt idx="0">
                  <c:v>1662</c:v>
                </c:pt>
                <c:pt idx="1">
                  <c:v>1128</c:v>
                </c:pt>
                <c:pt idx="2">
                  <c:v>1083</c:v>
                </c:pt>
                <c:pt idx="3">
                  <c:v>10174</c:v>
                </c:pt>
                <c:pt idx="4">
                  <c:v>585</c:v>
                </c:pt>
                <c:pt idx="5">
                  <c:v>652</c:v>
                </c:pt>
                <c:pt idx="6">
                  <c:v>10050</c:v>
                </c:pt>
                <c:pt idx="7">
                  <c:v>2640</c:v>
                </c:pt>
                <c:pt idx="8">
                  <c:v>680</c:v>
                </c:pt>
                <c:pt idx="9">
                  <c:v>419</c:v>
                </c:pt>
                <c:pt idx="10">
                  <c:v>597</c:v>
                </c:pt>
                <c:pt idx="11">
                  <c:v>696</c:v>
                </c:pt>
                <c:pt idx="12">
                  <c:v>990</c:v>
                </c:pt>
                <c:pt idx="13">
                  <c:v>2655</c:v>
                </c:pt>
                <c:pt idx="14">
                  <c:v>3925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7F-4D40-B9C8-C2E05627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29"/>
        <c:axId val="174438512"/>
        <c:axId val="174439072"/>
      </c:barChart>
      <c:lineChart>
        <c:grouping val="standard"/>
        <c:varyColors val="0"/>
        <c:ser>
          <c:idx val="0"/>
          <c:order val="2"/>
          <c:tx>
            <c:strRef>
              <c:f>'FIGURA 2.'!$G$3</c:f>
              <c:strCache>
                <c:ptCount val="1"/>
                <c:pt idx="0">
                  <c:v>var% 2021-2020 (asse dx)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'FIGURA 2.'!$G$5:$G$19</c:f>
              <c:numCache>
                <c:formatCode>0.0</c:formatCode>
                <c:ptCount val="15"/>
                <c:pt idx="0">
                  <c:v>3.6287695903743726</c:v>
                </c:pt>
                <c:pt idx="1">
                  <c:v>33.791272223504961</c:v>
                </c:pt>
                <c:pt idx="2">
                  <c:v>28.733817492895486</c:v>
                </c:pt>
                <c:pt idx="3">
                  <c:v>-19.594734302846508</c:v>
                </c:pt>
                <c:pt idx="4">
                  <c:v>53.642384105960261</c:v>
                </c:pt>
                <c:pt idx="5">
                  <c:v>94.668033837477566</c:v>
                </c:pt>
                <c:pt idx="6">
                  <c:v>30.597938144329895</c:v>
                </c:pt>
                <c:pt idx="7">
                  <c:v>-5.4550567063454869</c:v>
                </c:pt>
                <c:pt idx="8">
                  <c:v>63.078182562423244</c:v>
                </c:pt>
                <c:pt idx="9">
                  <c:v>7.6720675806674983</c:v>
                </c:pt>
                <c:pt idx="10">
                  <c:v>77.851584740937568</c:v>
                </c:pt>
                <c:pt idx="11">
                  <c:v>45.589977992212624</c:v>
                </c:pt>
                <c:pt idx="12">
                  <c:v>19.084096586178184</c:v>
                </c:pt>
                <c:pt idx="13">
                  <c:v>151.26269956458634</c:v>
                </c:pt>
                <c:pt idx="14">
                  <c:v>15.496639283047051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B7F-4D40-B9C8-C2E05627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40192"/>
        <c:axId val="174439632"/>
      </c:lineChart>
      <c:catAx>
        <c:axId val="17443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39072"/>
        <c:crosses val="autoZero"/>
        <c:auto val="1"/>
        <c:lblAlgn val="ctr"/>
        <c:lblOffset val="100"/>
        <c:noMultiLvlLbl val="0"/>
      </c:catAx>
      <c:valAx>
        <c:axId val="17443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38512"/>
        <c:crosses val="autoZero"/>
        <c:crossBetween val="between"/>
        <c:dispUnits>
          <c:builtInUnit val="thousands"/>
        </c:dispUnits>
      </c:valAx>
      <c:valAx>
        <c:axId val="174439632"/>
        <c:scaling>
          <c:orientation val="minMax"/>
          <c:max val="160"/>
          <c:min val="-16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40192"/>
        <c:crosses val="max"/>
        <c:crossBetween val="between"/>
        <c:majorUnit val="40"/>
        <c:minorUnit val="40"/>
      </c:valAx>
      <c:catAx>
        <c:axId val="17444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7443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3.'!$E$3</c:f>
              <c:strCache>
                <c:ptCount val="1"/>
                <c:pt idx="0">
                  <c:v>rimpatri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3.'!$A$4:$A$105</c:f>
              <c:numCache>
                <c:formatCode>General</c:formatCode>
                <c:ptCount val="1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</c:numCache>
            </c:numRef>
          </c:cat>
          <c:val>
            <c:numRef>
              <c:f>'FIGURA 3.'!$E$4:$E$105</c:f>
              <c:numCache>
                <c:formatCode>0.0</c:formatCode>
                <c:ptCount val="102"/>
                <c:pt idx="0">
                  <c:v>1.8218542249093754</c:v>
                </c:pt>
                <c:pt idx="1">
                  <c:v>1.9730065945237363</c:v>
                </c:pt>
                <c:pt idx="2">
                  <c:v>1.6907663291376287</c:v>
                </c:pt>
                <c:pt idx="3">
                  <c:v>1.6265600128412632</c:v>
                </c:pt>
                <c:pt idx="4">
                  <c:v>1.4673818536898566</c:v>
                </c:pt>
                <c:pt idx="5">
                  <c:v>1.3978250110354606</c:v>
                </c:pt>
                <c:pt idx="6">
                  <c:v>1.2587113257266684</c:v>
                </c:pt>
                <c:pt idx="7">
                  <c:v>1.0487031661739723</c:v>
                </c:pt>
                <c:pt idx="8">
                  <c:v>1.0620794820690485</c:v>
                </c:pt>
                <c:pt idx="9">
                  <c:v>1.0099118500782516</c:v>
                </c:pt>
                <c:pt idx="10">
                  <c:v>0.98583448146711428</c:v>
                </c:pt>
                <c:pt idx="11">
                  <c:v>0.96577000762449994</c:v>
                </c:pt>
                <c:pt idx="12">
                  <c:v>0.88952500702256587</c:v>
                </c:pt>
                <c:pt idx="13">
                  <c:v>0.81996816436816966</c:v>
                </c:pt>
                <c:pt idx="14">
                  <c:v>0.82398105913669262</c:v>
                </c:pt>
                <c:pt idx="15">
                  <c:v>0.76780053237737267</c:v>
                </c:pt>
                <c:pt idx="16">
                  <c:v>0.69824368972297657</c:v>
                </c:pt>
                <c:pt idx="17">
                  <c:v>0.76245000601934221</c:v>
                </c:pt>
                <c:pt idx="18">
                  <c:v>1.2172447464519323</c:v>
                </c:pt>
                <c:pt idx="19">
                  <c:v>1.0460279029949571</c:v>
                </c:pt>
                <c:pt idx="20">
                  <c:v>0.96978290239302289</c:v>
                </c:pt>
                <c:pt idx="21">
                  <c:v>0.94035500742385525</c:v>
                </c:pt>
                <c:pt idx="22">
                  <c:v>1.0727805347851096</c:v>
                </c:pt>
                <c:pt idx="23">
                  <c:v>1.3162294840754958</c:v>
                </c:pt>
                <c:pt idx="24">
                  <c:v>1.3978250110354606</c:v>
                </c:pt>
                <c:pt idx="25">
                  <c:v>1.6573255393999384</c:v>
                </c:pt>
                <c:pt idx="26">
                  <c:v>1.8539573830575584</c:v>
                </c:pt>
                <c:pt idx="27">
                  <c:v>2.2525715967308284</c:v>
                </c:pt>
                <c:pt idx="28">
                  <c:v>2.4385023876723873</c:v>
                </c:pt>
                <c:pt idx="29">
                  <c:v>2.5134097566848137</c:v>
                </c:pt>
                <c:pt idx="30">
                  <c:v>2.6418223892775452</c:v>
                </c:pt>
                <c:pt idx="31">
                  <c:v>2.6337965997404993</c:v>
                </c:pt>
                <c:pt idx="32">
                  <c:v>2.5602268623175806</c:v>
                </c:pt>
                <c:pt idx="33">
                  <c:v>2.5187602830428446</c:v>
                </c:pt>
                <c:pt idx="34">
                  <c:v>2.261935017857382</c:v>
                </c:pt>
                <c:pt idx="35">
                  <c:v>2.1428858063912037</c:v>
                </c:pt>
                <c:pt idx="36">
                  <c:v>1.9863829104188122</c:v>
                </c:pt>
                <c:pt idx="37">
                  <c:v>1.8633208041841116</c:v>
                </c:pt>
                <c:pt idx="38">
                  <c:v>1.8151660669618375</c:v>
                </c:pt>
                <c:pt idx="39">
                  <c:v>1.7215318556963042</c:v>
                </c:pt>
                <c:pt idx="40">
                  <c:v>1.5931192231035729</c:v>
                </c:pt>
                <c:pt idx="41">
                  <c:v>1.5168742225016387</c:v>
                </c:pt>
                <c:pt idx="42">
                  <c:v>1.4780829064059178</c:v>
                </c:pt>
                <c:pt idx="43">
                  <c:v>1.4005002742144759</c:v>
                </c:pt>
                <c:pt idx="44">
                  <c:v>1.4125389585200443</c:v>
                </c:pt>
                <c:pt idx="45">
                  <c:v>1.3349563263286024</c:v>
                </c:pt>
                <c:pt idx="46">
                  <c:v>1.3403068526866331</c:v>
                </c:pt>
                <c:pt idx="47">
                  <c:v>1.2961650102328817</c:v>
                </c:pt>
                <c:pt idx="48">
                  <c:v>1.3095413261279578</c:v>
                </c:pt>
                <c:pt idx="49">
                  <c:v>1.2761005363902673</c:v>
                </c:pt>
                <c:pt idx="50">
                  <c:v>1.2439973782420846</c:v>
                </c:pt>
                <c:pt idx="51">
                  <c:v>1.2279457991679932</c:v>
                </c:pt>
                <c:pt idx="52">
                  <c:v>1.0527160609424953</c:v>
                </c:pt>
                <c:pt idx="53">
                  <c:v>1.1115718508808305</c:v>
                </c:pt>
                <c:pt idx="54">
                  <c:v>1.0674300084270789</c:v>
                </c:pt>
                <c:pt idx="55">
                  <c:v>1.0058989553097286</c:v>
                </c:pt>
                <c:pt idx="56">
                  <c:v>0.99921079736219054</c:v>
                </c:pt>
                <c:pt idx="57">
                  <c:v>0.97647106034056097</c:v>
                </c:pt>
                <c:pt idx="58">
                  <c:v>0.90423895450714964</c:v>
                </c:pt>
                <c:pt idx="59">
                  <c:v>0.87079816476945926</c:v>
                </c:pt>
                <c:pt idx="60">
                  <c:v>0.90557658609665725</c:v>
                </c:pt>
                <c:pt idx="61">
                  <c:v>0.83066921708423069</c:v>
                </c:pt>
                <c:pt idx="62">
                  <c:v>0.83468211185275354</c:v>
                </c:pt>
                <c:pt idx="63">
                  <c:v>0.82398105913669262</c:v>
                </c:pt>
                <c:pt idx="64">
                  <c:v>0.85340895410586026</c:v>
                </c:pt>
                <c:pt idx="65">
                  <c:v>0.89220027020158099</c:v>
                </c:pt>
                <c:pt idx="66">
                  <c:v>0.84672079615832208</c:v>
                </c:pt>
                <c:pt idx="67">
                  <c:v>0.72499632151312887</c:v>
                </c:pt>
                <c:pt idx="68">
                  <c:v>0.5885578993833519</c:v>
                </c:pt>
                <c:pt idx="69">
                  <c:v>0.5190010567289558</c:v>
                </c:pt>
                <c:pt idx="70">
                  <c:v>0.55511710964566141</c:v>
                </c:pt>
                <c:pt idx="71">
                  <c:v>0.52836447785550911</c:v>
                </c:pt>
                <c:pt idx="72">
                  <c:v>0.44275605612702151</c:v>
                </c:pt>
                <c:pt idx="73">
                  <c:v>0.46549579314865097</c:v>
                </c:pt>
                <c:pt idx="74">
                  <c:v>0.4721839510961891</c:v>
                </c:pt>
                <c:pt idx="75">
                  <c:v>0.40530237162080818</c:v>
                </c:pt>
                <c:pt idx="76">
                  <c:v>0.3076552655867521</c:v>
                </c:pt>
                <c:pt idx="77">
                  <c:v>0.31166816035527495</c:v>
                </c:pt>
                <c:pt idx="78">
                  <c:v>0.30899289717625972</c:v>
                </c:pt>
                <c:pt idx="79">
                  <c:v>0.25816289677497023</c:v>
                </c:pt>
                <c:pt idx="80">
                  <c:v>0.26217579154349308</c:v>
                </c:pt>
                <c:pt idx="81">
                  <c:v>0.24612421246940167</c:v>
                </c:pt>
                <c:pt idx="82">
                  <c:v>0.22070921226875692</c:v>
                </c:pt>
                <c:pt idx="83">
                  <c:v>0.19930710683663508</c:v>
                </c:pt>
                <c:pt idx="84">
                  <c:v>0.17790500140451318</c:v>
                </c:pt>
                <c:pt idx="85">
                  <c:v>0.11102342192913228</c:v>
                </c:pt>
                <c:pt idx="86">
                  <c:v>0.13911368530879223</c:v>
                </c:pt>
                <c:pt idx="87">
                  <c:v>0.11369868510814753</c:v>
                </c:pt>
                <c:pt idx="88">
                  <c:v>8.9621316497010398E-2</c:v>
                </c:pt>
                <c:pt idx="89">
                  <c:v>5.3505263580304711E-2</c:v>
                </c:pt>
                <c:pt idx="90">
                  <c:v>4.1466579274736154E-2</c:v>
                </c:pt>
                <c:pt idx="91">
                  <c:v>3.7453684506213294E-2</c:v>
                </c:pt>
                <c:pt idx="92">
                  <c:v>3.0765526558675208E-2</c:v>
                </c:pt>
                <c:pt idx="93">
                  <c:v>3.6116052916705679E-2</c:v>
                </c:pt>
                <c:pt idx="94">
                  <c:v>1.8726842253106647E-2</c:v>
                </c:pt>
                <c:pt idx="95">
                  <c:v>1.6051579074091413E-2</c:v>
                </c:pt>
                <c:pt idx="96">
                  <c:v>9.3634211265533236E-3</c:v>
                </c:pt>
                <c:pt idx="97">
                  <c:v>1.3376315895076178E-3</c:v>
                </c:pt>
                <c:pt idx="98">
                  <c:v>1.3376315895076178E-3</c:v>
                </c:pt>
                <c:pt idx="99">
                  <c:v>5.3505263580304711E-3</c:v>
                </c:pt>
                <c:pt idx="100">
                  <c:v>0</c:v>
                </c:pt>
                <c:pt idx="101">
                  <c:v>2.6752631790152356E-3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E0-4B2E-8978-C047C1EECCA1}"/>
            </c:ext>
          </c:extLst>
        </c:ser>
        <c:ser>
          <c:idx val="2"/>
          <c:order val="1"/>
          <c:tx>
            <c:strRef>
              <c:f>'FIGURA 3.'!$F$3</c:f>
              <c:strCache>
                <c:ptCount val="1"/>
                <c:pt idx="0">
                  <c:v>stranieri immigrati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3.'!$A$4:$A$105</c:f>
              <c:numCache>
                <c:formatCode>General</c:formatCode>
                <c:ptCount val="1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</c:numCache>
            </c:numRef>
          </c:cat>
          <c:val>
            <c:numRef>
              <c:f>'FIGURA 3.'!$F$4:$F$105</c:f>
              <c:numCache>
                <c:formatCode>0.0</c:formatCode>
                <c:ptCount val="102"/>
                <c:pt idx="0">
                  <c:v>0.7060552447179268</c:v>
                </c:pt>
                <c:pt idx="1">
                  <c:v>0.88256905589740842</c:v>
                </c:pt>
                <c:pt idx="2">
                  <c:v>0.99956076795822779</c:v>
                </c:pt>
                <c:pt idx="3">
                  <c:v>1.0250115965468973</c:v>
                </c:pt>
                <c:pt idx="4">
                  <c:v>1.027064082723403</c:v>
                </c:pt>
                <c:pt idx="5">
                  <c:v>0.97287844766365505</c:v>
                </c:pt>
                <c:pt idx="6">
                  <c:v>0.99463480113461433</c:v>
                </c:pt>
                <c:pt idx="7">
                  <c:v>0.93223922136884407</c:v>
                </c:pt>
                <c:pt idx="8">
                  <c:v>0.91335634854499259</c:v>
                </c:pt>
                <c:pt idx="9">
                  <c:v>0.87805358630909625</c:v>
                </c:pt>
                <c:pt idx="10">
                  <c:v>0.8628651886029548</c:v>
                </c:pt>
                <c:pt idx="11">
                  <c:v>0.82058397336693933</c:v>
                </c:pt>
                <c:pt idx="12">
                  <c:v>0.80950054801380911</c:v>
                </c:pt>
                <c:pt idx="13">
                  <c:v>0.85670773007343792</c:v>
                </c:pt>
                <c:pt idx="14">
                  <c:v>0.87107513330897723</c:v>
                </c:pt>
                <c:pt idx="15">
                  <c:v>0.89159999507403309</c:v>
                </c:pt>
                <c:pt idx="16">
                  <c:v>1.0180331435467782</c:v>
                </c:pt>
                <c:pt idx="17">
                  <c:v>1.5824668420858186</c:v>
                </c:pt>
                <c:pt idx="18">
                  <c:v>2.0060999889165747</c:v>
                </c:pt>
                <c:pt idx="19">
                  <c:v>1.9157905971503284</c:v>
                </c:pt>
                <c:pt idx="20">
                  <c:v>1.9896800995045298</c:v>
                </c:pt>
                <c:pt idx="21">
                  <c:v>2.19123424203738</c:v>
                </c:pt>
                <c:pt idx="22">
                  <c:v>2.4346591025709441</c:v>
                </c:pt>
                <c:pt idx="23">
                  <c:v>2.747047498635097</c:v>
                </c:pt>
                <c:pt idx="24">
                  <c:v>3.034395563345881</c:v>
                </c:pt>
                <c:pt idx="25">
                  <c:v>3.2199403137019869</c:v>
                </c:pt>
                <c:pt idx="26">
                  <c:v>3.2999872745857055</c:v>
                </c:pt>
                <c:pt idx="27">
                  <c:v>3.3315955617038919</c:v>
                </c:pt>
                <c:pt idx="28">
                  <c:v>3.2724839598205304</c:v>
                </c:pt>
                <c:pt idx="29">
                  <c:v>3.1304519164063431</c:v>
                </c:pt>
                <c:pt idx="30">
                  <c:v>2.8944160061081989</c:v>
                </c:pt>
                <c:pt idx="31">
                  <c:v>2.9658425250505935</c:v>
                </c:pt>
                <c:pt idx="32">
                  <c:v>2.7745508134002717</c:v>
                </c:pt>
                <c:pt idx="33">
                  <c:v>2.6830099299281223</c:v>
                </c:pt>
                <c:pt idx="34">
                  <c:v>2.5052646270427368</c:v>
                </c:pt>
                <c:pt idx="35">
                  <c:v>2.3365502633339768</c:v>
                </c:pt>
                <c:pt idx="36">
                  <c:v>2.1772773360371418</c:v>
                </c:pt>
                <c:pt idx="37">
                  <c:v>1.9716182211512807</c:v>
                </c:pt>
                <c:pt idx="38">
                  <c:v>1.8681729178553981</c:v>
                </c:pt>
                <c:pt idx="39">
                  <c:v>1.7790950177950551</c:v>
                </c:pt>
                <c:pt idx="40">
                  <c:v>1.6128436374981014</c:v>
                </c:pt>
                <c:pt idx="41">
                  <c:v>1.5783618697328072</c:v>
                </c:pt>
                <c:pt idx="42">
                  <c:v>1.4445397710246421</c:v>
                </c:pt>
                <c:pt idx="43">
                  <c:v>1.3776287216705596</c:v>
                </c:pt>
                <c:pt idx="44">
                  <c:v>1.3135911529635846</c:v>
                </c:pt>
                <c:pt idx="45">
                  <c:v>1.2241027556679405</c:v>
                </c:pt>
                <c:pt idx="46">
                  <c:v>1.1773060708436129</c:v>
                </c:pt>
                <c:pt idx="47">
                  <c:v>1.1202469551367571</c:v>
                </c:pt>
                <c:pt idx="48">
                  <c:v>1.0188541380173803</c:v>
                </c:pt>
                <c:pt idx="49">
                  <c:v>0.99340330942871091</c:v>
                </c:pt>
                <c:pt idx="50">
                  <c:v>0.9404491660748665</c:v>
                </c:pt>
                <c:pt idx="51">
                  <c:v>0.95235358589859898</c:v>
                </c:pt>
                <c:pt idx="52">
                  <c:v>0.90268342042716332</c:v>
                </c:pt>
                <c:pt idx="53">
                  <c:v>0.89406297848583993</c:v>
                </c:pt>
                <c:pt idx="54">
                  <c:v>0.79225966413116211</c:v>
                </c:pt>
                <c:pt idx="55">
                  <c:v>0.7261696092476817</c:v>
                </c:pt>
                <c:pt idx="56">
                  <c:v>0.69291933318829102</c:v>
                </c:pt>
                <c:pt idx="57">
                  <c:v>0.7019502723649157</c:v>
                </c:pt>
                <c:pt idx="58">
                  <c:v>0.63544972024613422</c:v>
                </c:pt>
                <c:pt idx="59">
                  <c:v>0.60712541101035689</c:v>
                </c:pt>
                <c:pt idx="60">
                  <c:v>0.55129778700940446</c:v>
                </c:pt>
                <c:pt idx="61">
                  <c:v>0.53528839483266089</c:v>
                </c:pt>
                <c:pt idx="62">
                  <c:v>0.47207182059628827</c:v>
                </c:pt>
                <c:pt idx="63">
                  <c:v>0.4593464063019535</c:v>
                </c:pt>
                <c:pt idx="64">
                  <c:v>0.43594806388978968</c:v>
                </c:pt>
                <c:pt idx="65">
                  <c:v>0.39079336800666653</c:v>
                </c:pt>
                <c:pt idx="66">
                  <c:v>0.38135193159474073</c:v>
                </c:pt>
                <c:pt idx="67">
                  <c:v>0.30458894859343122</c:v>
                </c:pt>
                <c:pt idx="68">
                  <c:v>0.30089447347572118</c:v>
                </c:pt>
                <c:pt idx="69">
                  <c:v>0.25327679418079119</c:v>
                </c:pt>
                <c:pt idx="70">
                  <c:v>0.21099557894477583</c:v>
                </c:pt>
                <c:pt idx="71">
                  <c:v>0.19827016465044106</c:v>
                </c:pt>
                <c:pt idx="72">
                  <c:v>0.174050827767675</c:v>
                </c:pt>
                <c:pt idx="73">
                  <c:v>0.14244254064948872</c:v>
                </c:pt>
                <c:pt idx="74">
                  <c:v>0.14039005447298311</c:v>
                </c:pt>
                <c:pt idx="75">
                  <c:v>9.6877347531064376E-2</c:v>
                </c:pt>
                <c:pt idx="76">
                  <c:v>9.3182872413354295E-2</c:v>
                </c:pt>
                <c:pt idx="77">
                  <c:v>8.7025413883837499E-2</c:v>
                </c:pt>
                <c:pt idx="78">
                  <c:v>7.7173480236610609E-2</c:v>
                </c:pt>
                <c:pt idx="79">
                  <c:v>6.3627071471673638E-2</c:v>
                </c:pt>
                <c:pt idx="80">
                  <c:v>4.7617679294929952E-2</c:v>
                </c:pt>
                <c:pt idx="81">
                  <c:v>7.3068507883599407E-2</c:v>
                </c:pt>
                <c:pt idx="82">
                  <c:v>4.7617679294929952E-2</c:v>
                </c:pt>
                <c:pt idx="83">
                  <c:v>3.7765745647703061E-2</c:v>
                </c:pt>
                <c:pt idx="84">
                  <c:v>3.2429281588788501E-2</c:v>
                </c:pt>
                <c:pt idx="85">
                  <c:v>2.7092817529873938E-2</c:v>
                </c:pt>
                <c:pt idx="86">
                  <c:v>1.8472375588550412E-2</c:v>
                </c:pt>
                <c:pt idx="87">
                  <c:v>1.6419889412044808E-2</c:v>
                </c:pt>
                <c:pt idx="88">
                  <c:v>1.2314917059033608E-2</c:v>
                </c:pt>
                <c:pt idx="89">
                  <c:v>1.1083425353130246E-2</c:v>
                </c:pt>
                <c:pt idx="90">
                  <c:v>7.7994474707212842E-3</c:v>
                </c:pt>
                <c:pt idx="91">
                  <c:v>4.9259668236134426E-3</c:v>
                </c:pt>
                <c:pt idx="92">
                  <c:v>4.5154695883123227E-3</c:v>
                </c:pt>
                <c:pt idx="93">
                  <c:v>3.6944751177100826E-3</c:v>
                </c:pt>
                <c:pt idx="94">
                  <c:v>2.4629834118067213E-3</c:v>
                </c:pt>
                <c:pt idx="95">
                  <c:v>1.6419889412044809E-3</c:v>
                </c:pt>
                <c:pt idx="96">
                  <c:v>1.2314917059033606E-3</c:v>
                </c:pt>
                <c:pt idx="97">
                  <c:v>0</c:v>
                </c:pt>
                <c:pt idx="98">
                  <c:v>8.2099447060224047E-4</c:v>
                </c:pt>
                <c:pt idx="99">
                  <c:v>0</c:v>
                </c:pt>
                <c:pt idx="100">
                  <c:v>4.1049723530112023E-4</c:v>
                </c:pt>
                <c:pt idx="10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3E0-4B2E-8978-C047C1EE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43552"/>
        <c:axId val="174444672"/>
      </c:lineChart>
      <c:catAx>
        <c:axId val="17444355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446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444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'FIGURA 4.'!$B$3</c:f>
              <c:strCache>
                <c:ptCount val="1"/>
                <c:pt idx="0">
                  <c:v>italiani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924-43FE-BADC-C3F1B2A49B81}"/>
              </c:ext>
            </c:extLst>
          </c:dPt>
          <c:cat>
            <c:strRef>
              <c:f>'FIGURA 4.'!$A$4:$A$14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'FIGURA 4.'!$B$4:$B$14</c:f>
              <c:numCache>
                <c:formatCode>General</c:formatCode>
                <c:ptCount val="11"/>
                <c:pt idx="0">
                  <c:v>67998</c:v>
                </c:pt>
                <c:pt idx="1">
                  <c:v>82095</c:v>
                </c:pt>
                <c:pt idx="2">
                  <c:v>88859</c:v>
                </c:pt>
                <c:pt idx="3">
                  <c:v>102259</c:v>
                </c:pt>
                <c:pt idx="4">
                  <c:v>114512</c:v>
                </c:pt>
                <c:pt idx="5">
                  <c:v>114559</c:v>
                </c:pt>
                <c:pt idx="6">
                  <c:v>116732</c:v>
                </c:pt>
                <c:pt idx="7">
                  <c:v>122020</c:v>
                </c:pt>
                <c:pt idx="8">
                  <c:v>120950</c:v>
                </c:pt>
                <c:pt idx="9">
                  <c:v>94219</c:v>
                </c:pt>
                <c:pt idx="10">
                  <c:v>80651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24-43FE-BADC-C3F1B2A49B81}"/>
            </c:ext>
          </c:extLst>
        </c:ser>
        <c:ser>
          <c:idx val="2"/>
          <c:order val="1"/>
          <c:tx>
            <c:strRef>
              <c:f>'FIGURA 4.'!$C$3</c:f>
              <c:strCache>
                <c:ptCount val="1"/>
                <c:pt idx="0">
                  <c:v>stranieri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ltDn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924-43FE-BADC-C3F1B2A49B81}"/>
              </c:ext>
            </c:extLst>
          </c:dPt>
          <c:cat>
            <c:strRef>
              <c:f>'FIGURA 4.'!$A$4:$A$14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'FIGURA 4.'!$C$4:$C$14</c:f>
              <c:numCache>
                <c:formatCode>General</c:formatCode>
                <c:ptCount val="11"/>
                <c:pt idx="0">
                  <c:v>38218</c:v>
                </c:pt>
                <c:pt idx="1">
                  <c:v>43640</c:v>
                </c:pt>
                <c:pt idx="2">
                  <c:v>47469</c:v>
                </c:pt>
                <c:pt idx="3">
                  <c:v>44696</c:v>
                </c:pt>
                <c:pt idx="4">
                  <c:v>42553</c:v>
                </c:pt>
                <c:pt idx="5">
                  <c:v>40551</c:v>
                </c:pt>
                <c:pt idx="6">
                  <c:v>40228</c:v>
                </c:pt>
                <c:pt idx="7">
                  <c:v>57485</c:v>
                </c:pt>
                <c:pt idx="8">
                  <c:v>38934</c:v>
                </c:pt>
                <c:pt idx="9">
                  <c:v>64093</c:v>
                </c:pt>
                <c:pt idx="10">
                  <c:v>30184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24-43FE-BADC-C3F1B2A49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48592"/>
        <c:axId val="174449152"/>
      </c:barChart>
      <c:lineChart>
        <c:grouping val="standard"/>
        <c:varyColors val="0"/>
        <c:ser>
          <c:idx val="0"/>
          <c:order val="2"/>
          <c:tx>
            <c:strRef>
              <c:f>'FIGURA 4.'!$I$3</c:f>
              <c:strCache>
                <c:ptCount val="1"/>
                <c:pt idx="0">
                  <c:v>saldo italiani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924-43FE-BADC-C3F1B2A49B81}"/>
              </c:ext>
            </c:extLst>
          </c:dPt>
          <c:cat>
            <c:strRef>
              <c:f>'FIGURA 4.'!$A$4:$A$14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'FIGURA 4.'!$I$4:$I$14</c:f>
              <c:numCache>
                <c:formatCode>General</c:formatCode>
                <c:ptCount val="11"/>
                <c:pt idx="0">
                  <c:v>-38531</c:v>
                </c:pt>
                <c:pt idx="1">
                  <c:v>-53662</c:v>
                </c:pt>
                <c:pt idx="2">
                  <c:v>-59588</c:v>
                </c:pt>
                <c:pt idx="3">
                  <c:v>-72207</c:v>
                </c:pt>
                <c:pt idx="4">
                  <c:v>-76618</c:v>
                </c:pt>
                <c:pt idx="5">
                  <c:v>-72190</c:v>
                </c:pt>
                <c:pt idx="6">
                  <c:v>-69908</c:v>
                </c:pt>
                <c:pt idx="7">
                  <c:v>-53813</c:v>
                </c:pt>
                <c:pt idx="8">
                  <c:v>-65190</c:v>
                </c:pt>
                <c:pt idx="9">
                  <c:v>-19460</c:v>
                </c:pt>
                <c:pt idx="10">
                  <c:v>-29693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924-43FE-BADC-C3F1B2A49B81}"/>
            </c:ext>
          </c:extLst>
        </c:ser>
        <c:ser>
          <c:idx val="3"/>
          <c:order val="3"/>
          <c:tx>
            <c:strRef>
              <c:f>'FIGURA 4.'!$J$3</c:f>
              <c:strCache>
                <c:ptCount val="1"/>
                <c:pt idx="0">
                  <c:v>saldo stranieri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924-43FE-BADC-C3F1B2A49B81}"/>
              </c:ext>
            </c:extLst>
          </c:dPt>
          <c:cat>
            <c:strRef>
              <c:f>'FIGURA 4.'!$A$4:$A$14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</c:strCache>
            </c:strRef>
          </c:cat>
          <c:val>
            <c:numRef>
              <c:f>'FIGURA 4.'!$J$4:$J$14</c:f>
              <c:numCache>
                <c:formatCode>General</c:formatCode>
                <c:ptCount val="11"/>
                <c:pt idx="0">
                  <c:v>283087</c:v>
                </c:pt>
                <c:pt idx="1">
                  <c:v>235381</c:v>
                </c:pt>
                <c:pt idx="2">
                  <c:v>200891</c:v>
                </c:pt>
                <c:pt idx="3">
                  <c:v>205330</c:v>
                </c:pt>
                <c:pt idx="4">
                  <c:v>220376</c:v>
                </c:pt>
                <c:pt idx="5">
                  <c:v>260520</c:v>
                </c:pt>
                <c:pt idx="6">
                  <c:v>245272</c:v>
                </c:pt>
                <c:pt idx="7">
                  <c:v>207086</c:v>
                </c:pt>
                <c:pt idx="8">
                  <c:v>152832</c:v>
                </c:pt>
                <c:pt idx="9">
                  <c:v>179514</c:v>
                </c:pt>
                <c:pt idx="10">
                  <c:v>243645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924-43FE-BADC-C3F1B2A49B81}"/>
            </c:ext>
          </c:extLst>
        </c:ser>
        <c:ser>
          <c:idx val="4"/>
          <c:order val="4"/>
          <c:tx>
            <c:strRef>
              <c:f>'FIGURA 4.'!$D$3</c:f>
              <c:strCache>
                <c:ptCount val="1"/>
                <c:pt idx="0">
                  <c:v>Totale emigrati</c:v>
                </c:pt>
              </c:strCache>
            </c:strRef>
          </c:tx>
          <c:spPr>
            <a:ln w="41275" cap="rnd" cmpd="sng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41275" cap="rnd" cmpd="sng">
                <a:solidFill>
                  <a:srgbClr val="C00000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924-43FE-BADC-C3F1B2A49B81}"/>
              </c:ext>
            </c:extLst>
          </c:dPt>
          <c:val>
            <c:numRef>
              <c:f>'FIGURA 4.'!$D$4:$D$14</c:f>
              <c:numCache>
                <c:formatCode>General</c:formatCode>
                <c:ptCount val="11"/>
                <c:pt idx="0">
                  <c:v>106216</c:v>
                </c:pt>
                <c:pt idx="1">
                  <c:v>125735</c:v>
                </c:pt>
                <c:pt idx="2">
                  <c:v>136328</c:v>
                </c:pt>
                <c:pt idx="3">
                  <c:v>146955</c:v>
                </c:pt>
                <c:pt idx="4">
                  <c:v>157065</c:v>
                </c:pt>
                <c:pt idx="5">
                  <c:v>155110</c:v>
                </c:pt>
                <c:pt idx="6">
                  <c:v>156960</c:v>
                </c:pt>
                <c:pt idx="7">
                  <c:v>179505</c:v>
                </c:pt>
                <c:pt idx="8">
                  <c:v>159884</c:v>
                </c:pt>
                <c:pt idx="9">
                  <c:v>158312</c:v>
                </c:pt>
                <c:pt idx="10">
                  <c:v>110835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A924-43FE-BADC-C3F1B2A49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48592"/>
        <c:axId val="174449152"/>
      </c:lineChart>
      <c:catAx>
        <c:axId val="1744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49152"/>
        <c:crosses val="autoZero"/>
        <c:auto val="1"/>
        <c:lblAlgn val="ctr"/>
        <c:lblOffset val="100"/>
        <c:noMultiLvlLbl val="0"/>
      </c:catAx>
      <c:valAx>
        <c:axId val="1744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44859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5.'!$C$4</c:f>
              <c:strCache>
                <c:ptCount val="1"/>
                <c:pt idx="0">
                  <c:v>nati in 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5.'!$B$5:$B$16</c:f>
              <c:strCache>
                <c:ptCount val="12"/>
                <c:pt idx="0">
                  <c:v>Regno Unito</c:v>
                </c:pt>
                <c:pt idx="1">
                  <c:v>Germania</c:v>
                </c:pt>
                <c:pt idx="2">
                  <c:v>Francia</c:v>
                </c:pt>
                <c:pt idx="3">
                  <c:v>Svizzera</c:v>
                </c:pt>
                <c:pt idx="4">
                  <c:v>Spagna</c:v>
                </c:pt>
                <c:pt idx="5">
                  <c:v>USA</c:v>
                </c:pt>
                <c:pt idx="6">
                  <c:v>Brasile</c:v>
                </c:pt>
                <c:pt idx="7">
                  <c:v>Belgio</c:v>
                </c:pt>
                <c:pt idx="8">
                  <c:v>Paesi Bassi</c:v>
                </c:pt>
                <c:pt idx="9">
                  <c:v>Australia</c:v>
                </c:pt>
                <c:pt idx="10">
                  <c:v>Austria</c:v>
                </c:pt>
                <c:pt idx="11">
                  <c:v>Irlanda</c:v>
                </c:pt>
              </c:strCache>
            </c:strRef>
          </c:cat>
          <c:val>
            <c:numRef>
              <c:f>'FIGURA 5.'!$C$5:$C$16</c:f>
              <c:numCache>
                <c:formatCode>General</c:formatCode>
                <c:ptCount val="12"/>
                <c:pt idx="0">
                  <c:v>15090</c:v>
                </c:pt>
                <c:pt idx="1">
                  <c:v>11280</c:v>
                </c:pt>
                <c:pt idx="2">
                  <c:v>7860</c:v>
                </c:pt>
                <c:pt idx="3">
                  <c:v>7477</c:v>
                </c:pt>
                <c:pt idx="4">
                  <c:v>5041</c:v>
                </c:pt>
                <c:pt idx="5">
                  <c:v>3015</c:v>
                </c:pt>
                <c:pt idx="6">
                  <c:v>555</c:v>
                </c:pt>
                <c:pt idx="7">
                  <c:v>1858</c:v>
                </c:pt>
                <c:pt idx="8">
                  <c:v>2065</c:v>
                </c:pt>
                <c:pt idx="9">
                  <c:v>1789</c:v>
                </c:pt>
                <c:pt idx="10">
                  <c:v>1547</c:v>
                </c:pt>
                <c:pt idx="11">
                  <c:v>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C-43B2-A3F4-D8C6E35AD2DA}"/>
            </c:ext>
          </c:extLst>
        </c:ser>
        <c:ser>
          <c:idx val="1"/>
          <c:order val="1"/>
          <c:tx>
            <c:strRef>
              <c:f>'FIGURA 5.'!$D$4</c:f>
              <c:strCache>
                <c:ptCount val="1"/>
                <c:pt idx="0">
                  <c:v>nati all'estero</c:v>
                </c:pt>
              </c:strCache>
            </c:strRef>
          </c:tx>
          <c:spPr>
            <a:pattFill prst="pct3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'FIGURA 5.'!$B$5:$B$16</c:f>
              <c:strCache>
                <c:ptCount val="12"/>
                <c:pt idx="0">
                  <c:v>Regno Unito</c:v>
                </c:pt>
                <c:pt idx="1">
                  <c:v>Germania</c:v>
                </c:pt>
                <c:pt idx="2">
                  <c:v>Francia</c:v>
                </c:pt>
                <c:pt idx="3">
                  <c:v>Svizzera</c:v>
                </c:pt>
                <c:pt idx="4">
                  <c:v>Spagna</c:v>
                </c:pt>
                <c:pt idx="5">
                  <c:v>USA</c:v>
                </c:pt>
                <c:pt idx="6">
                  <c:v>Brasile</c:v>
                </c:pt>
                <c:pt idx="7">
                  <c:v>Belgio</c:v>
                </c:pt>
                <c:pt idx="8">
                  <c:v>Paesi Bassi</c:v>
                </c:pt>
                <c:pt idx="9">
                  <c:v>Australia</c:v>
                </c:pt>
                <c:pt idx="10">
                  <c:v>Austria</c:v>
                </c:pt>
                <c:pt idx="11">
                  <c:v>Irlanda</c:v>
                </c:pt>
              </c:strCache>
            </c:strRef>
          </c:cat>
          <c:val>
            <c:numRef>
              <c:f>'FIGURA 5.'!$D$5:$D$16</c:f>
              <c:numCache>
                <c:formatCode>General</c:formatCode>
                <c:ptCount val="12"/>
                <c:pt idx="0">
                  <c:v>7489</c:v>
                </c:pt>
                <c:pt idx="1">
                  <c:v>2406</c:v>
                </c:pt>
                <c:pt idx="2">
                  <c:v>3369</c:v>
                </c:pt>
                <c:pt idx="3">
                  <c:v>1158</c:v>
                </c:pt>
                <c:pt idx="4">
                  <c:v>986</c:v>
                </c:pt>
                <c:pt idx="5">
                  <c:v>645</c:v>
                </c:pt>
                <c:pt idx="6">
                  <c:v>2215</c:v>
                </c:pt>
                <c:pt idx="7">
                  <c:v>502</c:v>
                </c:pt>
                <c:pt idx="8">
                  <c:v>248</c:v>
                </c:pt>
                <c:pt idx="9">
                  <c:v>190</c:v>
                </c:pt>
                <c:pt idx="10">
                  <c:v>181</c:v>
                </c:pt>
                <c:pt idx="11">
                  <c:v>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C-43B2-A3F4-D8C6E35AD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2"/>
        <c:axId val="870070912"/>
        <c:axId val="870071472"/>
      </c:barChart>
      <c:lineChart>
        <c:grouping val="standard"/>
        <c:varyColors val="0"/>
        <c:ser>
          <c:idx val="3"/>
          <c:order val="2"/>
          <c:tx>
            <c:strRef>
              <c:f>'FIGURA 5.'!$E$4</c:f>
              <c:strCache>
                <c:ptCount val="1"/>
                <c:pt idx="0">
                  <c:v>Totale espatri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13940256045519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1394025604551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036036036036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346135609293539E-2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42769084874348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449502133712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449502133712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44950213371266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8449502133712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8449502133712661E-2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44950213371266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449502133712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C1C-43B2-A3F4-D8C6E35AD2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5.'!$B$5:$B$16</c:f>
              <c:strCache>
                <c:ptCount val="12"/>
                <c:pt idx="0">
                  <c:v>Regno Unito</c:v>
                </c:pt>
                <c:pt idx="1">
                  <c:v>Germania</c:v>
                </c:pt>
                <c:pt idx="2">
                  <c:v>Francia</c:v>
                </c:pt>
                <c:pt idx="3">
                  <c:v>Svizzera</c:v>
                </c:pt>
                <c:pt idx="4">
                  <c:v>Spagna</c:v>
                </c:pt>
                <c:pt idx="5">
                  <c:v>USA</c:v>
                </c:pt>
                <c:pt idx="6">
                  <c:v>Brasile</c:v>
                </c:pt>
                <c:pt idx="7">
                  <c:v>Belgio</c:v>
                </c:pt>
                <c:pt idx="8">
                  <c:v>Paesi Bassi</c:v>
                </c:pt>
                <c:pt idx="9">
                  <c:v>Australia</c:v>
                </c:pt>
                <c:pt idx="10">
                  <c:v>Austria</c:v>
                </c:pt>
                <c:pt idx="11">
                  <c:v>Irlanda</c:v>
                </c:pt>
              </c:strCache>
            </c:strRef>
          </c:cat>
          <c:val>
            <c:numRef>
              <c:f>'FIGURA 5.'!$E$5:$E$16</c:f>
              <c:numCache>
                <c:formatCode>General</c:formatCode>
                <c:ptCount val="12"/>
                <c:pt idx="0">
                  <c:v>22579</c:v>
                </c:pt>
                <c:pt idx="1">
                  <c:v>13686</c:v>
                </c:pt>
                <c:pt idx="2">
                  <c:v>11229</c:v>
                </c:pt>
                <c:pt idx="3">
                  <c:v>8635</c:v>
                </c:pt>
                <c:pt idx="4">
                  <c:v>6027</c:v>
                </c:pt>
                <c:pt idx="5">
                  <c:v>3660</c:v>
                </c:pt>
                <c:pt idx="6">
                  <c:v>2770</c:v>
                </c:pt>
                <c:pt idx="7">
                  <c:v>2360</c:v>
                </c:pt>
                <c:pt idx="8">
                  <c:v>2313</c:v>
                </c:pt>
                <c:pt idx="9">
                  <c:v>1979</c:v>
                </c:pt>
                <c:pt idx="10">
                  <c:v>1728</c:v>
                </c:pt>
                <c:pt idx="11">
                  <c:v>1361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1C-43B2-A3F4-D8C6E35AD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072592"/>
        <c:axId val="870072032"/>
      </c:lineChart>
      <c:catAx>
        <c:axId val="87007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70071472"/>
        <c:crosses val="autoZero"/>
        <c:auto val="1"/>
        <c:lblAlgn val="ctr"/>
        <c:lblOffset val="100"/>
        <c:noMultiLvlLbl val="0"/>
      </c:catAx>
      <c:valAx>
        <c:axId val="87007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70070912"/>
        <c:crosses val="autoZero"/>
        <c:crossBetween val="between"/>
        <c:dispUnits>
          <c:builtInUnit val="thousands"/>
        </c:dispUnits>
      </c:valAx>
      <c:valAx>
        <c:axId val="870072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0072592"/>
        <c:crosses val="max"/>
        <c:crossBetween val="between"/>
      </c:valAx>
      <c:catAx>
        <c:axId val="87007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07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2"/>
          <c:tx>
            <c:strRef>
              <c:f>'FIGURA 6.'!$G$2</c:f>
              <c:strCache>
                <c:ptCount val="1"/>
                <c:pt idx="0">
                  <c:v>saldo migratorio laureati 25-34 anni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 cap="rnd">
              <a:solidFill>
                <a:schemeClr val="accent1"/>
              </a:solidFill>
              <a:round/>
            </a:ln>
            <a:effectLst/>
          </c:spPr>
          <c:cat>
            <c:numRef>
              <c:f>'FIGURA 6.'!$A$3:$A$12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'FIGURA 6.'!$G$3:$G$12</c:f>
              <c:numCache>
                <c:formatCode>General</c:formatCode>
                <c:ptCount val="10"/>
                <c:pt idx="0">
                  <c:v>-3806</c:v>
                </c:pt>
                <c:pt idx="1">
                  <c:v>-6047</c:v>
                </c:pt>
                <c:pt idx="2">
                  <c:v>-6146</c:v>
                </c:pt>
                <c:pt idx="3">
                  <c:v>-7851</c:v>
                </c:pt>
                <c:pt idx="4">
                  <c:v>-8454</c:v>
                </c:pt>
                <c:pt idx="5">
                  <c:v>-8327</c:v>
                </c:pt>
                <c:pt idx="6">
                  <c:v>-8405</c:v>
                </c:pt>
                <c:pt idx="7">
                  <c:v>-10632</c:v>
                </c:pt>
                <c:pt idx="8">
                  <c:v>-12535</c:v>
                </c:pt>
                <c:pt idx="9">
                  <c:v>-6959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BC-4E19-B9E1-7BCF65FAD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077632"/>
        <c:axId val="870077072"/>
      </c:areaChart>
      <c:barChart>
        <c:barDir val="col"/>
        <c:grouping val="clustered"/>
        <c:varyColors val="0"/>
        <c:ser>
          <c:idx val="0"/>
          <c:order val="0"/>
          <c:tx>
            <c:strRef>
              <c:f>'FIGURA 6.'!$C$2</c:f>
              <c:strCache>
                <c:ptCount val="1"/>
                <c:pt idx="0">
                  <c:v>Totale espatri laureati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'FIGURA 6.'!$A$3:$A$12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'FIGURA 6.'!$C$3:$C$12</c:f>
              <c:numCache>
                <c:formatCode>General</c:formatCode>
                <c:ptCount val="10"/>
                <c:pt idx="0">
                  <c:v>15130</c:v>
                </c:pt>
                <c:pt idx="1">
                  <c:v>19521</c:v>
                </c:pt>
                <c:pt idx="2">
                  <c:v>20221</c:v>
                </c:pt>
                <c:pt idx="3">
                  <c:v>24090</c:v>
                </c:pt>
                <c:pt idx="4">
                  <c:v>26634</c:v>
                </c:pt>
                <c:pt idx="5">
                  <c:v>27678</c:v>
                </c:pt>
                <c:pt idx="6">
                  <c:v>29246</c:v>
                </c:pt>
                <c:pt idx="7">
                  <c:v>29641</c:v>
                </c:pt>
                <c:pt idx="8">
                  <c:v>31232</c:v>
                </c:pt>
                <c:pt idx="9">
                  <c:v>24889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C-4E19-B9E1-7BCF65FAD77E}"/>
            </c:ext>
          </c:extLst>
        </c:ser>
        <c:ser>
          <c:idx val="1"/>
          <c:order val="1"/>
          <c:tx>
            <c:strRef>
              <c:f>'FIGURA 6.'!$D$2</c:f>
              <c:strCache>
                <c:ptCount val="1"/>
                <c:pt idx="0">
                  <c:v>di cui: espatriati laureati 25-34 anni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'FIGURA 6.'!$A$3:$A$12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'FIGURA 6.'!$D$3:$D$12</c:f>
              <c:numCache>
                <c:formatCode>General</c:formatCode>
                <c:ptCount val="10"/>
                <c:pt idx="0">
                  <c:v>5737</c:v>
                </c:pt>
                <c:pt idx="1">
                  <c:v>8064</c:v>
                </c:pt>
                <c:pt idx="2">
                  <c:v>8762</c:v>
                </c:pt>
                <c:pt idx="3">
                  <c:v>10335</c:v>
                </c:pt>
                <c:pt idx="4">
                  <c:v>12246</c:v>
                </c:pt>
                <c:pt idx="5">
                  <c:v>12660</c:v>
                </c:pt>
                <c:pt idx="6">
                  <c:v>13358</c:v>
                </c:pt>
                <c:pt idx="7">
                  <c:v>16615</c:v>
                </c:pt>
                <c:pt idx="8">
                  <c:v>18279</c:v>
                </c:pt>
                <c:pt idx="9">
                  <c:v>14379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BC-4E19-B9E1-7BCF65FAD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870077632"/>
        <c:axId val="870077072"/>
      </c:barChart>
      <c:lineChart>
        <c:grouping val="standard"/>
        <c:varyColors val="0"/>
        <c:ser>
          <c:idx val="3"/>
          <c:order val="3"/>
          <c:tx>
            <c:strRef>
              <c:f>'FIGURA 6.'!$F$2</c:f>
              <c:strCache>
                <c:ptCount val="1"/>
                <c:pt idx="0">
                  <c:v> % laureati sul totale espatriati di 25-34 anni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6.'!$A$3:$A$12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'FIGURA 6.'!$F$3:$F$12</c:f>
              <c:numCache>
                <c:formatCode>0.0</c:formatCode>
                <c:ptCount val="10"/>
                <c:pt idx="0">
                  <c:v>28.513916500994036</c:v>
                </c:pt>
                <c:pt idx="1">
                  <c:v>30.529264783826761</c:v>
                </c:pt>
                <c:pt idx="2">
                  <c:v>31.378026070763497</c:v>
                </c:pt>
                <c:pt idx="3">
                  <c:v>32.900391557635373</c:v>
                </c:pt>
                <c:pt idx="4">
                  <c:v>32.544048473252012</c:v>
                </c:pt>
                <c:pt idx="5">
                  <c:v>32.862631087114522</c:v>
                </c:pt>
                <c:pt idx="6">
                  <c:v>33.296774515180218</c:v>
                </c:pt>
                <c:pt idx="7">
                  <c:v>38.714262413495817</c:v>
                </c:pt>
                <c:pt idx="8">
                  <c:v>45.64956795364867</c:v>
                </c:pt>
                <c:pt idx="9">
                  <c:v>45.660664951891015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BC-4E19-B9E1-7BCF65FAD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078752"/>
        <c:axId val="870078192"/>
      </c:lineChart>
      <c:valAx>
        <c:axId val="87007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870077632"/>
        <c:crosses val="autoZero"/>
        <c:crossBetween val="between"/>
        <c:dispUnits>
          <c:builtInUnit val="thousands"/>
        </c:dispUnits>
      </c:valAx>
      <c:catAx>
        <c:axId val="8700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870077072"/>
        <c:crosses val="autoZero"/>
        <c:auto val="1"/>
        <c:lblAlgn val="ctr"/>
        <c:lblOffset val="100"/>
        <c:noMultiLvlLbl val="0"/>
      </c:catAx>
      <c:valAx>
        <c:axId val="87007819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870078752"/>
        <c:crosses val="max"/>
        <c:crossBetween val="between"/>
      </c:valAx>
      <c:catAx>
        <c:axId val="87007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07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  <a:cs typeface="Times New Roman" panose="02020603050405020304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432424651901291E-2"/>
          <c:y val="5.0925925925925923E-2"/>
          <c:w val="0.95659868714120611"/>
          <c:h val="0.88020778652668419"/>
        </c:manualLayout>
      </c:layout>
      <c:areaChart>
        <c:grouping val="standard"/>
        <c:varyColors val="0"/>
        <c:ser>
          <c:idx val="2"/>
          <c:order val="2"/>
          <c:tx>
            <c:strRef>
              <c:f>'FIGURA 7.'!$D$2</c:f>
              <c:strCache>
                <c:ptCount val="1"/>
                <c:pt idx="0">
                  <c:v>guadagno/perdita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  <a:round/>
            </a:ln>
            <a:effectLst/>
          </c:spPr>
          <c:cat>
            <c:strRef>
              <c:f>'FIGURA 7.'!$A$3:$A$30</c:f>
              <c:strCache>
                <c:ptCount val="28"/>
                <c:pt idx="0">
                  <c:v>Lombardia</c:v>
                </c:pt>
                <c:pt idx="1">
                  <c:v>Emilia-Romagna</c:v>
                </c:pt>
                <c:pt idx="2">
                  <c:v>Toscana</c:v>
                </c:pt>
                <c:pt idx="3">
                  <c:v>Lazio</c:v>
                </c:pt>
                <c:pt idx="4">
                  <c:v>Piemonte</c:v>
                </c:pt>
                <c:pt idx="5">
                  <c:v>Trento</c:v>
                </c:pt>
                <c:pt idx="6">
                  <c:v>Valle d'Aosta</c:v>
                </c:pt>
                <c:pt idx="7">
                  <c:v>Friuli-Venezia Giulia</c:v>
                </c:pt>
                <c:pt idx="8">
                  <c:v>Bolzano</c:v>
                </c:pt>
                <c:pt idx="9">
                  <c:v>Liguria</c:v>
                </c:pt>
                <c:pt idx="10">
                  <c:v>Umbria</c:v>
                </c:pt>
                <c:pt idx="11">
                  <c:v>Molise</c:v>
                </c:pt>
                <c:pt idx="12">
                  <c:v>Marche</c:v>
                </c:pt>
                <c:pt idx="13">
                  <c:v>Veneto</c:v>
                </c:pt>
                <c:pt idx="14">
                  <c:v>Basilicata</c:v>
                </c:pt>
                <c:pt idx="15">
                  <c:v>Sardegna</c:v>
                </c:pt>
                <c:pt idx="16">
                  <c:v>Abruzzo</c:v>
                </c:pt>
                <c:pt idx="17">
                  <c:v>Calabria</c:v>
                </c:pt>
                <c:pt idx="18">
                  <c:v>Puglia</c:v>
                </c:pt>
                <c:pt idx="19">
                  <c:v>Sicilia</c:v>
                </c:pt>
                <c:pt idx="20">
                  <c:v>Campania</c:v>
                </c:pt>
                <c:pt idx="22">
                  <c:v>ITALIA</c:v>
                </c:pt>
                <c:pt idx="23">
                  <c:v>Nord-ovest</c:v>
                </c:pt>
                <c:pt idx="24">
                  <c:v>Nord-est</c:v>
                </c:pt>
                <c:pt idx="25">
                  <c:v>Centro</c:v>
                </c:pt>
                <c:pt idx="26">
                  <c:v>Sud</c:v>
                </c:pt>
                <c:pt idx="27">
                  <c:v>Isole</c:v>
                </c:pt>
              </c:strCache>
            </c:strRef>
          </c:cat>
          <c:val>
            <c:numRef>
              <c:f>'FIGURA 7.'!$D$3:$D$30</c:f>
              <c:numCache>
                <c:formatCode>General</c:formatCode>
                <c:ptCount val="28"/>
                <c:pt idx="0">
                  <c:v>53846</c:v>
                </c:pt>
                <c:pt idx="1">
                  <c:v>26939</c:v>
                </c:pt>
                <c:pt idx="2">
                  <c:v>3478</c:v>
                </c:pt>
                <c:pt idx="3">
                  <c:v>2677</c:v>
                </c:pt>
                <c:pt idx="4">
                  <c:v>1782</c:v>
                </c:pt>
                <c:pt idx="5">
                  <c:v>1123</c:v>
                </c:pt>
                <c:pt idx="6">
                  <c:v>-220</c:v>
                </c:pt>
                <c:pt idx="7">
                  <c:v>-272</c:v>
                </c:pt>
                <c:pt idx="8">
                  <c:v>-467</c:v>
                </c:pt>
                <c:pt idx="9">
                  <c:v>-950</c:v>
                </c:pt>
                <c:pt idx="10">
                  <c:v>-1745</c:v>
                </c:pt>
                <c:pt idx="11">
                  <c:v>-2929</c:v>
                </c:pt>
                <c:pt idx="12">
                  <c:v>-4127</c:v>
                </c:pt>
                <c:pt idx="13">
                  <c:v>-4444</c:v>
                </c:pt>
                <c:pt idx="14">
                  <c:v>-6005</c:v>
                </c:pt>
                <c:pt idx="15">
                  <c:v>-6443</c:v>
                </c:pt>
                <c:pt idx="16">
                  <c:v>-6891</c:v>
                </c:pt>
                <c:pt idx="17">
                  <c:v>-20564</c:v>
                </c:pt>
                <c:pt idx="18">
                  <c:v>-33292</c:v>
                </c:pt>
                <c:pt idx="19">
                  <c:v>-37340</c:v>
                </c:pt>
                <c:pt idx="20">
                  <c:v>-43318</c:v>
                </c:pt>
                <c:pt idx="22">
                  <c:v>-79162</c:v>
                </c:pt>
                <c:pt idx="23">
                  <c:v>54558</c:v>
                </c:pt>
                <c:pt idx="24">
                  <c:v>22818</c:v>
                </c:pt>
                <c:pt idx="25">
                  <c:v>265</c:v>
                </c:pt>
                <c:pt idx="26">
                  <c:v>-113036</c:v>
                </c:pt>
                <c:pt idx="27">
                  <c:v>-43767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CC-404D-B958-0C218F2A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082672"/>
        <c:axId val="870083232"/>
      </c:areaChart>
      <c:barChart>
        <c:barDir val="col"/>
        <c:grouping val="clustered"/>
        <c:varyColors val="0"/>
        <c:ser>
          <c:idx val="0"/>
          <c:order val="0"/>
          <c:tx>
            <c:strRef>
              <c:f>'FIGURA 7.'!$B$2</c:f>
              <c:strCache>
                <c:ptCount val="1"/>
                <c:pt idx="0">
                  <c:v>saldo interno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7.'!$A$3:$A$30</c:f>
              <c:strCache>
                <c:ptCount val="28"/>
                <c:pt idx="0">
                  <c:v>Lombardia</c:v>
                </c:pt>
                <c:pt idx="1">
                  <c:v>Emilia-Romagna</c:v>
                </c:pt>
                <c:pt idx="2">
                  <c:v>Toscana</c:v>
                </c:pt>
                <c:pt idx="3">
                  <c:v>Lazio</c:v>
                </c:pt>
                <c:pt idx="4">
                  <c:v>Piemonte</c:v>
                </c:pt>
                <c:pt idx="5">
                  <c:v>Trento</c:v>
                </c:pt>
                <c:pt idx="6">
                  <c:v>Valle d'Aosta</c:v>
                </c:pt>
                <c:pt idx="7">
                  <c:v>Friuli-Venezia Giulia</c:v>
                </c:pt>
                <c:pt idx="8">
                  <c:v>Bolzano</c:v>
                </c:pt>
                <c:pt idx="9">
                  <c:v>Liguria</c:v>
                </c:pt>
                <c:pt idx="10">
                  <c:v>Umbria</c:v>
                </c:pt>
                <c:pt idx="11">
                  <c:v>Molise</c:v>
                </c:pt>
                <c:pt idx="12">
                  <c:v>Marche</c:v>
                </c:pt>
                <c:pt idx="13">
                  <c:v>Veneto</c:v>
                </c:pt>
                <c:pt idx="14">
                  <c:v>Basilicata</c:v>
                </c:pt>
                <c:pt idx="15">
                  <c:v>Sardegna</c:v>
                </c:pt>
                <c:pt idx="16">
                  <c:v>Abruzzo</c:v>
                </c:pt>
                <c:pt idx="17">
                  <c:v>Calabria</c:v>
                </c:pt>
                <c:pt idx="18">
                  <c:v>Puglia</c:v>
                </c:pt>
                <c:pt idx="19">
                  <c:v>Sicilia</c:v>
                </c:pt>
                <c:pt idx="20">
                  <c:v>Campania</c:v>
                </c:pt>
                <c:pt idx="22">
                  <c:v>ITALIA</c:v>
                </c:pt>
                <c:pt idx="23">
                  <c:v>Nord-ovest</c:v>
                </c:pt>
                <c:pt idx="24">
                  <c:v>Nord-est</c:v>
                </c:pt>
                <c:pt idx="25">
                  <c:v>Centro</c:v>
                </c:pt>
                <c:pt idx="26">
                  <c:v>Sud</c:v>
                </c:pt>
                <c:pt idx="27">
                  <c:v>Isole</c:v>
                </c:pt>
              </c:strCache>
            </c:strRef>
          </c:cat>
          <c:val>
            <c:numRef>
              <c:f>'FIGURA 7.'!$B$3:$B$30</c:f>
              <c:numCache>
                <c:formatCode>General</c:formatCode>
                <c:ptCount val="28"/>
                <c:pt idx="0">
                  <c:v>68380</c:v>
                </c:pt>
                <c:pt idx="1">
                  <c:v>31445</c:v>
                </c:pt>
                <c:pt idx="2">
                  <c:v>6746</c:v>
                </c:pt>
                <c:pt idx="3">
                  <c:v>8750</c:v>
                </c:pt>
                <c:pt idx="4">
                  <c:v>7645</c:v>
                </c:pt>
                <c:pt idx="5">
                  <c:v>1995</c:v>
                </c:pt>
                <c:pt idx="6">
                  <c:v>70</c:v>
                </c:pt>
                <c:pt idx="7">
                  <c:v>1589</c:v>
                </c:pt>
                <c:pt idx="8">
                  <c:v>1266</c:v>
                </c:pt>
                <c:pt idx="9">
                  <c:v>823</c:v>
                </c:pt>
                <c:pt idx="10">
                  <c:v>-648</c:v>
                </c:pt>
                <c:pt idx="11">
                  <c:v>-2384</c:v>
                </c:pt>
                <c:pt idx="12">
                  <c:v>-2064</c:v>
                </c:pt>
                <c:pt idx="13">
                  <c:v>2828</c:v>
                </c:pt>
                <c:pt idx="14">
                  <c:v>-5301</c:v>
                </c:pt>
                <c:pt idx="15">
                  <c:v>-3654</c:v>
                </c:pt>
                <c:pt idx="16">
                  <c:v>-5224</c:v>
                </c:pt>
                <c:pt idx="17">
                  <c:v>-17668</c:v>
                </c:pt>
                <c:pt idx="18">
                  <c:v>-28367</c:v>
                </c:pt>
                <c:pt idx="19">
                  <c:v>-29976</c:v>
                </c:pt>
                <c:pt idx="20">
                  <c:v>-36251</c:v>
                </c:pt>
                <c:pt idx="22">
                  <c:v>0</c:v>
                </c:pt>
                <c:pt idx="23">
                  <c:v>76918</c:v>
                </c:pt>
                <c:pt idx="24">
                  <c:v>39123</c:v>
                </c:pt>
                <c:pt idx="25">
                  <c:v>12784</c:v>
                </c:pt>
                <c:pt idx="26">
                  <c:v>-95195</c:v>
                </c:pt>
                <c:pt idx="27">
                  <c:v>-33630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CC-404D-B958-0C218F2AC977}"/>
            </c:ext>
          </c:extLst>
        </c:ser>
        <c:ser>
          <c:idx val="1"/>
          <c:order val="1"/>
          <c:tx>
            <c:strRef>
              <c:f>'FIGURA 7.'!$C$2</c:f>
              <c:strCache>
                <c:ptCount val="1"/>
                <c:pt idx="0">
                  <c:v>saldo estero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7.'!$A$3:$A$30</c:f>
              <c:strCache>
                <c:ptCount val="28"/>
                <c:pt idx="0">
                  <c:v>Lombardia</c:v>
                </c:pt>
                <c:pt idx="1">
                  <c:v>Emilia-Romagna</c:v>
                </c:pt>
                <c:pt idx="2">
                  <c:v>Toscana</c:v>
                </c:pt>
                <c:pt idx="3">
                  <c:v>Lazio</c:v>
                </c:pt>
                <c:pt idx="4">
                  <c:v>Piemonte</c:v>
                </c:pt>
                <c:pt idx="5">
                  <c:v>Trento</c:v>
                </c:pt>
                <c:pt idx="6">
                  <c:v>Valle d'Aosta</c:v>
                </c:pt>
                <c:pt idx="7">
                  <c:v>Friuli-Venezia Giulia</c:v>
                </c:pt>
                <c:pt idx="8">
                  <c:v>Bolzano</c:v>
                </c:pt>
                <c:pt idx="9">
                  <c:v>Liguria</c:v>
                </c:pt>
                <c:pt idx="10">
                  <c:v>Umbria</c:v>
                </c:pt>
                <c:pt idx="11">
                  <c:v>Molise</c:v>
                </c:pt>
                <c:pt idx="12">
                  <c:v>Marche</c:v>
                </c:pt>
                <c:pt idx="13">
                  <c:v>Veneto</c:v>
                </c:pt>
                <c:pt idx="14">
                  <c:v>Basilicata</c:v>
                </c:pt>
                <c:pt idx="15">
                  <c:v>Sardegna</c:v>
                </c:pt>
                <c:pt idx="16">
                  <c:v>Abruzzo</c:v>
                </c:pt>
                <c:pt idx="17">
                  <c:v>Calabria</c:v>
                </c:pt>
                <c:pt idx="18">
                  <c:v>Puglia</c:v>
                </c:pt>
                <c:pt idx="19">
                  <c:v>Sicilia</c:v>
                </c:pt>
                <c:pt idx="20">
                  <c:v>Campania</c:v>
                </c:pt>
                <c:pt idx="22">
                  <c:v>ITALIA</c:v>
                </c:pt>
                <c:pt idx="23">
                  <c:v>Nord-ovest</c:v>
                </c:pt>
                <c:pt idx="24">
                  <c:v>Nord-est</c:v>
                </c:pt>
                <c:pt idx="25">
                  <c:v>Centro</c:v>
                </c:pt>
                <c:pt idx="26">
                  <c:v>Sud</c:v>
                </c:pt>
                <c:pt idx="27">
                  <c:v>Isole</c:v>
                </c:pt>
              </c:strCache>
            </c:strRef>
          </c:cat>
          <c:val>
            <c:numRef>
              <c:f>'FIGURA 7.'!$C$3:$C$30</c:f>
              <c:numCache>
                <c:formatCode>General</c:formatCode>
                <c:ptCount val="28"/>
                <c:pt idx="0">
                  <c:v>-14534</c:v>
                </c:pt>
                <c:pt idx="1">
                  <c:v>-4506</c:v>
                </c:pt>
                <c:pt idx="2">
                  <c:v>-3268</c:v>
                </c:pt>
                <c:pt idx="3">
                  <c:v>-6073</c:v>
                </c:pt>
                <c:pt idx="4">
                  <c:v>-5863</c:v>
                </c:pt>
                <c:pt idx="5">
                  <c:v>-872</c:v>
                </c:pt>
                <c:pt idx="6">
                  <c:v>-290</c:v>
                </c:pt>
                <c:pt idx="7">
                  <c:v>-1861</c:v>
                </c:pt>
                <c:pt idx="8">
                  <c:v>-1733</c:v>
                </c:pt>
                <c:pt idx="9">
                  <c:v>-1773</c:v>
                </c:pt>
                <c:pt idx="10">
                  <c:v>-1097</c:v>
                </c:pt>
                <c:pt idx="11">
                  <c:v>-545</c:v>
                </c:pt>
                <c:pt idx="12">
                  <c:v>-2063</c:v>
                </c:pt>
                <c:pt idx="13">
                  <c:v>-7272</c:v>
                </c:pt>
                <c:pt idx="14">
                  <c:v>-704</c:v>
                </c:pt>
                <c:pt idx="15">
                  <c:v>-2789</c:v>
                </c:pt>
                <c:pt idx="16">
                  <c:v>-1667</c:v>
                </c:pt>
                <c:pt idx="17">
                  <c:v>-2896</c:v>
                </c:pt>
                <c:pt idx="18">
                  <c:v>-4925</c:v>
                </c:pt>
                <c:pt idx="19">
                  <c:v>-7364</c:v>
                </c:pt>
                <c:pt idx="20">
                  <c:v>-7067</c:v>
                </c:pt>
                <c:pt idx="22">
                  <c:v>-79162</c:v>
                </c:pt>
                <c:pt idx="23">
                  <c:v>-22360</c:v>
                </c:pt>
                <c:pt idx="24">
                  <c:v>-16305</c:v>
                </c:pt>
                <c:pt idx="25">
                  <c:v>-12519</c:v>
                </c:pt>
                <c:pt idx="26">
                  <c:v>-17841</c:v>
                </c:pt>
                <c:pt idx="27">
                  <c:v>-10137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CC-404D-B958-0C218F2A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0082672"/>
        <c:axId val="870083232"/>
      </c:barChart>
      <c:catAx>
        <c:axId val="87008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70083232"/>
        <c:crosses val="autoZero"/>
        <c:auto val="1"/>
        <c:lblAlgn val="ctr"/>
        <c:lblOffset val="100"/>
        <c:noMultiLvlLbl val="0"/>
      </c:catAx>
      <c:valAx>
        <c:axId val="8700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7008267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681008705441254"/>
          <c:y val="7.4652230971128566E-2"/>
          <c:w val="0.30142854223390592"/>
          <c:h val="4.4508707036644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117</xdr:row>
      <xdr:rowOff>146447</xdr:rowOff>
    </xdr:from>
    <xdr:to>
      <xdr:col>5</xdr:col>
      <xdr:colOff>285750</xdr:colOff>
      <xdr:row>132</xdr:row>
      <xdr:rowOff>32147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14</xdr:col>
      <xdr:colOff>273843</xdr:colOff>
      <xdr:row>22</xdr:row>
      <xdr:rowOff>47624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0.05427</cdr:x>
      <cdr:y>0.34404</cdr:y>
    </cdr:from>
    <cdr:to>
      <cdr:x>0.9787</cdr:x>
      <cdr:y>0.3546</cdr:y>
    </cdr:to>
    <cdr:cxnSp macro="">
      <cdr:nvCxnSpPr>
        <cdr:cNvPr id="2" name="Connettore diritto 1"/>
        <cdr:cNvCxnSpPr/>
      </cdr:nvCxnSpPr>
      <cdr:spPr>
        <a:xfrm xmlns:a="http://schemas.openxmlformats.org/drawingml/2006/main" flipH="1">
          <a:off x="476251" y="943768"/>
          <a:ext cx="8111756" cy="2897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0.05427</cdr:x>
      <cdr:y>0.34404</cdr:y>
    </cdr:from>
    <cdr:to>
      <cdr:x>0.9787</cdr:x>
      <cdr:y>0.3546</cdr:y>
    </cdr:to>
    <cdr:cxnSp macro="">
      <cdr:nvCxnSpPr>
        <cdr:cNvPr id="2" name="Connettore diritto 1"/>
        <cdr:cNvCxnSpPr/>
      </cdr:nvCxnSpPr>
      <cdr:spPr>
        <a:xfrm xmlns:a="http://schemas.openxmlformats.org/drawingml/2006/main" flipH="1">
          <a:off x="476251" y="943768"/>
          <a:ext cx="8111756" cy="2897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6</xdr:row>
      <xdr:rowOff>20108</xdr:rowOff>
    </xdr:from>
    <xdr:to>
      <xdr:col>19</xdr:col>
      <xdr:colOff>254000</xdr:colOff>
      <xdr:row>19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261937</xdr:colOff>
      <xdr:row>2</xdr:row>
      <xdr:rowOff>27384</xdr:rowOff>
    </xdr:from>
    <xdr:to>
      <xdr:col>17</xdr:col>
      <xdr:colOff>559593</xdr:colOff>
      <xdr:row>21</xdr:row>
      <xdr:rowOff>23812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128587</xdr:rowOff>
    </xdr:from>
    <xdr:to>
      <xdr:col>20</xdr:col>
      <xdr:colOff>54239</xdr:colOff>
      <xdr:row>17</xdr:row>
      <xdr:rowOff>119062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86783</xdr:colOff>
      <xdr:row>2</xdr:row>
      <xdr:rowOff>5820</xdr:rowOff>
    </xdr:from>
    <xdr:to>
      <xdr:col>17</xdr:col>
      <xdr:colOff>77258</xdr:colOff>
      <xdr:row>18</xdr:row>
      <xdr:rowOff>155045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328082</xdr:colOff>
      <xdr:row>1</xdr:row>
      <xdr:rowOff>180445</xdr:rowOff>
    </xdr:from>
    <xdr:to>
      <xdr:col>15</xdr:col>
      <xdr:colOff>666750</xdr:colOff>
      <xdr:row>13</xdr:row>
      <xdr:rowOff>140229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231321</xdr:colOff>
      <xdr:row>1</xdr:row>
      <xdr:rowOff>49495</xdr:rowOff>
    </xdr:from>
    <xdr:to>
      <xdr:col>20</xdr:col>
      <xdr:colOff>124164</xdr:colOff>
      <xdr:row>25</xdr:row>
      <xdr:rowOff>68035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sheetData>
    <row r="1" spans="1:10" ht="18.75" x14ac:dyDescent="0.25">
      <c r="A1" s="2" t="s">
        <v>58</v>
      </c>
    </row>
    <row r="2" spans="1:10" x14ac:dyDescent="0.25">
      <c r="A2" s="36" t="s">
        <v>0</v>
      </c>
      <c r="B2" s="36" t="s">
        <v>37</v>
      </c>
      <c r="C2" s="36"/>
      <c r="D2" s="36"/>
      <c r="E2" s="36" t="s">
        <v>38</v>
      </c>
      <c r="F2" s="36"/>
      <c r="G2" s="36"/>
      <c r="H2" s="36" t="s">
        <v>39</v>
      </c>
      <c r="I2" s="36"/>
      <c r="J2" s="36"/>
    </row>
    <row r="3" spans="1:10" x14ac:dyDescent="0.25">
      <c r="A3" s="36"/>
      <c r="B3" s="1" t="s">
        <v>40</v>
      </c>
      <c r="C3" s="1" t="s">
        <v>41</v>
      </c>
      <c r="D3" s="1" t="s">
        <v>7</v>
      </c>
      <c r="E3" s="1" t="s">
        <v>40</v>
      </c>
      <c r="F3" s="1" t="s">
        <v>41</v>
      </c>
      <c r="G3" s="1" t="s">
        <v>7</v>
      </c>
      <c r="H3" s="1" t="s">
        <v>40</v>
      </c>
      <c r="I3" s="1" t="s">
        <v>41</v>
      </c>
      <c r="J3" s="1" t="s">
        <v>7</v>
      </c>
    </row>
    <row r="4" spans="1:10" x14ac:dyDescent="0.25">
      <c r="A4" s="5">
        <v>2012</v>
      </c>
      <c r="B4" s="18">
        <v>1276940</v>
      </c>
      <c r="C4" s="8">
        <v>279387</v>
      </c>
      <c r="D4" s="18">
        <v>1556327</v>
      </c>
      <c r="E4" s="8">
        <v>29467</v>
      </c>
      <c r="F4" s="18">
        <v>321305</v>
      </c>
      <c r="G4" s="8">
        <v>350772</v>
      </c>
      <c r="H4" s="18">
        <v>67998</v>
      </c>
      <c r="I4" s="8">
        <v>38218</v>
      </c>
      <c r="J4" s="18">
        <v>106216</v>
      </c>
    </row>
    <row r="5" spans="1:10" x14ac:dyDescent="0.25">
      <c r="A5" s="5">
        <v>2013</v>
      </c>
      <c r="B5" s="18">
        <v>1113155</v>
      </c>
      <c r="C5" s="8">
        <v>249144</v>
      </c>
      <c r="D5" s="18">
        <v>1362299</v>
      </c>
      <c r="E5" s="8">
        <v>28433</v>
      </c>
      <c r="F5" s="18">
        <v>279021</v>
      </c>
      <c r="G5" s="8">
        <v>307454</v>
      </c>
      <c r="H5" s="18">
        <v>82095</v>
      </c>
      <c r="I5" s="8">
        <v>43640</v>
      </c>
      <c r="J5" s="18">
        <v>125735</v>
      </c>
    </row>
    <row r="6" spans="1:10" x14ac:dyDescent="0.25">
      <c r="A6" s="5">
        <v>2014</v>
      </c>
      <c r="B6" s="18">
        <v>1073757</v>
      </c>
      <c r="C6" s="8">
        <v>239419</v>
      </c>
      <c r="D6" s="18">
        <v>1313176</v>
      </c>
      <c r="E6" s="8">
        <v>29271</v>
      </c>
      <c r="F6" s="18">
        <v>248360</v>
      </c>
      <c r="G6" s="8">
        <v>277631</v>
      </c>
      <c r="H6" s="18">
        <v>88859</v>
      </c>
      <c r="I6" s="8">
        <v>47469</v>
      </c>
      <c r="J6" s="18">
        <v>136328</v>
      </c>
    </row>
    <row r="7" spans="1:10" x14ac:dyDescent="0.25">
      <c r="A7" s="5">
        <v>2015</v>
      </c>
      <c r="B7" s="18">
        <v>1081744</v>
      </c>
      <c r="C7" s="8">
        <v>202457</v>
      </c>
      <c r="D7" s="18">
        <v>1284201</v>
      </c>
      <c r="E7" s="8">
        <v>30052</v>
      </c>
      <c r="F7" s="18">
        <v>250026</v>
      </c>
      <c r="G7" s="8">
        <v>280078</v>
      </c>
      <c r="H7" s="18">
        <v>102259</v>
      </c>
      <c r="I7" s="8">
        <v>44696</v>
      </c>
      <c r="J7" s="18">
        <v>146955</v>
      </c>
    </row>
    <row r="8" spans="1:10" x14ac:dyDescent="0.25">
      <c r="A8" s="5">
        <v>2016</v>
      </c>
      <c r="B8" s="18">
        <v>1101791</v>
      </c>
      <c r="C8" s="8">
        <v>229589</v>
      </c>
      <c r="D8" s="18">
        <v>1331380</v>
      </c>
      <c r="E8" s="8">
        <v>37894</v>
      </c>
      <c r="F8" s="18">
        <v>262929</v>
      </c>
      <c r="G8" s="8">
        <v>300823</v>
      </c>
      <c r="H8" s="18">
        <v>114512</v>
      </c>
      <c r="I8" s="8">
        <v>42553</v>
      </c>
      <c r="J8" s="18">
        <v>157065</v>
      </c>
    </row>
    <row r="9" spans="1:10" x14ac:dyDescent="0.25">
      <c r="A9" s="5">
        <v>2017</v>
      </c>
      <c r="B9" s="18">
        <v>1101319</v>
      </c>
      <c r="C9" s="8">
        <v>233203</v>
      </c>
      <c r="D9" s="18">
        <v>1334522</v>
      </c>
      <c r="E9" s="8">
        <v>42369</v>
      </c>
      <c r="F9" s="18">
        <v>301071</v>
      </c>
      <c r="G9" s="8">
        <v>343440</v>
      </c>
      <c r="H9" s="18">
        <v>114559</v>
      </c>
      <c r="I9" s="8">
        <v>40551</v>
      </c>
      <c r="J9" s="18">
        <v>155110</v>
      </c>
    </row>
    <row r="10" spans="1:10" x14ac:dyDescent="0.25">
      <c r="A10" s="5">
        <v>2018</v>
      </c>
      <c r="B10" s="18">
        <v>1113581</v>
      </c>
      <c r="C10" s="8">
        <v>244851</v>
      </c>
      <c r="D10" s="18">
        <v>1358432</v>
      </c>
      <c r="E10" s="8">
        <v>46824</v>
      </c>
      <c r="F10" s="18">
        <v>285500</v>
      </c>
      <c r="G10" s="8">
        <v>332324</v>
      </c>
      <c r="H10" s="18">
        <v>116732</v>
      </c>
      <c r="I10" s="8">
        <v>40228</v>
      </c>
      <c r="J10" s="18">
        <v>156960</v>
      </c>
    </row>
    <row r="11" spans="1:10" x14ac:dyDescent="0.25">
      <c r="A11" s="5">
        <v>2019</v>
      </c>
      <c r="B11" s="18">
        <v>1201080</v>
      </c>
      <c r="C11" s="8">
        <v>284217</v>
      </c>
      <c r="D11" s="18">
        <v>1485297</v>
      </c>
      <c r="E11" s="8">
        <v>68207</v>
      </c>
      <c r="F11" s="18">
        <v>264571</v>
      </c>
      <c r="G11" s="8">
        <v>332778</v>
      </c>
      <c r="H11" s="18">
        <v>122020</v>
      </c>
      <c r="I11" s="8">
        <v>57485</v>
      </c>
      <c r="J11" s="18">
        <v>179505</v>
      </c>
    </row>
    <row r="12" spans="1:10" x14ac:dyDescent="0.25">
      <c r="A12" s="5">
        <v>2020</v>
      </c>
      <c r="B12" s="18">
        <v>1098379</v>
      </c>
      <c r="C12" s="8">
        <v>235301</v>
      </c>
      <c r="D12" s="18">
        <v>1333680</v>
      </c>
      <c r="E12" s="8">
        <v>55760</v>
      </c>
      <c r="F12" s="18">
        <v>191766</v>
      </c>
      <c r="G12" s="8">
        <v>247526</v>
      </c>
      <c r="H12" s="18">
        <v>120950</v>
      </c>
      <c r="I12" s="8">
        <v>38934</v>
      </c>
      <c r="J12" s="18">
        <v>159884</v>
      </c>
    </row>
    <row r="13" spans="1:10" x14ac:dyDescent="0.25">
      <c r="A13" s="17">
        <v>2021</v>
      </c>
      <c r="B13" s="9">
        <v>1167034</v>
      </c>
      <c r="C13" s="9">
        <v>256167</v>
      </c>
      <c r="D13" s="9">
        <v>1423201</v>
      </c>
      <c r="E13" s="9">
        <v>74759</v>
      </c>
      <c r="F13" s="9">
        <v>243607</v>
      </c>
      <c r="G13" s="9">
        <v>318366</v>
      </c>
      <c r="H13" s="9">
        <v>94219</v>
      </c>
      <c r="I13" s="9">
        <v>64093</v>
      </c>
      <c r="J13" s="9">
        <v>158312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/>
  </sheetViews>
  <sheetFormatPr defaultRowHeight="12.75" x14ac:dyDescent="0.2"/>
  <cols>
    <col min="1" max="12" width="9.140625" style="4"/>
    <col min="13" max="13" width="13.28515625" style="4" customWidth="1"/>
    <col min="14" max="14" width="10.140625" style="4" bestFit="1" customWidth="1"/>
    <col min="15" max="15" width="11" style="4" bestFit="1" customWidth="1"/>
    <col min="16" max="16" width="10.140625" style="4" bestFit="1" customWidth="1"/>
    <col min="17" max="16384" width="9.140625" style="4"/>
  </cols>
  <sheetData>
    <row r="1" spans="1:9" x14ac:dyDescent="0.2">
      <c r="A1" s="37" t="s">
        <v>116</v>
      </c>
    </row>
    <row r="2" spans="1:9" ht="13.5" thickBot="1" x14ac:dyDescent="0.25">
      <c r="A2" s="56" t="s">
        <v>117</v>
      </c>
    </row>
    <row r="3" spans="1:9" ht="14.25" thickBot="1" x14ac:dyDescent="0.25">
      <c r="A3" s="57" t="s">
        <v>0</v>
      </c>
      <c r="B3" s="58" t="s">
        <v>118</v>
      </c>
      <c r="C3" s="58"/>
      <c r="D3" s="58"/>
      <c r="E3" s="58" t="s">
        <v>119</v>
      </c>
      <c r="F3" s="58"/>
      <c r="G3" s="58"/>
      <c r="H3" s="59" t="s">
        <v>7</v>
      </c>
      <c r="I3" s="39" t="s">
        <v>120</v>
      </c>
    </row>
    <row r="4" spans="1:9" ht="27.75" thickBot="1" x14ac:dyDescent="0.25">
      <c r="A4" s="60"/>
      <c r="B4" s="43" t="s">
        <v>115</v>
      </c>
      <c r="C4" s="43" t="s">
        <v>121</v>
      </c>
      <c r="D4" s="43" t="s">
        <v>120</v>
      </c>
      <c r="E4" s="43" t="s">
        <v>115</v>
      </c>
      <c r="F4" s="43" t="s">
        <v>121</v>
      </c>
      <c r="G4" s="43" t="s">
        <v>120</v>
      </c>
      <c r="H4" s="61"/>
      <c r="I4" s="42"/>
    </row>
    <row r="5" spans="1:9" ht="14.25" thickBot="1" x14ac:dyDescent="0.25">
      <c r="A5" s="62">
        <v>2012</v>
      </c>
      <c r="B5" s="47">
        <v>1276940</v>
      </c>
      <c r="C5" s="63">
        <v>82</v>
      </c>
      <c r="D5" s="64">
        <v>2.2999999999999998</v>
      </c>
      <c r="E5" s="65">
        <v>279387</v>
      </c>
      <c r="F5" s="66">
        <v>18</v>
      </c>
      <c r="G5" s="63">
        <v>6.6</v>
      </c>
      <c r="H5" s="67">
        <v>1556327</v>
      </c>
      <c r="I5" s="68">
        <v>2.6</v>
      </c>
    </row>
    <row r="6" spans="1:9" ht="14.25" thickBot="1" x14ac:dyDescent="0.25">
      <c r="A6" s="62">
        <v>2013</v>
      </c>
      <c r="B6" s="47">
        <v>1113155</v>
      </c>
      <c r="C6" s="63">
        <v>81.7</v>
      </c>
      <c r="D6" s="64">
        <v>2</v>
      </c>
      <c r="E6" s="65">
        <v>249144</v>
      </c>
      <c r="F6" s="66">
        <v>18.3</v>
      </c>
      <c r="G6" s="63">
        <v>5.4</v>
      </c>
      <c r="H6" s="67">
        <v>1362299</v>
      </c>
      <c r="I6" s="68">
        <v>2.2999999999999998</v>
      </c>
    </row>
    <row r="7" spans="1:9" ht="14.25" thickBot="1" x14ac:dyDescent="0.25">
      <c r="A7" s="62">
        <v>2014</v>
      </c>
      <c r="B7" s="47">
        <v>1073757</v>
      </c>
      <c r="C7" s="63">
        <v>81.8</v>
      </c>
      <c r="D7" s="64">
        <v>1.9</v>
      </c>
      <c r="E7" s="65">
        <v>239419</v>
      </c>
      <c r="F7" s="66">
        <v>18.2</v>
      </c>
      <c r="G7" s="63">
        <v>4.8</v>
      </c>
      <c r="H7" s="67">
        <v>1313176</v>
      </c>
      <c r="I7" s="68">
        <v>2.2000000000000002</v>
      </c>
    </row>
    <row r="8" spans="1:9" ht="14.25" thickBot="1" x14ac:dyDescent="0.25">
      <c r="A8" s="62">
        <v>2015</v>
      </c>
      <c r="B8" s="47">
        <v>1081744</v>
      </c>
      <c r="C8" s="63">
        <v>84.2</v>
      </c>
      <c r="D8" s="64">
        <v>1.9</v>
      </c>
      <c r="E8" s="65">
        <v>202457</v>
      </c>
      <c r="F8" s="66">
        <v>15.8</v>
      </c>
      <c r="G8" s="63">
        <v>4</v>
      </c>
      <c r="H8" s="67">
        <v>1284201</v>
      </c>
      <c r="I8" s="68">
        <v>2.1</v>
      </c>
    </row>
    <row r="9" spans="1:9" ht="14.25" thickBot="1" x14ac:dyDescent="0.25">
      <c r="A9" s="62">
        <v>2016</v>
      </c>
      <c r="B9" s="47">
        <v>1101791</v>
      </c>
      <c r="C9" s="63">
        <v>82.8</v>
      </c>
      <c r="D9" s="64">
        <v>2</v>
      </c>
      <c r="E9" s="65">
        <v>229589</v>
      </c>
      <c r="F9" s="66">
        <v>17.2</v>
      </c>
      <c r="G9" s="63">
        <v>4.5999999999999996</v>
      </c>
      <c r="H9" s="67">
        <v>1331380</v>
      </c>
      <c r="I9" s="68">
        <v>2.2000000000000002</v>
      </c>
    </row>
    <row r="10" spans="1:9" ht="14.25" thickBot="1" x14ac:dyDescent="0.25">
      <c r="A10" s="62">
        <v>2017</v>
      </c>
      <c r="B10" s="47">
        <v>1101319</v>
      </c>
      <c r="C10" s="63">
        <v>82.5</v>
      </c>
      <c r="D10" s="64">
        <v>2</v>
      </c>
      <c r="E10" s="65">
        <v>233203</v>
      </c>
      <c r="F10" s="66">
        <v>17.5</v>
      </c>
      <c r="G10" s="63">
        <v>4.5999999999999996</v>
      </c>
      <c r="H10" s="67">
        <v>1334522</v>
      </c>
      <c r="I10" s="68">
        <v>2.2000000000000002</v>
      </c>
    </row>
    <row r="11" spans="1:9" ht="14.25" thickBot="1" x14ac:dyDescent="0.25">
      <c r="A11" s="62">
        <v>2018</v>
      </c>
      <c r="B11" s="47">
        <v>1113580</v>
      </c>
      <c r="C11" s="63">
        <v>82</v>
      </c>
      <c r="D11" s="64">
        <v>2.0165591161227883</v>
      </c>
      <c r="E11" s="65">
        <v>244852</v>
      </c>
      <c r="F11" s="66">
        <v>18</v>
      </c>
      <c r="G11" s="63">
        <v>4.7087185678535519</v>
      </c>
      <c r="H11" s="67">
        <v>1358432</v>
      </c>
      <c r="I11" s="68">
        <v>2.2000000000000002</v>
      </c>
    </row>
    <row r="12" spans="1:9" ht="14.25" thickBot="1" x14ac:dyDescent="0.25">
      <c r="A12" s="62">
        <v>2019</v>
      </c>
      <c r="B12" s="47">
        <v>1201080</v>
      </c>
      <c r="C12" s="63">
        <v>80.864635153777314</v>
      </c>
      <c r="D12" s="64">
        <v>2.1953098692821174</v>
      </c>
      <c r="E12" s="65">
        <v>284217</v>
      </c>
      <c r="F12" s="66">
        <v>19.135364846222675</v>
      </c>
      <c r="G12" s="63">
        <v>5.6640654776228487</v>
      </c>
      <c r="H12" s="67">
        <v>1485297</v>
      </c>
      <c r="I12" s="63">
        <v>2.4867233641743405</v>
      </c>
    </row>
    <row r="13" spans="1:9" ht="14.25" thickBot="1" x14ac:dyDescent="0.25">
      <c r="A13" s="62">
        <v>2020</v>
      </c>
      <c r="B13" s="47">
        <v>1098379</v>
      </c>
      <c r="C13" s="63">
        <v>82.357012176834019</v>
      </c>
      <c r="D13" s="64">
        <v>2.0215656813891574</v>
      </c>
      <c r="E13" s="65">
        <v>235301</v>
      </c>
      <c r="F13" s="66">
        <v>17.642987823165974</v>
      </c>
      <c r="G13" s="63">
        <v>4.6085351941839079</v>
      </c>
      <c r="H13" s="67">
        <v>1333680</v>
      </c>
      <c r="I13" s="63">
        <v>2.2437849803303314</v>
      </c>
    </row>
    <row r="14" spans="1:9" ht="14.25" thickBot="1" x14ac:dyDescent="0.25">
      <c r="A14" s="51">
        <v>2021</v>
      </c>
      <c r="B14" s="52">
        <v>1167034</v>
      </c>
      <c r="C14" s="53">
        <v>82.000645024841887</v>
      </c>
      <c r="D14" s="53">
        <v>2.1598994134350491</v>
      </c>
      <c r="E14" s="52">
        <v>256167</v>
      </c>
      <c r="F14" s="53">
        <v>17.999354975158109</v>
      </c>
      <c r="G14" s="53">
        <v>5.0215974147791593</v>
      </c>
      <c r="H14" s="52">
        <v>1423201</v>
      </c>
      <c r="I14" s="53">
        <v>2.406772591080137</v>
      </c>
    </row>
    <row r="24" spans="4:12" x14ac:dyDescent="0.2">
      <c r="D24" s="10"/>
      <c r="F24" s="10"/>
      <c r="K24" s="55"/>
    </row>
    <row r="25" spans="4:12" x14ac:dyDescent="0.2">
      <c r="D25" s="10"/>
      <c r="F25" s="10"/>
    </row>
    <row r="26" spans="4:12" x14ac:dyDescent="0.2">
      <c r="D26" s="10"/>
      <c r="F26" s="10"/>
    </row>
    <row r="27" spans="4:12" x14ac:dyDescent="0.2">
      <c r="L27" s="69"/>
    </row>
    <row r="30" spans="4:12" x14ac:dyDescent="0.2">
      <c r="K30" s="10"/>
      <c r="L30" s="10"/>
    </row>
    <row r="35" spans="13:16" x14ac:dyDescent="0.2">
      <c r="O35" s="70"/>
      <c r="P35" s="70"/>
    </row>
    <row r="36" spans="13:16" x14ac:dyDescent="0.2">
      <c r="O36" s="70"/>
      <c r="P36" s="70"/>
    </row>
    <row r="39" spans="13:16" x14ac:dyDescent="0.2">
      <c r="M39" s="10"/>
      <c r="N39" s="10"/>
      <c r="O39" s="10"/>
      <c r="P39" s="10"/>
    </row>
  </sheetData>
  <mergeCells count="5">
    <mergeCell ref="A3:A4"/>
    <mergeCell ref="B3:D3"/>
    <mergeCell ref="E3:G3"/>
    <mergeCell ref="H3:H4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90" zoomScaleNormal="90" workbookViewId="0"/>
  </sheetViews>
  <sheetFormatPr defaultRowHeight="12.75" x14ac:dyDescent="0.2"/>
  <cols>
    <col min="1" max="16384" width="9.140625" style="4"/>
  </cols>
  <sheetData>
    <row r="1" spans="1:7" x14ac:dyDescent="0.2">
      <c r="A1" s="37" t="s">
        <v>122</v>
      </c>
    </row>
    <row r="2" spans="1:7" ht="13.5" thickBot="1" x14ac:dyDescent="0.25">
      <c r="A2" s="56" t="s">
        <v>123</v>
      </c>
    </row>
    <row r="3" spans="1:7" ht="26.25" customHeight="1" thickBot="1" x14ac:dyDescent="0.25">
      <c r="A3" s="71" t="s">
        <v>124</v>
      </c>
      <c r="B3" s="58" t="s">
        <v>125</v>
      </c>
      <c r="C3" s="58"/>
      <c r="D3" s="58"/>
      <c r="E3" s="58"/>
      <c r="F3" s="58"/>
      <c r="G3" s="58"/>
    </row>
    <row r="4" spans="1:7" ht="14.25" thickBot="1" x14ac:dyDescent="0.25">
      <c r="A4" s="72"/>
      <c r="B4" s="73" t="s">
        <v>53</v>
      </c>
      <c r="C4" s="73" t="s">
        <v>54</v>
      </c>
      <c r="D4" s="73" t="s">
        <v>55</v>
      </c>
      <c r="E4" s="73" t="s">
        <v>56</v>
      </c>
      <c r="F4" s="73" t="s">
        <v>57</v>
      </c>
      <c r="G4" s="74" t="s">
        <v>7</v>
      </c>
    </row>
    <row r="5" spans="1:7" ht="14.25" thickBot="1" x14ac:dyDescent="0.25">
      <c r="A5" s="75" t="s">
        <v>53</v>
      </c>
      <c r="B5" s="67">
        <v>27821</v>
      </c>
      <c r="C5" s="76">
        <v>19003</v>
      </c>
      <c r="D5" s="67">
        <v>14076</v>
      </c>
      <c r="E5" s="76">
        <v>15848</v>
      </c>
      <c r="F5" s="67">
        <v>9749</v>
      </c>
      <c r="G5" s="76">
        <v>86497</v>
      </c>
    </row>
    <row r="6" spans="1:7" ht="14.25" thickBot="1" x14ac:dyDescent="0.25">
      <c r="A6" s="75" t="s">
        <v>54</v>
      </c>
      <c r="B6" s="67">
        <v>17374</v>
      </c>
      <c r="C6" s="76">
        <v>15435</v>
      </c>
      <c r="D6" s="67">
        <v>10233</v>
      </c>
      <c r="E6" s="76">
        <v>11050</v>
      </c>
      <c r="F6" s="67">
        <v>5014</v>
      </c>
      <c r="G6" s="76">
        <v>59106</v>
      </c>
    </row>
    <row r="7" spans="1:7" ht="14.25" thickBot="1" x14ac:dyDescent="0.25">
      <c r="A7" s="75" t="s">
        <v>55</v>
      </c>
      <c r="B7" s="67">
        <v>16507</v>
      </c>
      <c r="C7" s="76">
        <v>14029</v>
      </c>
      <c r="D7" s="67">
        <v>14158</v>
      </c>
      <c r="E7" s="76">
        <v>16163</v>
      </c>
      <c r="F7" s="67">
        <v>4818</v>
      </c>
      <c r="G7" s="76">
        <v>65675</v>
      </c>
    </row>
    <row r="8" spans="1:7" ht="14.25" thickBot="1" x14ac:dyDescent="0.25">
      <c r="A8" s="75" t="s">
        <v>56</v>
      </c>
      <c r="B8" s="67">
        <v>29290</v>
      </c>
      <c r="C8" s="76">
        <v>24604</v>
      </c>
      <c r="D8" s="67">
        <v>25984</v>
      </c>
      <c r="E8" s="76">
        <v>13890</v>
      </c>
      <c r="F8" s="67">
        <v>3404</v>
      </c>
      <c r="G8" s="76">
        <v>97172</v>
      </c>
    </row>
    <row r="9" spans="1:7" ht="14.25" thickBot="1" x14ac:dyDescent="0.25">
      <c r="A9" s="75" t="s">
        <v>57</v>
      </c>
      <c r="B9" s="67">
        <v>14858</v>
      </c>
      <c r="C9" s="76">
        <v>9698</v>
      </c>
      <c r="D9" s="67">
        <v>7221</v>
      </c>
      <c r="E9" s="76">
        <v>3508</v>
      </c>
      <c r="F9" s="73">
        <v>563</v>
      </c>
      <c r="G9" s="76">
        <v>35848</v>
      </c>
    </row>
    <row r="10" spans="1:7" ht="14.25" thickBot="1" x14ac:dyDescent="0.25">
      <c r="A10" s="77" t="s">
        <v>7</v>
      </c>
      <c r="B10" s="78">
        <v>105850</v>
      </c>
      <c r="C10" s="78">
        <v>82769</v>
      </c>
      <c r="D10" s="78">
        <v>71672</v>
      </c>
      <c r="E10" s="78">
        <v>60459</v>
      </c>
      <c r="F10" s="78">
        <v>23548</v>
      </c>
      <c r="G10" s="78">
        <v>344298</v>
      </c>
    </row>
    <row r="11" spans="1:7" ht="14.25" thickBot="1" x14ac:dyDescent="0.25">
      <c r="A11" s="79" t="s">
        <v>126</v>
      </c>
      <c r="B11" s="79"/>
      <c r="C11" s="79"/>
      <c r="D11" s="79"/>
      <c r="E11" s="79"/>
      <c r="F11" s="79"/>
      <c r="G11" s="79"/>
    </row>
    <row r="12" spans="1:7" ht="26.25" customHeight="1" thickBot="1" x14ac:dyDescent="0.25">
      <c r="A12" s="71" t="s">
        <v>124</v>
      </c>
      <c r="B12" s="58" t="s">
        <v>125</v>
      </c>
      <c r="C12" s="58"/>
      <c r="D12" s="58"/>
      <c r="E12" s="58"/>
      <c r="F12" s="58"/>
      <c r="G12" s="58"/>
    </row>
    <row r="13" spans="1:7" ht="14.25" thickBot="1" x14ac:dyDescent="0.25">
      <c r="A13" s="72"/>
      <c r="B13" s="73" t="s">
        <v>53</v>
      </c>
      <c r="C13" s="73" t="s">
        <v>54</v>
      </c>
      <c r="D13" s="73" t="s">
        <v>55</v>
      </c>
      <c r="E13" s="73" t="s">
        <v>56</v>
      </c>
      <c r="F13" s="73" t="s">
        <v>57</v>
      </c>
      <c r="G13" s="74" t="s">
        <v>7</v>
      </c>
    </row>
    <row r="14" spans="1:7" ht="14.25" thickBot="1" x14ac:dyDescent="0.25">
      <c r="A14" s="75" t="s">
        <v>53</v>
      </c>
      <c r="B14" s="80">
        <f>+B5/$G$10*100</f>
        <v>8.0805000319490681</v>
      </c>
      <c r="C14" s="81">
        <f t="shared" ref="C14:G14" si="0">+C5/$G$10*100</f>
        <v>5.5193466125275199</v>
      </c>
      <c r="D14" s="80">
        <f t="shared" si="0"/>
        <v>4.0883188400745869</v>
      </c>
      <c r="E14" s="81">
        <f t="shared" si="0"/>
        <v>4.6029892709222819</v>
      </c>
      <c r="F14" s="80">
        <f t="shared" si="0"/>
        <v>2.8315587078635369</v>
      </c>
      <c r="G14" s="81">
        <f t="shared" si="0"/>
        <v>25.122713463336993</v>
      </c>
    </row>
    <row r="15" spans="1:7" ht="14.25" thickBot="1" x14ac:dyDescent="0.25">
      <c r="A15" s="75" t="s">
        <v>54</v>
      </c>
      <c r="B15" s="80">
        <f t="shared" ref="B15:G19" si="1">+B6/$G$10*100</f>
        <v>5.046209969270806</v>
      </c>
      <c r="C15" s="81">
        <f t="shared" si="1"/>
        <v>4.4830350452224526</v>
      </c>
      <c r="D15" s="80">
        <f t="shared" si="1"/>
        <v>2.9721346043253232</v>
      </c>
      <c r="E15" s="81">
        <f t="shared" si="1"/>
        <v>3.209429041121354</v>
      </c>
      <c r="F15" s="80">
        <f t="shared" si="1"/>
        <v>1.4562965802880063</v>
      </c>
      <c r="G15" s="81">
        <f t="shared" si="1"/>
        <v>17.167105240227944</v>
      </c>
    </row>
    <row r="16" spans="1:7" ht="14.25" thickBot="1" x14ac:dyDescent="0.25">
      <c r="A16" s="75" t="s">
        <v>55</v>
      </c>
      <c r="B16" s="80">
        <f t="shared" si="1"/>
        <v>4.794393229121285</v>
      </c>
      <c r="C16" s="81">
        <f t="shared" si="1"/>
        <v>4.074667874922306</v>
      </c>
      <c r="D16" s="80">
        <f t="shared" si="1"/>
        <v>4.1121354175743106</v>
      </c>
      <c r="E16" s="81">
        <f t="shared" si="1"/>
        <v>4.694479782049271</v>
      </c>
      <c r="F16" s="80">
        <f t="shared" si="1"/>
        <v>1.3993691511423243</v>
      </c>
      <c r="G16" s="81">
        <f t="shared" si="1"/>
        <v>19.075045454809498</v>
      </c>
    </row>
    <row r="17" spans="1:7" ht="14.25" thickBot="1" x14ac:dyDescent="0.25">
      <c r="A17" s="75" t="s">
        <v>56</v>
      </c>
      <c r="B17" s="80">
        <f t="shared" si="1"/>
        <v>8.5071653044746114</v>
      </c>
      <c r="C17" s="81">
        <f t="shared" si="1"/>
        <v>7.1461350341855026</v>
      </c>
      <c r="D17" s="80">
        <f t="shared" si="1"/>
        <v>7.5469506067418344</v>
      </c>
      <c r="E17" s="81">
        <f t="shared" si="1"/>
        <v>4.0342958715996025</v>
      </c>
      <c r="F17" s="80">
        <f t="shared" si="1"/>
        <v>0.98867841230561893</v>
      </c>
      <c r="G17" s="81">
        <f t="shared" si="1"/>
        <v>28.223225229307168</v>
      </c>
    </row>
    <row r="18" spans="1:7" ht="14.25" thickBot="1" x14ac:dyDescent="0.25">
      <c r="A18" s="75" t="s">
        <v>57</v>
      </c>
      <c r="B18" s="80">
        <f t="shared" si="1"/>
        <v>4.315447664523175</v>
      </c>
      <c r="C18" s="81">
        <f t="shared" si="1"/>
        <v>2.8167459584429766</v>
      </c>
      <c r="D18" s="80">
        <f t="shared" si="1"/>
        <v>2.0973110503110677</v>
      </c>
      <c r="E18" s="81">
        <f t="shared" si="1"/>
        <v>1.0188848032808788</v>
      </c>
      <c r="F18" s="80">
        <f t="shared" si="1"/>
        <v>0.16352113576030067</v>
      </c>
      <c r="G18" s="81">
        <f t="shared" si="1"/>
        <v>10.411910612318398</v>
      </c>
    </row>
    <row r="19" spans="1:7" ht="14.25" thickBot="1" x14ac:dyDescent="0.25">
      <c r="A19" s="77" t="s">
        <v>7</v>
      </c>
      <c r="B19" s="82">
        <f t="shared" si="1"/>
        <v>30.743716199338945</v>
      </c>
      <c r="C19" s="82">
        <f t="shared" si="1"/>
        <v>24.039930525300758</v>
      </c>
      <c r="D19" s="82">
        <f t="shared" si="1"/>
        <v>20.81685051902712</v>
      </c>
      <c r="E19" s="82">
        <f t="shared" si="1"/>
        <v>17.560078768973391</v>
      </c>
      <c r="F19" s="82">
        <f t="shared" si="1"/>
        <v>6.8394239873597868</v>
      </c>
      <c r="G19" s="82">
        <f t="shared" si="1"/>
        <v>100</v>
      </c>
    </row>
    <row r="20" spans="1:7" ht="15.75" x14ac:dyDescent="0.2">
      <c r="A20" s="83"/>
    </row>
  </sheetData>
  <mergeCells count="5">
    <mergeCell ref="A3:A4"/>
    <mergeCell ref="B3:G3"/>
    <mergeCell ref="A11:G11"/>
    <mergeCell ref="A12:A13"/>
    <mergeCell ref="B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zoomScale="80" zoomScaleNormal="80" workbookViewId="0"/>
  </sheetViews>
  <sheetFormatPr defaultRowHeight="15" x14ac:dyDescent="0.25"/>
  <cols>
    <col min="1" max="2" width="12.85546875" style="19" customWidth="1"/>
    <col min="3" max="3" width="9.5703125" style="19" bestFit="1" customWidth="1"/>
    <col min="4" max="4" width="9.140625" style="19"/>
    <col min="5" max="5" width="15.28515625" style="19" customWidth="1"/>
    <col min="6" max="8" width="9.140625" style="19"/>
    <col min="9" max="9" width="24.28515625" style="19" bestFit="1" customWidth="1"/>
    <col min="10" max="10" width="26" style="19" bestFit="1" customWidth="1"/>
    <col min="11" max="11" width="27.28515625" style="19" bestFit="1" customWidth="1"/>
    <col min="12" max="12" width="13" style="19" customWidth="1"/>
    <col min="13" max="13" width="11.42578125" style="19" bestFit="1" customWidth="1"/>
    <col min="14" max="16384" width="9.140625" style="19"/>
  </cols>
  <sheetData>
    <row r="1" spans="1:5" ht="18.75" x14ac:dyDescent="0.25">
      <c r="A1" s="3" t="s">
        <v>66</v>
      </c>
    </row>
    <row r="4" spans="1:5" x14ac:dyDescent="0.25">
      <c r="A4" s="19" t="s">
        <v>59</v>
      </c>
      <c r="B4" s="19" t="s">
        <v>60</v>
      </c>
      <c r="C4" s="19" t="s">
        <v>61</v>
      </c>
      <c r="D4" s="19" t="s">
        <v>62</v>
      </c>
      <c r="E4" s="19" t="s">
        <v>63</v>
      </c>
    </row>
    <row r="5" spans="1:5" x14ac:dyDescent="0.25">
      <c r="A5" s="19" t="s">
        <v>18</v>
      </c>
      <c r="B5" s="19">
        <v>4265647.5</v>
      </c>
      <c r="C5" s="21">
        <v>29.792194502710316</v>
      </c>
      <c r="D5" s="21">
        <v>29.156886498474147</v>
      </c>
      <c r="E5" s="21">
        <v>0.63530800423616818</v>
      </c>
    </row>
    <row r="6" spans="1:5" x14ac:dyDescent="0.25">
      <c r="A6" s="20" t="s">
        <v>24</v>
      </c>
      <c r="B6" s="19">
        <v>123724.5</v>
      </c>
      <c r="C6" s="21">
        <v>36.621687701304104</v>
      </c>
      <c r="D6" s="21">
        <v>35.886182607325146</v>
      </c>
      <c r="E6" s="21">
        <v>0.73550509397896136</v>
      </c>
    </row>
    <row r="7" spans="1:5" x14ac:dyDescent="0.25">
      <c r="A7" s="19" t="s">
        <v>15</v>
      </c>
      <c r="B7" s="19">
        <v>9962279</v>
      </c>
      <c r="C7" s="21">
        <v>32.567849183906617</v>
      </c>
      <c r="D7" s="21">
        <v>31.151305840761935</v>
      </c>
      <c r="E7" s="21">
        <v>1.4165433431446761</v>
      </c>
    </row>
    <row r="8" spans="1:5" x14ac:dyDescent="0.25">
      <c r="A8" s="20" t="s">
        <v>64</v>
      </c>
      <c r="B8" s="19">
        <v>1075326</v>
      </c>
      <c r="C8" s="21">
        <v>27.244761123603446</v>
      </c>
      <c r="D8" s="21">
        <v>25.634086779265079</v>
      </c>
      <c r="E8" s="21">
        <v>1.610674344338368</v>
      </c>
    </row>
    <row r="9" spans="1:5" x14ac:dyDescent="0.25">
      <c r="A9" s="22" t="s">
        <v>48</v>
      </c>
      <c r="B9" s="19">
        <v>533764</v>
      </c>
      <c r="C9" s="21">
        <v>25.661153618453099</v>
      </c>
      <c r="D9" s="21">
        <v>24.743144910484784</v>
      </c>
      <c r="E9" s="21">
        <v>0.91800870796831557</v>
      </c>
    </row>
    <row r="10" spans="1:5" x14ac:dyDescent="0.25">
      <c r="A10" s="22" t="s">
        <v>26</v>
      </c>
      <c r="B10" s="19">
        <v>541562</v>
      </c>
      <c r="C10" s="21">
        <v>28.805566121699826</v>
      </c>
      <c r="D10" s="21">
        <v>26.512199895856799</v>
      </c>
      <c r="E10" s="21">
        <v>2.2933662258430245</v>
      </c>
    </row>
    <row r="11" spans="1:5" x14ac:dyDescent="0.25">
      <c r="A11" s="19" t="s">
        <v>25</v>
      </c>
      <c r="B11" s="19">
        <v>4858787.5</v>
      </c>
      <c r="C11" s="21">
        <v>28.850201825043801</v>
      </c>
      <c r="D11" s="21">
        <v>27.459114027933921</v>
      </c>
      <c r="E11" s="21">
        <v>1.3910877971098758</v>
      </c>
    </row>
    <row r="12" spans="1:5" x14ac:dyDescent="0.25">
      <c r="A12" s="19" t="s">
        <v>65</v>
      </c>
      <c r="B12" s="19">
        <v>1198078.5</v>
      </c>
      <c r="C12" s="21">
        <v>28.165099365358781</v>
      </c>
      <c r="D12" s="21">
        <v>26.10429950958973</v>
      </c>
      <c r="E12" s="21">
        <v>2.0607998557690501</v>
      </c>
    </row>
    <row r="13" spans="1:5" x14ac:dyDescent="0.25">
      <c r="A13" s="19" t="s">
        <v>14</v>
      </c>
      <c r="B13" s="19">
        <v>1513861</v>
      </c>
      <c r="C13" s="21">
        <v>26.205180000013211</v>
      </c>
      <c r="D13" s="21">
        <v>24.593407188638853</v>
      </c>
      <c r="E13" s="21">
        <v>1.6117728113743601</v>
      </c>
    </row>
    <row r="14" spans="1:5" x14ac:dyDescent="0.25">
      <c r="A14" s="19" t="s">
        <v>12</v>
      </c>
      <c r="B14" s="19">
        <v>4433359.5</v>
      </c>
      <c r="C14" s="21">
        <v>28.854416160024922</v>
      </c>
      <c r="D14" s="21">
        <v>25.98909472601985</v>
      </c>
      <c r="E14" s="21">
        <v>2.8653214340050699</v>
      </c>
    </row>
    <row r="15" spans="1:5" x14ac:dyDescent="0.25">
      <c r="A15" s="19" t="s">
        <v>22</v>
      </c>
      <c r="B15" s="19">
        <v>3678028</v>
      </c>
      <c r="C15" s="21">
        <v>26.01992154491483</v>
      </c>
      <c r="D15" s="21">
        <v>24.992740675166147</v>
      </c>
      <c r="E15" s="21">
        <v>1.0271808697486806</v>
      </c>
    </row>
    <row r="16" spans="1:5" x14ac:dyDescent="0.25">
      <c r="A16" s="19" t="s">
        <v>23</v>
      </c>
      <c r="B16" s="19">
        <v>862132</v>
      </c>
      <c r="C16" s="21">
        <v>19.851948425531127</v>
      </c>
      <c r="D16" s="21">
        <v>19.506293699804669</v>
      </c>
      <c r="E16" s="21">
        <v>0.34565472572645489</v>
      </c>
    </row>
    <row r="17" spans="1:5" x14ac:dyDescent="0.25">
      <c r="A17" s="19" t="s">
        <v>16</v>
      </c>
      <c r="B17" s="19">
        <v>1491485</v>
      </c>
      <c r="C17" s="21">
        <v>22.244943797624515</v>
      </c>
      <c r="D17" s="21">
        <v>21.453115519096741</v>
      </c>
      <c r="E17" s="21">
        <v>0.79182827852777604</v>
      </c>
    </row>
    <row r="18" spans="1:5" x14ac:dyDescent="0.25">
      <c r="A18" s="19" t="s">
        <v>13</v>
      </c>
      <c r="B18" s="19">
        <v>5722640.5</v>
      </c>
      <c r="C18" s="21">
        <v>18.674421361956952</v>
      </c>
      <c r="D18" s="21">
        <v>18.54511042586023</v>
      </c>
      <c r="E18" s="21">
        <v>0.1293109360967197</v>
      </c>
    </row>
    <row r="19" spans="1:5" x14ac:dyDescent="0.25">
      <c r="A19" s="19" t="s">
        <v>8</v>
      </c>
      <c r="B19" s="19">
        <v>1278481</v>
      </c>
      <c r="C19" s="21">
        <v>22.018317049686306</v>
      </c>
      <c r="D19" s="21">
        <v>22.227158635912463</v>
      </c>
      <c r="E19" s="21">
        <v>-0.20884158622615431</v>
      </c>
    </row>
    <row r="20" spans="1:5" x14ac:dyDescent="0.25">
      <c r="A20" s="19" t="s">
        <v>17</v>
      </c>
      <c r="B20" s="19">
        <v>293222</v>
      </c>
      <c r="C20" s="21">
        <v>18.508161052035661</v>
      </c>
      <c r="D20" s="21">
        <v>22.211839493625991</v>
      </c>
      <c r="E20" s="21">
        <v>-3.703678441590331</v>
      </c>
    </row>
    <row r="21" spans="1:5" x14ac:dyDescent="0.25">
      <c r="A21" s="19" t="s">
        <v>11</v>
      </c>
      <c r="B21" s="19">
        <v>5624340</v>
      </c>
      <c r="C21" s="21">
        <v>19.920381769238702</v>
      </c>
      <c r="D21" s="21">
        <v>23.112400743909507</v>
      </c>
      <c r="E21" s="21">
        <v>-3.1920189746708059</v>
      </c>
    </row>
    <row r="22" spans="1:5" x14ac:dyDescent="0.25">
      <c r="A22" s="19" t="s">
        <v>19</v>
      </c>
      <c r="B22" s="19">
        <v>3928359</v>
      </c>
      <c r="C22" s="21">
        <v>13.509203206733396</v>
      </c>
      <c r="D22" s="21">
        <v>15.258025043026871</v>
      </c>
      <c r="E22" s="21">
        <v>-1.7488218362934753</v>
      </c>
    </row>
    <row r="23" spans="1:5" x14ac:dyDescent="0.25">
      <c r="A23" s="19" t="s">
        <v>9</v>
      </c>
      <c r="B23" s="19">
        <v>543149</v>
      </c>
      <c r="C23" s="21">
        <v>11.013552450616682</v>
      </c>
      <c r="D23" s="21">
        <v>15.693667851731295</v>
      </c>
      <c r="E23" s="21">
        <v>-4.6801154011146116</v>
      </c>
    </row>
    <row r="24" spans="1:5" x14ac:dyDescent="0.25">
      <c r="A24" s="19" t="s">
        <v>10</v>
      </c>
      <c r="B24" s="19">
        <v>1858027.5</v>
      </c>
      <c r="C24" s="21">
        <v>15.365219298422655</v>
      </c>
      <c r="D24" s="21">
        <v>19.668169604594119</v>
      </c>
      <c r="E24" s="21">
        <v>-4.3029503061714642</v>
      </c>
    </row>
    <row r="25" spans="1:5" x14ac:dyDescent="0.25">
      <c r="A25" s="19" t="s">
        <v>21</v>
      </c>
      <c r="B25" s="19">
        <v>4833517</v>
      </c>
      <c r="C25" s="21">
        <v>16.413100440114309</v>
      </c>
      <c r="D25" s="21">
        <v>18.883558286854065</v>
      </c>
      <c r="E25" s="21">
        <v>-2.4704578467397549</v>
      </c>
    </row>
    <row r="26" spans="1:5" x14ac:dyDescent="0.25">
      <c r="A26" s="19" t="s">
        <v>20</v>
      </c>
      <c r="B26" s="19">
        <v>1588728.5</v>
      </c>
      <c r="C26" s="21">
        <v>19.458957273064591</v>
      </c>
      <c r="D26" s="21">
        <v>19.684924139020605</v>
      </c>
      <c r="E26" s="21">
        <v>-0.22596686595601453</v>
      </c>
    </row>
    <row r="27" spans="1:5" x14ac:dyDescent="0.25">
      <c r="A27" s="19" t="s">
        <v>53</v>
      </c>
      <c r="B27" s="19">
        <v>15865512</v>
      </c>
      <c r="C27" s="21">
        <v>31.246076395139344</v>
      </c>
      <c r="D27" s="21">
        <v>30.026260734604719</v>
      </c>
      <c r="E27" s="21">
        <v>1.2198156605346238</v>
      </c>
    </row>
    <row r="28" spans="1:5" x14ac:dyDescent="0.25">
      <c r="A28" s="19" t="s">
        <v>54</v>
      </c>
      <c r="B28" s="19">
        <v>11565551.5</v>
      </c>
      <c r="C28" s="21">
        <v>28.631578874556912</v>
      </c>
      <c r="D28" s="21">
        <v>26.585589109174776</v>
      </c>
      <c r="E28" s="21">
        <v>2.0459897653821351</v>
      </c>
    </row>
    <row r="29" spans="1:5" x14ac:dyDescent="0.25">
      <c r="A29" s="19" t="s">
        <v>55</v>
      </c>
      <c r="B29" s="19">
        <v>11754285.5</v>
      </c>
      <c r="C29" s="21">
        <v>21.512324164663177</v>
      </c>
      <c r="D29" s="21">
        <v>21.002127266689243</v>
      </c>
      <c r="E29" s="21">
        <v>0.51019689797393464</v>
      </c>
    </row>
    <row r="30" spans="1:5" x14ac:dyDescent="0.25">
      <c r="A30" s="19" t="s">
        <v>56</v>
      </c>
      <c r="B30" s="19">
        <v>13525578.5</v>
      </c>
      <c r="C30" s="21">
        <v>17.24258966076756</v>
      </c>
      <c r="D30" s="21">
        <v>19.956928274823881</v>
      </c>
      <c r="E30" s="21">
        <v>-2.7143386140563228</v>
      </c>
    </row>
    <row r="31" spans="1:5" x14ac:dyDescent="0.25">
      <c r="A31" s="19" t="s">
        <v>57</v>
      </c>
      <c r="B31" s="19">
        <v>6422245.5</v>
      </c>
      <c r="C31" s="21">
        <v>17.166581377183416</v>
      </c>
      <c r="D31" s="21">
        <v>19.081799348841461</v>
      </c>
      <c r="E31" s="21">
        <v>-1.9152179716580437</v>
      </c>
    </row>
    <row r="32" spans="1:5" x14ac:dyDescent="0.25">
      <c r="A32" s="20" t="s">
        <v>47</v>
      </c>
      <c r="B32" s="19">
        <v>59133173</v>
      </c>
      <c r="C32" s="21">
        <v>22.437849803303312</v>
      </c>
      <c r="D32" s="21">
        <v>22.328821887690033</v>
      </c>
      <c r="E32" s="21">
        <v>0</v>
      </c>
    </row>
    <row r="33" spans="1:5" x14ac:dyDescent="0.25">
      <c r="A33" s="24"/>
      <c r="B33" s="24">
        <v>39185349</v>
      </c>
      <c r="C33" s="25">
        <v>27.554609759887551</v>
      </c>
      <c r="D33" s="25">
        <v>26.30381064106383</v>
      </c>
      <c r="E33" s="25">
        <v>1.2507991188237215</v>
      </c>
    </row>
    <row r="34" spans="1:5" x14ac:dyDescent="0.25">
      <c r="A34" s="24"/>
      <c r="B34" s="24">
        <v>19947824</v>
      </c>
      <c r="C34" s="25">
        <v>17.218118627876404</v>
      </c>
      <c r="D34" s="25">
        <v>19.675178605947195</v>
      </c>
      <c r="E34" s="25">
        <v>-2.4570599780707911</v>
      </c>
    </row>
    <row r="52" spans="1:2" s="23" customFormat="1" x14ac:dyDescent="0.25">
      <c r="A52" s="19"/>
      <c r="B52" s="19"/>
    </row>
    <row r="54" spans="1:2" x14ac:dyDescent="0.25">
      <c r="A54" s="23"/>
      <c r="B54" s="23"/>
    </row>
    <row r="78" spans="3:9" x14ac:dyDescent="0.25">
      <c r="C78" s="21"/>
      <c r="D78" s="21"/>
      <c r="H78" s="21"/>
      <c r="I78" s="21"/>
    </row>
    <row r="79" spans="3:9" x14ac:dyDescent="0.25">
      <c r="C79" s="21"/>
      <c r="D79" s="21"/>
      <c r="H79" s="21"/>
      <c r="I79" s="21"/>
    </row>
    <row r="80" spans="3:9" x14ac:dyDescent="0.25">
      <c r="C80" s="21"/>
      <c r="D80" s="21"/>
      <c r="H80" s="21"/>
      <c r="I80" s="21"/>
    </row>
    <row r="81" spans="3:9" x14ac:dyDescent="0.25">
      <c r="C81" s="21"/>
      <c r="D81" s="21"/>
      <c r="H81" s="21"/>
      <c r="I81" s="21"/>
    </row>
    <row r="82" spans="3:9" x14ac:dyDescent="0.25">
      <c r="C82" s="21"/>
      <c r="D82" s="21"/>
      <c r="H82" s="21"/>
      <c r="I82" s="21"/>
    </row>
    <row r="83" spans="3:9" x14ac:dyDescent="0.25">
      <c r="C83" s="21"/>
      <c r="D83" s="21"/>
      <c r="H83" s="21"/>
      <c r="I83" s="21"/>
    </row>
    <row r="84" spans="3:9" x14ac:dyDescent="0.25">
      <c r="C84" s="21"/>
      <c r="D84" s="21"/>
      <c r="H84" s="21"/>
      <c r="I84" s="21"/>
    </row>
    <row r="85" spans="3:9" x14ac:dyDescent="0.25">
      <c r="C85" s="21"/>
      <c r="D85" s="21"/>
      <c r="H85" s="21"/>
      <c r="I85" s="21"/>
    </row>
    <row r="86" spans="3:9" x14ac:dyDescent="0.25">
      <c r="C86" s="21"/>
      <c r="D86" s="21"/>
      <c r="H86" s="21"/>
      <c r="I86" s="21"/>
    </row>
    <row r="87" spans="3:9" x14ac:dyDescent="0.25">
      <c r="C87" s="21"/>
      <c r="D87" s="21"/>
      <c r="H87" s="21"/>
      <c r="I87" s="21"/>
    </row>
    <row r="88" spans="3:9" x14ac:dyDescent="0.25">
      <c r="C88" s="21"/>
      <c r="D88" s="21"/>
      <c r="H88" s="21"/>
      <c r="I88" s="21"/>
    </row>
    <row r="89" spans="3:9" x14ac:dyDescent="0.25">
      <c r="C89" s="21"/>
      <c r="D89" s="21"/>
      <c r="H89" s="21"/>
      <c r="I89" s="21"/>
    </row>
    <row r="90" spans="3:9" x14ac:dyDescent="0.25">
      <c r="C90" s="21"/>
      <c r="D90" s="21"/>
      <c r="H90" s="21"/>
      <c r="I90" s="21"/>
    </row>
    <row r="91" spans="3:9" x14ac:dyDescent="0.25">
      <c r="C91" s="21"/>
      <c r="D91" s="21"/>
      <c r="H91" s="21"/>
      <c r="I91" s="21"/>
    </row>
    <row r="92" spans="3:9" x14ac:dyDescent="0.25">
      <c r="C92" s="21"/>
      <c r="D92" s="21"/>
      <c r="H92" s="21"/>
      <c r="I92" s="21"/>
    </row>
    <row r="93" spans="3:9" x14ac:dyDescent="0.25">
      <c r="C93" s="21"/>
      <c r="D93" s="21"/>
      <c r="H93" s="21"/>
      <c r="I93" s="21"/>
    </row>
    <row r="94" spans="3:9" x14ac:dyDescent="0.25">
      <c r="C94" s="21"/>
      <c r="D94" s="21"/>
      <c r="H94" s="21"/>
      <c r="I94" s="21"/>
    </row>
    <row r="95" spans="3:9" x14ac:dyDescent="0.25">
      <c r="C95" s="21"/>
      <c r="D95" s="21"/>
      <c r="H95" s="21"/>
      <c r="I95" s="21"/>
    </row>
    <row r="96" spans="3:9" x14ac:dyDescent="0.25">
      <c r="C96" s="21"/>
      <c r="D96" s="21"/>
      <c r="H96" s="21"/>
      <c r="I96" s="21"/>
    </row>
    <row r="97" spans="1:10" x14ac:dyDescent="0.25">
      <c r="C97" s="21"/>
      <c r="D97" s="21"/>
      <c r="H97" s="21"/>
      <c r="I97" s="21"/>
    </row>
    <row r="98" spans="1:10" x14ac:dyDescent="0.25">
      <c r="C98" s="21"/>
      <c r="D98" s="21"/>
      <c r="H98" s="21"/>
      <c r="I98" s="21"/>
    </row>
    <row r="99" spans="1:10" x14ac:dyDescent="0.25">
      <c r="C99" s="21"/>
      <c r="D99" s="21"/>
      <c r="H99" s="21"/>
      <c r="I99" s="21"/>
    </row>
    <row r="100" spans="1:10" x14ac:dyDescent="0.25">
      <c r="C100" s="26"/>
      <c r="D100" s="26"/>
      <c r="H100" s="21"/>
      <c r="I100" s="21"/>
    </row>
    <row r="101" spans="1:10" x14ac:dyDescent="0.25">
      <c r="C101" s="21"/>
      <c r="D101" s="21"/>
      <c r="H101" s="21"/>
      <c r="I101" s="21"/>
    </row>
    <row r="102" spans="1:10" x14ac:dyDescent="0.25">
      <c r="A102" s="23"/>
      <c r="B102" s="23"/>
      <c r="C102" s="21"/>
      <c r="D102" s="21"/>
      <c r="H102" s="21"/>
      <c r="I102" s="21"/>
    </row>
    <row r="103" spans="1:10" x14ac:dyDescent="0.25">
      <c r="C103" s="21"/>
      <c r="D103" s="21"/>
      <c r="H103" s="21"/>
      <c r="I103" s="21"/>
    </row>
    <row r="104" spans="1:10" x14ac:dyDescent="0.25">
      <c r="C104" s="21"/>
      <c r="D104" s="21"/>
      <c r="H104" s="21"/>
      <c r="I104" s="21"/>
    </row>
    <row r="105" spans="1:10" x14ac:dyDescent="0.25">
      <c r="C105" s="21"/>
      <c r="D105" s="21"/>
      <c r="H105" s="21"/>
      <c r="I105" s="21"/>
    </row>
    <row r="111" spans="1:10" x14ac:dyDescent="0.25">
      <c r="H111" s="20"/>
      <c r="I111" s="20"/>
      <c r="J111" s="20"/>
    </row>
    <row r="112" spans="1:10" x14ac:dyDescent="0.25">
      <c r="H112" s="21"/>
      <c r="I112" s="21"/>
      <c r="J112" s="21"/>
    </row>
    <row r="113" spans="7:10" x14ac:dyDescent="0.25">
      <c r="H113" s="21"/>
      <c r="I113" s="21"/>
      <c r="J113" s="21"/>
    </row>
    <row r="114" spans="7:10" x14ac:dyDescent="0.25">
      <c r="H114" s="21"/>
      <c r="I114" s="21"/>
      <c r="J114" s="21"/>
    </row>
    <row r="115" spans="7:10" x14ac:dyDescent="0.25">
      <c r="H115" s="21"/>
      <c r="I115" s="21"/>
      <c r="J115" s="21"/>
    </row>
    <row r="116" spans="7:10" x14ac:dyDescent="0.25">
      <c r="G116" s="23"/>
      <c r="H116" s="26"/>
      <c r="I116" s="26"/>
      <c r="J116" s="26"/>
    </row>
    <row r="117" spans="7:10" x14ac:dyDescent="0.25">
      <c r="H117" s="21"/>
      <c r="I117" s="21"/>
      <c r="J117" s="21"/>
    </row>
    <row r="118" spans="7:10" x14ac:dyDescent="0.25">
      <c r="H118" s="21"/>
      <c r="I118" s="21"/>
      <c r="J118" s="21"/>
    </row>
    <row r="119" spans="7:10" x14ac:dyDescent="0.25">
      <c r="H119" s="21"/>
      <c r="I119" s="21"/>
      <c r="J119" s="21"/>
    </row>
    <row r="120" spans="7:10" x14ac:dyDescent="0.25">
      <c r="H120" s="21"/>
      <c r="I120" s="21"/>
      <c r="J120" s="21"/>
    </row>
    <row r="121" spans="7:10" x14ac:dyDescent="0.25">
      <c r="H121" s="21"/>
      <c r="I121" s="21"/>
      <c r="J121" s="21"/>
    </row>
    <row r="122" spans="7:10" x14ac:dyDescent="0.25">
      <c r="G122" s="23"/>
      <c r="H122" s="26"/>
      <c r="I122" s="26"/>
      <c r="J122" s="26"/>
    </row>
    <row r="123" spans="7:10" x14ac:dyDescent="0.25">
      <c r="H123" s="21"/>
      <c r="I123" s="21"/>
      <c r="J123" s="21"/>
    </row>
    <row r="124" spans="7:10" x14ac:dyDescent="0.25">
      <c r="H124" s="21"/>
      <c r="I124" s="21"/>
      <c r="J124" s="21"/>
    </row>
    <row r="125" spans="7:10" x14ac:dyDescent="0.25">
      <c r="H125" s="21"/>
      <c r="I125" s="21"/>
      <c r="J125" s="21"/>
    </row>
    <row r="126" spans="7:10" x14ac:dyDescent="0.25">
      <c r="H126" s="21"/>
      <c r="I126" s="21"/>
      <c r="J126" s="21"/>
    </row>
    <row r="127" spans="7:10" x14ac:dyDescent="0.25">
      <c r="G127" s="23"/>
      <c r="H127" s="26"/>
      <c r="I127" s="26"/>
      <c r="J127" s="26"/>
    </row>
    <row r="128" spans="7:10" x14ac:dyDescent="0.25">
      <c r="H128" s="21"/>
      <c r="I128" s="21"/>
      <c r="J128" s="21"/>
    </row>
    <row r="129" spans="7:10" x14ac:dyDescent="0.25">
      <c r="H129" s="21"/>
      <c r="I129" s="21"/>
      <c r="J129" s="21"/>
    </row>
    <row r="130" spans="7:10" x14ac:dyDescent="0.25">
      <c r="H130" s="21"/>
      <c r="I130" s="21"/>
      <c r="J130" s="21"/>
    </row>
    <row r="131" spans="7:10" x14ac:dyDescent="0.25">
      <c r="H131" s="21"/>
      <c r="I131" s="21"/>
      <c r="J131" s="21"/>
    </row>
    <row r="132" spans="7:10" x14ac:dyDescent="0.25">
      <c r="H132" s="21"/>
      <c r="I132" s="21"/>
      <c r="J132" s="21"/>
    </row>
    <row r="133" spans="7:10" x14ac:dyDescent="0.25">
      <c r="H133" s="21"/>
      <c r="I133" s="21"/>
      <c r="J133" s="21"/>
    </row>
    <row r="134" spans="7:10" x14ac:dyDescent="0.25">
      <c r="G134" s="23"/>
      <c r="H134" s="26"/>
      <c r="I134" s="26"/>
      <c r="J134" s="26"/>
    </row>
    <row r="135" spans="7:10" x14ac:dyDescent="0.25">
      <c r="H135" s="21"/>
      <c r="I135" s="21"/>
      <c r="J135" s="21"/>
    </row>
    <row r="136" spans="7:10" x14ac:dyDescent="0.25">
      <c r="H136" s="21"/>
      <c r="I136" s="21"/>
      <c r="J136" s="21"/>
    </row>
    <row r="137" spans="7:10" x14ac:dyDescent="0.25">
      <c r="G137" s="23"/>
      <c r="H137" s="26"/>
      <c r="I137" s="26"/>
      <c r="J137" s="26"/>
    </row>
    <row r="138" spans="7:10" x14ac:dyDescent="0.25">
      <c r="G138" s="23"/>
      <c r="H138" s="23"/>
      <c r="I138" s="23"/>
      <c r="J138" s="23"/>
    </row>
    <row r="139" spans="7:10" x14ac:dyDescent="0.25">
      <c r="G139" s="23"/>
      <c r="H139" s="26"/>
      <c r="I139" s="26"/>
      <c r="J139" s="26"/>
    </row>
    <row r="158" spans="13:13" x14ac:dyDescent="0.25">
      <c r="M158" s="21"/>
    </row>
    <row r="159" spans="13:13" x14ac:dyDescent="0.25">
      <c r="M159" s="21"/>
    </row>
    <row r="166" spans="9:11" x14ac:dyDescent="0.25">
      <c r="I166" s="21"/>
      <c r="J166" s="21"/>
      <c r="K166" s="2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E3" sqref="E3"/>
    </sheetView>
  </sheetViews>
  <sheetFormatPr defaultRowHeight="12.75" x14ac:dyDescent="0.2"/>
  <cols>
    <col min="1" max="6" width="9.140625" style="4"/>
    <col min="7" max="7" width="10" style="4" bestFit="1" customWidth="1"/>
    <col min="8" max="16384" width="9.140625" style="4"/>
  </cols>
  <sheetData>
    <row r="1" spans="1:7" ht="18.75" x14ac:dyDescent="0.2">
      <c r="A1" s="3" t="s">
        <v>79</v>
      </c>
    </row>
    <row r="2" spans="1:7" x14ac:dyDescent="0.2">
      <c r="C2" s="4">
        <v>2020</v>
      </c>
      <c r="E2" s="4">
        <v>2021</v>
      </c>
    </row>
    <row r="3" spans="1:7" x14ac:dyDescent="0.2">
      <c r="B3" s="4" t="s">
        <v>42</v>
      </c>
      <c r="C3" s="4" t="s">
        <v>67</v>
      </c>
      <c r="D3" s="4" t="s">
        <v>68</v>
      </c>
      <c r="E3" s="4" t="s">
        <v>69</v>
      </c>
      <c r="G3" s="4" t="s">
        <v>70</v>
      </c>
    </row>
    <row r="4" spans="1:7" s="27" customFormat="1" x14ac:dyDescent="0.2">
      <c r="A4" s="27" t="s">
        <v>71</v>
      </c>
      <c r="B4" s="27">
        <v>55760</v>
      </c>
      <c r="C4" s="27">
        <v>247526</v>
      </c>
      <c r="D4" s="27">
        <v>74759</v>
      </c>
      <c r="E4" s="27">
        <v>318366</v>
      </c>
      <c r="F4" s="27">
        <v>565892</v>
      </c>
      <c r="G4" s="28">
        <v>28.619215759152571</v>
      </c>
    </row>
    <row r="5" spans="1:7" x14ac:dyDescent="0.2">
      <c r="A5" s="4" t="s">
        <v>27</v>
      </c>
      <c r="B5" s="4">
        <v>460</v>
      </c>
      <c r="C5" s="4">
        <v>26097</v>
      </c>
      <c r="D5" s="4">
        <v>1662</v>
      </c>
      <c r="E5" s="4">
        <v>27044</v>
      </c>
      <c r="F5" s="4">
        <v>53141</v>
      </c>
      <c r="G5" s="10">
        <v>3.6287695903743726</v>
      </c>
    </row>
    <row r="6" spans="1:7" x14ac:dyDescent="0.2">
      <c r="A6" s="4" t="s">
        <v>28</v>
      </c>
      <c r="B6" s="4">
        <v>154</v>
      </c>
      <c r="C6" s="4">
        <v>17324</v>
      </c>
      <c r="D6" s="4">
        <v>1128</v>
      </c>
      <c r="E6" s="4">
        <v>23178</v>
      </c>
      <c r="F6" s="4">
        <v>40502</v>
      </c>
      <c r="G6" s="10">
        <v>33.791272223504961</v>
      </c>
    </row>
    <row r="7" spans="1:7" x14ac:dyDescent="0.2">
      <c r="A7" s="4" t="s">
        <v>29</v>
      </c>
      <c r="B7" s="4">
        <v>304</v>
      </c>
      <c r="C7" s="4">
        <v>12668</v>
      </c>
      <c r="D7" s="4">
        <v>1083</v>
      </c>
      <c r="E7" s="4">
        <v>16308</v>
      </c>
      <c r="F7" s="4">
        <v>28976</v>
      </c>
      <c r="G7" s="10">
        <v>28.733817492895486</v>
      </c>
    </row>
    <row r="8" spans="1:7" x14ac:dyDescent="0.2">
      <c r="A8" s="4" t="s">
        <v>1</v>
      </c>
      <c r="B8" s="4">
        <v>9552</v>
      </c>
      <c r="C8" s="4">
        <v>14509</v>
      </c>
      <c r="D8" s="4">
        <v>10174</v>
      </c>
      <c r="E8" s="4">
        <v>11666</v>
      </c>
      <c r="F8" s="4">
        <v>26175</v>
      </c>
      <c r="G8" s="10">
        <v>-19.594734302846508</v>
      </c>
    </row>
    <row r="9" spans="1:7" x14ac:dyDescent="0.2">
      <c r="A9" s="4" t="s">
        <v>32</v>
      </c>
      <c r="B9" s="4">
        <v>23</v>
      </c>
      <c r="C9" s="4">
        <v>9664</v>
      </c>
      <c r="D9" s="4">
        <v>585</v>
      </c>
      <c r="E9" s="4">
        <v>14848</v>
      </c>
      <c r="F9" s="4">
        <v>24512</v>
      </c>
      <c r="G9" s="10">
        <v>53.642384105960261</v>
      </c>
    </row>
    <row r="10" spans="1:7" x14ac:dyDescent="0.2">
      <c r="A10" s="4" t="s">
        <v>31</v>
      </c>
      <c r="B10" s="4">
        <v>27</v>
      </c>
      <c r="C10" s="4">
        <v>7802</v>
      </c>
      <c r="D10" s="4">
        <v>652</v>
      </c>
      <c r="E10" s="4">
        <v>15188</v>
      </c>
      <c r="F10" s="4">
        <v>22990</v>
      </c>
      <c r="G10" s="10">
        <v>94.668033837477566</v>
      </c>
    </row>
    <row r="11" spans="1:7" x14ac:dyDescent="0.2">
      <c r="A11" s="4" t="s">
        <v>2</v>
      </c>
      <c r="B11" s="4">
        <v>7695</v>
      </c>
      <c r="C11" s="4">
        <v>9700</v>
      </c>
      <c r="D11" s="4">
        <v>10050</v>
      </c>
      <c r="E11" s="4">
        <v>12668</v>
      </c>
      <c r="F11" s="4">
        <v>22368</v>
      </c>
      <c r="G11" s="10">
        <v>30.597938144329895</v>
      </c>
    </row>
    <row r="12" spans="1:7" x14ac:dyDescent="0.2">
      <c r="A12" s="4" t="s">
        <v>6</v>
      </c>
      <c r="B12" s="4">
        <v>2533</v>
      </c>
      <c r="C12" s="4">
        <v>10669</v>
      </c>
      <c r="D12" s="4">
        <v>2640</v>
      </c>
      <c r="E12" s="4">
        <v>10087</v>
      </c>
      <c r="F12" s="4">
        <v>20756</v>
      </c>
      <c r="G12" s="10">
        <v>-5.4550567063454869</v>
      </c>
    </row>
    <row r="13" spans="1:7" x14ac:dyDescent="0.2">
      <c r="A13" s="4" t="s">
        <v>30</v>
      </c>
      <c r="B13" s="4">
        <v>103</v>
      </c>
      <c r="C13" s="4">
        <v>7329</v>
      </c>
      <c r="D13" s="4">
        <v>680</v>
      </c>
      <c r="E13" s="4">
        <v>11952</v>
      </c>
      <c r="F13" s="4">
        <v>19281</v>
      </c>
      <c r="G13" s="10">
        <v>63.078182562423244</v>
      </c>
    </row>
    <row r="14" spans="1:7" x14ac:dyDescent="0.2">
      <c r="A14" s="4" t="s">
        <v>35</v>
      </c>
      <c r="B14" s="4">
        <v>130</v>
      </c>
      <c r="C14" s="4">
        <v>7221</v>
      </c>
      <c r="D14" s="4">
        <v>419</v>
      </c>
      <c r="E14" s="4">
        <v>7775</v>
      </c>
      <c r="F14" s="4">
        <v>14996</v>
      </c>
      <c r="G14" s="10">
        <v>7.6720675806674983</v>
      </c>
    </row>
    <row r="15" spans="1:7" x14ac:dyDescent="0.2">
      <c r="A15" s="4" t="s">
        <v>34</v>
      </c>
      <c r="B15" s="4">
        <v>65</v>
      </c>
      <c r="C15" s="4">
        <v>5269</v>
      </c>
      <c r="D15" s="4">
        <v>597</v>
      </c>
      <c r="E15" s="4">
        <v>9371</v>
      </c>
      <c r="F15" s="4">
        <v>14640</v>
      </c>
      <c r="G15" s="10">
        <v>77.851584740937568</v>
      </c>
    </row>
    <row r="16" spans="1:7" x14ac:dyDescent="0.2">
      <c r="A16" s="4" t="s">
        <v>33</v>
      </c>
      <c r="B16" s="4">
        <v>257</v>
      </c>
      <c r="C16" s="4">
        <v>5907</v>
      </c>
      <c r="D16" s="4">
        <v>696</v>
      </c>
      <c r="E16" s="4">
        <v>8600</v>
      </c>
      <c r="F16" s="4">
        <v>14507</v>
      </c>
      <c r="G16" s="10">
        <v>45.589977992212624</v>
      </c>
    </row>
    <row r="17" spans="1:7" x14ac:dyDescent="0.2">
      <c r="A17" s="4" t="s">
        <v>36</v>
      </c>
      <c r="B17" s="4">
        <v>1091</v>
      </c>
      <c r="C17" s="4">
        <v>6005</v>
      </c>
      <c r="D17" s="4">
        <v>990</v>
      </c>
      <c r="E17" s="4">
        <v>7151</v>
      </c>
      <c r="F17" s="4">
        <v>13156</v>
      </c>
      <c r="G17" s="10">
        <v>19.084096586178184</v>
      </c>
    </row>
    <row r="18" spans="1:7" x14ac:dyDescent="0.2">
      <c r="A18" s="4" t="s">
        <v>72</v>
      </c>
      <c r="B18" s="4">
        <v>1220</v>
      </c>
      <c r="C18" s="4">
        <v>3445</v>
      </c>
      <c r="D18" s="4">
        <v>2655</v>
      </c>
      <c r="E18" s="4">
        <v>8656</v>
      </c>
      <c r="F18" s="4">
        <v>12101</v>
      </c>
      <c r="G18" s="10">
        <v>151.26269956458634</v>
      </c>
    </row>
    <row r="19" spans="1:7" x14ac:dyDescent="0.2">
      <c r="A19" s="4" t="s">
        <v>4</v>
      </c>
      <c r="B19" s="4">
        <v>3297</v>
      </c>
      <c r="C19" s="4">
        <v>5356</v>
      </c>
      <c r="D19" s="4">
        <v>3925</v>
      </c>
      <c r="E19" s="4">
        <v>6186</v>
      </c>
      <c r="F19" s="4">
        <v>11542</v>
      </c>
      <c r="G19" s="10">
        <v>15.496639283047051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zoomScale="80" zoomScaleNormal="80" workbookViewId="0"/>
  </sheetViews>
  <sheetFormatPr defaultRowHeight="12.75" x14ac:dyDescent="0.2"/>
  <cols>
    <col min="1" max="16384" width="9.140625" style="4"/>
  </cols>
  <sheetData>
    <row r="1" spans="1:6" ht="18.75" x14ac:dyDescent="0.2">
      <c r="A1" s="3" t="s">
        <v>87</v>
      </c>
    </row>
    <row r="3" spans="1:6" x14ac:dyDescent="0.2">
      <c r="A3" s="4" t="s">
        <v>80</v>
      </c>
      <c r="B3" s="4" t="s">
        <v>81</v>
      </c>
      <c r="C3" s="4" t="s">
        <v>82</v>
      </c>
      <c r="D3" s="4" t="s">
        <v>80</v>
      </c>
      <c r="E3" s="4" t="s">
        <v>81</v>
      </c>
      <c r="F3" s="4" t="s">
        <v>82</v>
      </c>
    </row>
    <row r="4" spans="1:6" x14ac:dyDescent="0.2">
      <c r="A4" s="4">
        <v>0</v>
      </c>
      <c r="B4" s="4">
        <v>1362</v>
      </c>
      <c r="C4" s="4">
        <v>1720</v>
      </c>
      <c r="D4" s="4">
        <v>0</v>
      </c>
      <c r="E4" s="10">
        <f>+B4/B$106*100</f>
        <v>1.8218542249093754</v>
      </c>
      <c r="F4" s="10">
        <f>+C4/C$106*100</f>
        <v>0.7060552447179268</v>
      </c>
    </row>
    <row r="5" spans="1:6" x14ac:dyDescent="0.2">
      <c r="A5" s="4">
        <v>1</v>
      </c>
      <c r="B5" s="4">
        <v>1475</v>
      </c>
      <c r="C5" s="4">
        <v>2150</v>
      </c>
      <c r="D5" s="4">
        <v>1</v>
      </c>
      <c r="E5" s="10">
        <f t="shared" ref="E5:F68" si="0">+B5/B$106*100</f>
        <v>1.9730065945237363</v>
      </c>
      <c r="F5" s="10">
        <f t="shared" si="0"/>
        <v>0.88256905589740842</v>
      </c>
    </row>
    <row r="6" spans="1:6" x14ac:dyDescent="0.2">
      <c r="A6" s="4">
        <v>2</v>
      </c>
      <c r="B6" s="4">
        <v>1264</v>
      </c>
      <c r="C6" s="4">
        <v>2435</v>
      </c>
      <c r="D6" s="4">
        <v>2</v>
      </c>
      <c r="E6" s="10">
        <f t="shared" si="0"/>
        <v>1.6907663291376287</v>
      </c>
      <c r="F6" s="10">
        <f t="shared" si="0"/>
        <v>0.99956076795822779</v>
      </c>
    </row>
    <row r="7" spans="1:6" x14ac:dyDescent="0.2">
      <c r="A7" s="4">
        <v>3</v>
      </c>
      <c r="B7" s="4">
        <v>1216</v>
      </c>
      <c r="C7" s="4">
        <v>2497</v>
      </c>
      <c r="D7" s="4">
        <v>3</v>
      </c>
      <c r="E7" s="10">
        <f t="shared" si="0"/>
        <v>1.6265600128412632</v>
      </c>
      <c r="F7" s="10">
        <f t="shared" si="0"/>
        <v>1.0250115965468973</v>
      </c>
    </row>
    <row r="8" spans="1:6" x14ac:dyDescent="0.2">
      <c r="A8" s="4">
        <v>4</v>
      </c>
      <c r="B8" s="4">
        <v>1097</v>
      </c>
      <c r="C8" s="4">
        <v>2502</v>
      </c>
      <c r="D8" s="4">
        <v>4</v>
      </c>
      <c r="E8" s="10">
        <f t="shared" si="0"/>
        <v>1.4673818536898566</v>
      </c>
      <c r="F8" s="10">
        <f t="shared" si="0"/>
        <v>1.027064082723403</v>
      </c>
    </row>
    <row r="9" spans="1:6" x14ac:dyDescent="0.2">
      <c r="A9" s="4">
        <v>5</v>
      </c>
      <c r="B9" s="4">
        <v>1045</v>
      </c>
      <c r="C9" s="4">
        <v>2370</v>
      </c>
      <c r="D9" s="4">
        <v>5</v>
      </c>
      <c r="E9" s="10">
        <f t="shared" si="0"/>
        <v>1.3978250110354606</v>
      </c>
      <c r="F9" s="10">
        <f t="shared" si="0"/>
        <v>0.97287844766365505</v>
      </c>
    </row>
    <row r="10" spans="1:6" x14ac:dyDescent="0.2">
      <c r="A10" s="4">
        <v>6</v>
      </c>
      <c r="B10" s="4">
        <v>941</v>
      </c>
      <c r="C10" s="4">
        <v>2423</v>
      </c>
      <c r="D10" s="4">
        <v>6</v>
      </c>
      <c r="E10" s="10">
        <f t="shared" si="0"/>
        <v>1.2587113257266684</v>
      </c>
      <c r="F10" s="10">
        <f t="shared" si="0"/>
        <v>0.99463480113461433</v>
      </c>
    </row>
    <row r="11" spans="1:6" x14ac:dyDescent="0.2">
      <c r="A11" s="4">
        <v>7</v>
      </c>
      <c r="B11" s="4">
        <v>784</v>
      </c>
      <c r="C11" s="4">
        <v>2271</v>
      </c>
      <c r="D11" s="4">
        <v>7</v>
      </c>
      <c r="E11" s="10">
        <f t="shared" si="0"/>
        <v>1.0487031661739723</v>
      </c>
      <c r="F11" s="10">
        <f t="shared" si="0"/>
        <v>0.93223922136884407</v>
      </c>
    </row>
    <row r="12" spans="1:6" x14ac:dyDescent="0.2">
      <c r="A12" s="4">
        <v>8</v>
      </c>
      <c r="B12" s="4">
        <v>794</v>
      </c>
      <c r="C12" s="4">
        <v>2225</v>
      </c>
      <c r="D12" s="4">
        <v>8</v>
      </c>
      <c r="E12" s="10">
        <f t="shared" si="0"/>
        <v>1.0620794820690485</v>
      </c>
      <c r="F12" s="10">
        <f t="shared" si="0"/>
        <v>0.91335634854499259</v>
      </c>
    </row>
    <row r="13" spans="1:6" x14ac:dyDescent="0.2">
      <c r="A13" s="4">
        <v>9</v>
      </c>
      <c r="B13" s="4">
        <v>755</v>
      </c>
      <c r="C13" s="4">
        <v>2139</v>
      </c>
      <c r="D13" s="4">
        <v>9</v>
      </c>
      <c r="E13" s="10">
        <f t="shared" si="0"/>
        <v>1.0099118500782516</v>
      </c>
      <c r="F13" s="10">
        <f t="shared" si="0"/>
        <v>0.87805358630909625</v>
      </c>
    </row>
    <row r="14" spans="1:6" x14ac:dyDescent="0.2">
      <c r="A14" s="4">
        <v>10</v>
      </c>
      <c r="B14" s="4">
        <v>737</v>
      </c>
      <c r="C14" s="4">
        <v>2102</v>
      </c>
      <c r="D14" s="4">
        <v>10</v>
      </c>
      <c r="E14" s="10">
        <f t="shared" si="0"/>
        <v>0.98583448146711428</v>
      </c>
      <c r="F14" s="10">
        <f t="shared" si="0"/>
        <v>0.8628651886029548</v>
      </c>
    </row>
    <row r="15" spans="1:6" x14ac:dyDescent="0.2">
      <c r="A15" s="4">
        <v>11</v>
      </c>
      <c r="B15" s="4">
        <v>722</v>
      </c>
      <c r="C15" s="4">
        <v>1999</v>
      </c>
      <c r="D15" s="4">
        <v>11</v>
      </c>
      <c r="E15" s="10">
        <f t="shared" si="0"/>
        <v>0.96577000762449994</v>
      </c>
      <c r="F15" s="10">
        <f t="shared" si="0"/>
        <v>0.82058397336693933</v>
      </c>
    </row>
    <row r="16" spans="1:6" x14ac:dyDescent="0.2">
      <c r="A16" s="4">
        <v>12</v>
      </c>
      <c r="B16" s="4">
        <v>665</v>
      </c>
      <c r="C16" s="4">
        <v>1972</v>
      </c>
      <c r="D16" s="4">
        <v>12</v>
      </c>
      <c r="E16" s="10">
        <f t="shared" si="0"/>
        <v>0.88952500702256587</v>
      </c>
      <c r="F16" s="10">
        <f t="shared" si="0"/>
        <v>0.80950054801380911</v>
      </c>
    </row>
    <row r="17" spans="1:6" x14ac:dyDescent="0.2">
      <c r="A17" s="4">
        <v>13</v>
      </c>
      <c r="B17" s="4">
        <v>613</v>
      </c>
      <c r="C17" s="4">
        <v>2087</v>
      </c>
      <c r="D17" s="4">
        <v>13</v>
      </c>
      <c r="E17" s="10">
        <f t="shared" si="0"/>
        <v>0.81996816436816966</v>
      </c>
      <c r="F17" s="10">
        <f t="shared" si="0"/>
        <v>0.85670773007343792</v>
      </c>
    </row>
    <row r="18" spans="1:6" x14ac:dyDescent="0.2">
      <c r="A18" s="4">
        <v>14</v>
      </c>
      <c r="B18" s="4">
        <v>616</v>
      </c>
      <c r="C18" s="4">
        <v>2122</v>
      </c>
      <c r="D18" s="4">
        <v>14</v>
      </c>
      <c r="E18" s="10">
        <f t="shared" si="0"/>
        <v>0.82398105913669262</v>
      </c>
      <c r="F18" s="10">
        <f t="shared" si="0"/>
        <v>0.87107513330897723</v>
      </c>
    </row>
    <row r="19" spans="1:6" x14ac:dyDescent="0.2">
      <c r="A19" s="4">
        <v>15</v>
      </c>
      <c r="B19" s="4">
        <v>574</v>
      </c>
      <c r="C19" s="4">
        <v>2172</v>
      </c>
      <c r="D19" s="4">
        <v>15</v>
      </c>
      <c r="E19" s="10">
        <f t="shared" si="0"/>
        <v>0.76780053237737267</v>
      </c>
      <c r="F19" s="10">
        <f t="shared" si="0"/>
        <v>0.89159999507403309</v>
      </c>
    </row>
    <row r="20" spans="1:6" x14ac:dyDescent="0.2">
      <c r="A20" s="4">
        <v>16</v>
      </c>
      <c r="B20" s="4">
        <v>522</v>
      </c>
      <c r="C20" s="4">
        <v>2480</v>
      </c>
      <c r="D20" s="4">
        <v>16</v>
      </c>
      <c r="E20" s="10">
        <f t="shared" si="0"/>
        <v>0.69824368972297657</v>
      </c>
      <c r="F20" s="10">
        <f t="shared" si="0"/>
        <v>1.0180331435467782</v>
      </c>
    </row>
    <row r="21" spans="1:6" x14ac:dyDescent="0.2">
      <c r="A21" s="4">
        <v>17</v>
      </c>
      <c r="B21" s="4">
        <v>570</v>
      </c>
      <c r="C21" s="4">
        <v>3855</v>
      </c>
      <c r="D21" s="4">
        <v>17</v>
      </c>
      <c r="E21" s="10">
        <f t="shared" si="0"/>
        <v>0.76245000601934221</v>
      </c>
      <c r="F21" s="10">
        <f t="shared" si="0"/>
        <v>1.5824668420858186</v>
      </c>
    </row>
    <row r="22" spans="1:6" x14ac:dyDescent="0.2">
      <c r="A22" s="4">
        <v>18</v>
      </c>
      <c r="B22" s="4">
        <v>910</v>
      </c>
      <c r="C22" s="4">
        <v>4887</v>
      </c>
      <c r="D22" s="4">
        <v>18</v>
      </c>
      <c r="E22" s="10">
        <f t="shared" si="0"/>
        <v>1.2172447464519323</v>
      </c>
      <c r="F22" s="10">
        <f t="shared" si="0"/>
        <v>2.0060999889165747</v>
      </c>
    </row>
    <row r="23" spans="1:6" x14ac:dyDescent="0.2">
      <c r="A23" s="4">
        <v>19</v>
      </c>
      <c r="B23" s="4">
        <v>782</v>
      </c>
      <c r="C23" s="4">
        <v>4667</v>
      </c>
      <c r="D23" s="4">
        <v>19</v>
      </c>
      <c r="E23" s="10">
        <f t="shared" si="0"/>
        <v>1.0460279029949571</v>
      </c>
      <c r="F23" s="10">
        <f t="shared" si="0"/>
        <v>1.9157905971503284</v>
      </c>
    </row>
    <row r="24" spans="1:6" x14ac:dyDescent="0.2">
      <c r="A24" s="4">
        <v>20</v>
      </c>
      <c r="B24" s="4">
        <v>725</v>
      </c>
      <c r="C24" s="4">
        <v>4847</v>
      </c>
      <c r="D24" s="4">
        <v>20</v>
      </c>
      <c r="E24" s="10">
        <f t="shared" si="0"/>
        <v>0.96978290239302289</v>
      </c>
      <c r="F24" s="10">
        <f t="shared" si="0"/>
        <v>1.9896800995045298</v>
      </c>
    </row>
    <row r="25" spans="1:6" x14ac:dyDescent="0.2">
      <c r="A25" s="4">
        <v>21</v>
      </c>
      <c r="B25" s="4">
        <v>703</v>
      </c>
      <c r="C25" s="4">
        <v>5338</v>
      </c>
      <c r="D25" s="4">
        <v>21</v>
      </c>
      <c r="E25" s="10">
        <f t="shared" si="0"/>
        <v>0.94035500742385525</v>
      </c>
      <c r="F25" s="10">
        <f t="shared" si="0"/>
        <v>2.19123424203738</v>
      </c>
    </row>
    <row r="26" spans="1:6" x14ac:dyDescent="0.2">
      <c r="A26" s="4">
        <v>22</v>
      </c>
      <c r="B26" s="4">
        <v>802</v>
      </c>
      <c r="C26" s="4">
        <v>5931</v>
      </c>
      <c r="D26" s="4">
        <v>22</v>
      </c>
      <c r="E26" s="10">
        <f t="shared" si="0"/>
        <v>1.0727805347851096</v>
      </c>
      <c r="F26" s="10">
        <f t="shared" si="0"/>
        <v>2.4346591025709441</v>
      </c>
    </row>
    <row r="27" spans="1:6" x14ac:dyDescent="0.2">
      <c r="A27" s="4">
        <v>23</v>
      </c>
      <c r="B27" s="4">
        <v>984</v>
      </c>
      <c r="C27" s="4">
        <v>6692</v>
      </c>
      <c r="D27" s="4">
        <v>23</v>
      </c>
      <c r="E27" s="10">
        <f t="shared" si="0"/>
        <v>1.3162294840754958</v>
      </c>
      <c r="F27" s="10">
        <f t="shared" si="0"/>
        <v>2.747047498635097</v>
      </c>
    </row>
    <row r="28" spans="1:6" x14ac:dyDescent="0.2">
      <c r="A28" s="4">
        <v>24</v>
      </c>
      <c r="B28" s="4">
        <v>1045</v>
      </c>
      <c r="C28" s="4">
        <v>7392</v>
      </c>
      <c r="D28" s="4">
        <v>24</v>
      </c>
      <c r="E28" s="10">
        <f t="shared" si="0"/>
        <v>1.3978250110354606</v>
      </c>
      <c r="F28" s="10">
        <f t="shared" si="0"/>
        <v>3.034395563345881</v>
      </c>
    </row>
    <row r="29" spans="1:6" x14ac:dyDescent="0.2">
      <c r="A29" s="4">
        <v>25</v>
      </c>
      <c r="B29" s="4">
        <v>1239</v>
      </c>
      <c r="C29" s="4">
        <v>7844</v>
      </c>
      <c r="D29" s="4">
        <v>25</v>
      </c>
      <c r="E29" s="10">
        <f t="shared" si="0"/>
        <v>1.6573255393999384</v>
      </c>
      <c r="F29" s="10">
        <f t="shared" si="0"/>
        <v>3.2199403137019869</v>
      </c>
    </row>
    <row r="30" spans="1:6" x14ac:dyDescent="0.2">
      <c r="A30" s="4">
        <v>26</v>
      </c>
      <c r="B30" s="4">
        <v>1386</v>
      </c>
      <c r="C30" s="4">
        <v>8039</v>
      </c>
      <c r="D30" s="4">
        <v>26</v>
      </c>
      <c r="E30" s="10">
        <f t="shared" si="0"/>
        <v>1.8539573830575584</v>
      </c>
      <c r="F30" s="10">
        <f t="shared" si="0"/>
        <v>3.2999872745857055</v>
      </c>
    </row>
    <row r="31" spans="1:6" x14ac:dyDescent="0.2">
      <c r="A31" s="4">
        <v>27</v>
      </c>
      <c r="B31" s="4">
        <v>1684</v>
      </c>
      <c r="C31" s="4">
        <v>8116</v>
      </c>
      <c r="D31" s="4">
        <v>27</v>
      </c>
      <c r="E31" s="10">
        <f t="shared" si="0"/>
        <v>2.2525715967308284</v>
      </c>
      <c r="F31" s="10">
        <f t="shared" si="0"/>
        <v>3.3315955617038919</v>
      </c>
    </row>
    <row r="32" spans="1:6" x14ac:dyDescent="0.2">
      <c r="A32" s="4">
        <v>28</v>
      </c>
      <c r="B32" s="4">
        <v>1823</v>
      </c>
      <c r="C32" s="4">
        <v>7972</v>
      </c>
      <c r="D32" s="4">
        <v>28</v>
      </c>
      <c r="E32" s="10">
        <f t="shared" si="0"/>
        <v>2.4385023876723873</v>
      </c>
      <c r="F32" s="10">
        <f t="shared" si="0"/>
        <v>3.2724839598205304</v>
      </c>
    </row>
    <row r="33" spans="1:6" x14ac:dyDescent="0.2">
      <c r="A33" s="4">
        <v>29</v>
      </c>
      <c r="B33" s="4">
        <v>1879</v>
      </c>
      <c r="C33" s="4">
        <v>7626</v>
      </c>
      <c r="D33" s="4">
        <v>29</v>
      </c>
      <c r="E33" s="10">
        <f t="shared" si="0"/>
        <v>2.5134097566848137</v>
      </c>
      <c r="F33" s="10">
        <f t="shared" si="0"/>
        <v>3.1304519164063431</v>
      </c>
    </row>
    <row r="34" spans="1:6" x14ac:dyDescent="0.2">
      <c r="A34" s="4">
        <v>30</v>
      </c>
      <c r="B34" s="4">
        <v>1975</v>
      </c>
      <c r="C34" s="4">
        <v>7051</v>
      </c>
      <c r="D34" s="4">
        <v>30</v>
      </c>
      <c r="E34" s="10">
        <f t="shared" si="0"/>
        <v>2.6418223892775452</v>
      </c>
      <c r="F34" s="10">
        <f t="shared" si="0"/>
        <v>2.8944160061081989</v>
      </c>
    </row>
    <row r="35" spans="1:6" x14ac:dyDescent="0.2">
      <c r="A35" s="4">
        <v>31</v>
      </c>
      <c r="B35" s="4">
        <v>1969</v>
      </c>
      <c r="C35" s="4">
        <v>7225</v>
      </c>
      <c r="D35" s="4">
        <v>31</v>
      </c>
      <c r="E35" s="10">
        <f t="shared" si="0"/>
        <v>2.6337965997404993</v>
      </c>
      <c r="F35" s="10">
        <f t="shared" si="0"/>
        <v>2.9658425250505935</v>
      </c>
    </row>
    <row r="36" spans="1:6" x14ac:dyDescent="0.2">
      <c r="A36" s="4">
        <v>32</v>
      </c>
      <c r="B36" s="4">
        <v>1914</v>
      </c>
      <c r="C36" s="4">
        <v>6759</v>
      </c>
      <c r="D36" s="4">
        <v>32</v>
      </c>
      <c r="E36" s="10">
        <f t="shared" si="0"/>
        <v>2.5602268623175806</v>
      </c>
      <c r="F36" s="10">
        <f t="shared" si="0"/>
        <v>2.7745508134002717</v>
      </c>
    </row>
    <row r="37" spans="1:6" x14ac:dyDescent="0.2">
      <c r="A37" s="4">
        <v>33</v>
      </c>
      <c r="B37" s="4">
        <v>1883</v>
      </c>
      <c r="C37" s="4">
        <v>6536</v>
      </c>
      <c r="D37" s="4">
        <v>33</v>
      </c>
      <c r="E37" s="10">
        <f t="shared" si="0"/>
        <v>2.5187602830428446</v>
      </c>
      <c r="F37" s="10">
        <f t="shared" si="0"/>
        <v>2.6830099299281223</v>
      </c>
    </row>
    <row r="38" spans="1:6" x14ac:dyDescent="0.2">
      <c r="A38" s="4">
        <v>34</v>
      </c>
      <c r="B38" s="4">
        <v>1691</v>
      </c>
      <c r="C38" s="4">
        <v>6103</v>
      </c>
      <c r="D38" s="4">
        <v>34</v>
      </c>
      <c r="E38" s="10">
        <f t="shared" si="0"/>
        <v>2.261935017857382</v>
      </c>
      <c r="F38" s="10">
        <f t="shared" si="0"/>
        <v>2.5052646270427368</v>
      </c>
    </row>
    <row r="39" spans="1:6" x14ac:dyDescent="0.2">
      <c r="A39" s="4">
        <v>35</v>
      </c>
      <c r="B39" s="4">
        <v>1602</v>
      </c>
      <c r="C39" s="4">
        <v>5692</v>
      </c>
      <c r="D39" s="4">
        <v>35</v>
      </c>
      <c r="E39" s="10">
        <f t="shared" si="0"/>
        <v>2.1428858063912037</v>
      </c>
      <c r="F39" s="10">
        <f t="shared" si="0"/>
        <v>2.3365502633339768</v>
      </c>
    </row>
    <row r="40" spans="1:6" x14ac:dyDescent="0.2">
      <c r="A40" s="4">
        <v>36</v>
      </c>
      <c r="B40" s="4">
        <v>1485</v>
      </c>
      <c r="C40" s="4">
        <v>5304</v>
      </c>
      <c r="D40" s="4">
        <v>36</v>
      </c>
      <c r="E40" s="10">
        <f t="shared" si="0"/>
        <v>1.9863829104188122</v>
      </c>
      <c r="F40" s="10">
        <f t="shared" si="0"/>
        <v>2.1772773360371418</v>
      </c>
    </row>
    <row r="41" spans="1:6" x14ac:dyDescent="0.2">
      <c r="A41" s="4">
        <v>37</v>
      </c>
      <c r="B41" s="4">
        <v>1393</v>
      </c>
      <c r="C41" s="4">
        <v>4803</v>
      </c>
      <c r="D41" s="4">
        <v>37</v>
      </c>
      <c r="E41" s="10">
        <f t="shared" si="0"/>
        <v>1.8633208041841116</v>
      </c>
      <c r="F41" s="10">
        <f t="shared" si="0"/>
        <v>1.9716182211512807</v>
      </c>
    </row>
    <row r="42" spans="1:6" x14ac:dyDescent="0.2">
      <c r="A42" s="4">
        <v>38</v>
      </c>
      <c r="B42" s="4">
        <v>1357</v>
      </c>
      <c r="C42" s="4">
        <v>4551</v>
      </c>
      <c r="D42" s="4">
        <v>38</v>
      </c>
      <c r="E42" s="10">
        <f t="shared" si="0"/>
        <v>1.8151660669618375</v>
      </c>
      <c r="F42" s="10">
        <f t="shared" si="0"/>
        <v>1.8681729178553981</v>
      </c>
    </row>
    <row r="43" spans="1:6" x14ac:dyDescent="0.2">
      <c r="A43" s="4">
        <v>39</v>
      </c>
      <c r="B43" s="4">
        <v>1287</v>
      </c>
      <c r="C43" s="4">
        <v>4334</v>
      </c>
      <c r="D43" s="4">
        <v>39</v>
      </c>
      <c r="E43" s="10">
        <f t="shared" si="0"/>
        <v>1.7215318556963042</v>
      </c>
      <c r="F43" s="10">
        <f t="shared" si="0"/>
        <v>1.7790950177950551</v>
      </c>
    </row>
    <row r="44" spans="1:6" x14ac:dyDescent="0.2">
      <c r="A44" s="4">
        <v>40</v>
      </c>
      <c r="B44" s="4">
        <v>1191</v>
      </c>
      <c r="C44" s="4">
        <v>3929</v>
      </c>
      <c r="D44" s="4">
        <v>40</v>
      </c>
      <c r="E44" s="10">
        <f t="shared" si="0"/>
        <v>1.5931192231035729</v>
      </c>
      <c r="F44" s="10">
        <f t="shared" si="0"/>
        <v>1.6128436374981014</v>
      </c>
    </row>
    <row r="45" spans="1:6" x14ac:dyDescent="0.2">
      <c r="A45" s="4">
        <v>41</v>
      </c>
      <c r="B45" s="4">
        <v>1134</v>
      </c>
      <c r="C45" s="4">
        <v>3845</v>
      </c>
      <c r="D45" s="4">
        <v>41</v>
      </c>
      <c r="E45" s="10">
        <f t="shared" si="0"/>
        <v>1.5168742225016387</v>
      </c>
      <c r="F45" s="10">
        <f t="shared" si="0"/>
        <v>1.5783618697328072</v>
      </c>
    </row>
    <row r="46" spans="1:6" x14ac:dyDescent="0.2">
      <c r="A46" s="4">
        <v>42</v>
      </c>
      <c r="B46" s="4">
        <v>1105</v>
      </c>
      <c r="C46" s="4">
        <v>3519</v>
      </c>
      <c r="D46" s="4">
        <v>42</v>
      </c>
      <c r="E46" s="10">
        <f t="shared" si="0"/>
        <v>1.4780829064059178</v>
      </c>
      <c r="F46" s="10">
        <f t="shared" si="0"/>
        <v>1.4445397710246421</v>
      </c>
    </row>
    <row r="47" spans="1:6" x14ac:dyDescent="0.2">
      <c r="A47" s="4">
        <v>43</v>
      </c>
      <c r="B47" s="4">
        <v>1047</v>
      </c>
      <c r="C47" s="4">
        <v>3356</v>
      </c>
      <c r="D47" s="4">
        <v>43</v>
      </c>
      <c r="E47" s="10">
        <f t="shared" si="0"/>
        <v>1.4005002742144759</v>
      </c>
      <c r="F47" s="10">
        <f t="shared" si="0"/>
        <v>1.3776287216705596</v>
      </c>
    </row>
    <row r="48" spans="1:6" x14ac:dyDescent="0.2">
      <c r="A48" s="4">
        <v>44</v>
      </c>
      <c r="B48" s="4">
        <v>1056</v>
      </c>
      <c r="C48" s="4">
        <v>3200</v>
      </c>
      <c r="D48" s="4">
        <v>44</v>
      </c>
      <c r="E48" s="10">
        <f t="shared" si="0"/>
        <v>1.4125389585200443</v>
      </c>
      <c r="F48" s="10">
        <f t="shared" si="0"/>
        <v>1.3135911529635846</v>
      </c>
    </row>
    <row r="49" spans="1:6" x14ac:dyDescent="0.2">
      <c r="A49" s="4">
        <v>45</v>
      </c>
      <c r="B49" s="4">
        <v>998</v>
      </c>
      <c r="C49" s="4">
        <v>2982</v>
      </c>
      <c r="D49" s="4">
        <v>45</v>
      </c>
      <c r="E49" s="10">
        <f t="shared" si="0"/>
        <v>1.3349563263286024</v>
      </c>
      <c r="F49" s="10">
        <f t="shared" si="0"/>
        <v>1.2241027556679405</v>
      </c>
    </row>
    <row r="50" spans="1:6" x14ac:dyDescent="0.2">
      <c r="A50" s="4">
        <v>46</v>
      </c>
      <c r="B50" s="4">
        <v>1002</v>
      </c>
      <c r="C50" s="4">
        <v>2868</v>
      </c>
      <c r="D50" s="4">
        <v>46</v>
      </c>
      <c r="E50" s="10">
        <f t="shared" si="0"/>
        <v>1.3403068526866331</v>
      </c>
      <c r="F50" s="10">
        <f t="shared" si="0"/>
        <v>1.1773060708436129</v>
      </c>
    </row>
    <row r="51" spans="1:6" x14ac:dyDescent="0.2">
      <c r="A51" s="4">
        <v>47</v>
      </c>
      <c r="B51" s="4">
        <v>969</v>
      </c>
      <c r="C51" s="4">
        <v>2729</v>
      </c>
      <c r="D51" s="4">
        <v>47</v>
      </c>
      <c r="E51" s="10">
        <f t="shared" si="0"/>
        <v>1.2961650102328817</v>
      </c>
      <c r="F51" s="10">
        <f t="shared" si="0"/>
        <v>1.1202469551367571</v>
      </c>
    </row>
    <row r="52" spans="1:6" x14ac:dyDescent="0.2">
      <c r="A52" s="4">
        <v>48</v>
      </c>
      <c r="B52" s="4">
        <v>979</v>
      </c>
      <c r="C52" s="4">
        <v>2482</v>
      </c>
      <c r="D52" s="4">
        <v>48</v>
      </c>
      <c r="E52" s="10">
        <f t="shared" si="0"/>
        <v>1.3095413261279578</v>
      </c>
      <c r="F52" s="10">
        <f t="shared" si="0"/>
        <v>1.0188541380173803</v>
      </c>
    </row>
    <row r="53" spans="1:6" x14ac:dyDescent="0.2">
      <c r="A53" s="4">
        <v>49</v>
      </c>
      <c r="B53" s="4">
        <v>954</v>
      </c>
      <c r="C53" s="4">
        <v>2420</v>
      </c>
      <c r="D53" s="4">
        <v>49</v>
      </c>
      <c r="E53" s="10">
        <f t="shared" si="0"/>
        <v>1.2761005363902673</v>
      </c>
      <c r="F53" s="10">
        <f t="shared" si="0"/>
        <v>0.99340330942871091</v>
      </c>
    </row>
    <row r="54" spans="1:6" x14ac:dyDescent="0.2">
      <c r="A54" s="4">
        <v>50</v>
      </c>
      <c r="B54" s="4">
        <v>930</v>
      </c>
      <c r="C54" s="4">
        <v>2291</v>
      </c>
      <c r="D54" s="4">
        <v>50</v>
      </c>
      <c r="E54" s="10">
        <f t="shared" si="0"/>
        <v>1.2439973782420846</v>
      </c>
      <c r="F54" s="10">
        <f t="shared" si="0"/>
        <v>0.9404491660748665</v>
      </c>
    </row>
    <row r="55" spans="1:6" x14ac:dyDescent="0.2">
      <c r="A55" s="4">
        <v>51</v>
      </c>
      <c r="B55" s="4">
        <v>918</v>
      </c>
      <c r="C55" s="4">
        <v>2320</v>
      </c>
      <c r="D55" s="4">
        <v>51</v>
      </c>
      <c r="E55" s="10">
        <f t="shared" si="0"/>
        <v>1.2279457991679932</v>
      </c>
      <c r="F55" s="10">
        <f t="shared" si="0"/>
        <v>0.95235358589859898</v>
      </c>
    </row>
    <row r="56" spans="1:6" x14ac:dyDescent="0.2">
      <c r="A56" s="4">
        <v>52</v>
      </c>
      <c r="B56" s="4">
        <v>787</v>
      </c>
      <c r="C56" s="4">
        <v>2199</v>
      </c>
      <c r="D56" s="4">
        <v>52</v>
      </c>
      <c r="E56" s="10">
        <f t="shared" si="0"/>
        <v>1.0527160609424953</v>
      </c>
      <c r="F56" s="10">
        <f t="shared" si="0"/>
        <v>0.90268342042716332</v>
      </c>
    </row>
    <row r="57" spans="1:6" x14ac:dyDescent="0.2">
      <c r="A57" s="4">
        <v>53</v>
      </c>
      <c r="B57" s="4">
        <v>831</v>
      </c>
      <c r="C57" s="4">
        <v>2178</v>
      </c>
      <c r="D57" s="4">
        <v>53</v>
      </c>
      <c r="E57" s="10">
        <f t="shared" si="0"/>
        <v>1.1115718508808305</v>
      </c>
      <c r="F57" s="10">
        <f t="shared" si="0"/>
        <v>0.89406297848583993</v>
      </c>
    </row>
    <row r="58" spans="1:6" x14ac:dyDescent="0.2">
      <c r="A58" s="4">
        <v>54</v>
      </c>
      <c r="B58" s="4">
        <v>798</v>
      </c>
      <c r="C58" s="4">
        <v>1930</v>
      </c>
      <c r="D58" s="4">
        <v>54</v>
      </c>
      <c r="E58" s="10">
        <f t="shared" si="0"/>
        <v>1.0674300084270789</v>
      </c>
      <c r="F58" s="10">
        <f t="shared" si="0"/>
        <v>0.79225966413116211</v>
      </c>
    </row>
    <row r="59" spans="1:6" x14ac:dyDescent="0.2">
      <c r="A59" s="4">
        <v>55</v>
      </c>
      <c r="B59" s="4">
        <v>752</v>
      </c>
      <c r="C59" s="4">
        <v>1769</v>
      </c>
      <c r="D59" s="4">
        <v>55</v>
      </c>
      <c r="E59" s="10">
        <f t="shared" si="0"/>
        <v>1.0058989553097286</v>
      </c>
      <c r="F59" s="10">
        <f t="shared" si="0"/>
        <v>0.7261696092476817</v>
      </c>
    </row>
    <row r="60" spans="1:6" x14ac:dyDescent="0.2">
      <c r="A60" s="4">
        <v>56</v>
      </c>
      <c r="B60" s="4">
        <v>747</v>
      </c>
      <c r="C60" s="4">
        <v>1688</v>
      </c>
      <c r="D60" s="4">
        <v>56</v>
      </c>
      <c r="E60" s="10">
        <f t="shared" si="0"/>
        <v>0.99921079736219054</v>
      </c>
      <c r="F60" s="10">
        <f t="shared" si="0"/>
        <v>0.69291933318829102</v>
      </c>
    </row>
    <row r="61" spans="1:6" x14ac:dyDescent="0.2">
      <c r="A61" s="4">
        <v>57</v>
      </c>
      <c r="B61" s="4">
        <v>730</v>
      </c>
      <c r="C61" s="4">
        <v>1710</v>
      </c>
      <c r="D61" s="4">
        <v>57</v>
      </c>
      <c r="E61" s="10">
        <f t="shared" si="0"/>
        <v>0.97647106034056097</v>
      </c>
      <c r="F61" s="10">
        <f t="shared" si="0"/>
        <v>0.7019502723649157</v>
      </c>
    </row>
    <row r="62" spans="1:6" x14ac:dyDescent="0.2">
      <c r="A62" s="4">
        <v>58</v>
      </c>
      <c r="B62" s="4">
        <v>676</v>
      </c>
      <c r="C62" s="4">
        <v>1548</v>
      </c>
      <c r="D62" s="4">
        <v>58</v>
      </c>
      <c r="E62" s="10">
        <f t="shared" si="0"/>
        <v>0.90423895450714964</v>
      </c>
      <c r="F62" s="10">
        <f t="shared" si="0"/>
        <v>0.63544972024613422</v>
      </c>
    </row>
    <row r="63" spans="1:6" x14ac:dyDescent="0.2">
      <c r="A63" s="4">
        <v>59</v>
      </c>
      <c r="B63" s="4">
        <v>651</v>
      </c>
      <c r="C63" s="4">
        <v>1479</v>
      </c>
      <c r="D63" s="4">
        <v>59</v>
      </c>
      <c r="E63" s="10">
        <f t="shared" si="0"/>
        <v>0.87079816476945926</v>
      </c>
      <c r="F63" s="10">
        <f t="shared" si="0"/>
        <v>0.60712541101035689</v>
      </c>
    </row>
    <row r="64" spans="1:6" x14ac:dyDescent="0.2">
      <c r="A64" s="4">
        <v>60</v>
      </c>
      <c r="B64" s="4">
        <v>677</v>
      </c>
      <c r="C64" s="4">
        <v>1343</v>
      </c>
      <c r="D64" s="4">
        <v>60</v>
      </c>
      <c r="E64" s="10">
        <f t="shared" si="0"/>
        <v>0.90557658609665725</v>
      </c>
      <c r="F64" s="10">
        <f t="shared" si="0"/>
        <v>0.55129778700940446</v>
      </c>
    </row>
    <row r="65" spans="1:6" x14ac:dyDescent="0.2">
      <c r="A65" s="4">
        <v>61</v>
      </c>
      <c r="B65" s="4">
        <v>621</v>
      </c>
      <c r="C65" s="4">
        <v>1304</v>
      </c>
      <c r="D65" s="4">
        <v>61</v>
      </c>
      <c r="E65" s="10">
        <f t="shared" si="0"/>
        <v>0.83066921708423069</v>
      </c>
      <c r="F65" s="10">
        <f t="shared" si="0"/>
        <v>0.53528839483266089</v>
      </c>
    </row>
    <row r="66" spans="1:6" x14ac:dyDescent="0.2">
      <c r="A66" s="4">
        <v>62</v>
      </c>
      <c r="B66" s="4">
        <v>624</v>
      </c>
      <c r="C66" s="4">
        <v>1150</v>
      </c>
      <c r="D66" s="4">
        <v>62</v>
      </c>
      <c r="E66" s="10">
        <f t="shared" si="0"/>
        <v>0.83468211185275354</v>
      </c>
      <c r="F66" s="10">
        <f t="shared" si="0"/>
        <v>0.47207182059628827</v>
      </c>
    </row>
    <row r="67" spans="1:6" x14ac:dyDescent="0.2">
      <c r="A67" s="4">
        <v>63</v>
      </c>
      <c r="B67" s="4">
        <v>616</v>
      </c>
      <c r="C67" s="4">
        <v>1119</v>
      </c>
      <c r="D67" s="4">
        <v>63</v>
      </c>
      <c r="E67" s="10">
        <f t="shared" si="0"/>
        <v>0.82398105913669262</v>
      </c>
      <c r="F67" s="10">
        <f t="shared" si="0"/>
        <v>0.4593464063019535</v>
      </c>
    </row>
    <row r="68" spans="1:6" x14ac:dyDescent="0.2">
      <c r="A68" s="4">
        <v>64</v>
      </c>
      <c r="B68" s="4">
        <v>638</v>
      </c>
      <c r="C68" s="4">
        <v>1062</v>
      </c>
      <c r="D68" s="4">
        <v>64</v>
      </c>
      <c r="E68" s="10">
        <f t="shared" si="0"/>
        <v>0.85340895410586026</v>
      </c>
      <c r="F68" s="10">
        <f t="shared" si="0"/>
        <v>0.43594806388978968</v>
      </c>
    </row>
    <row r="69" spans="1:6" x14ac:dyDescent="0.2">
      <c r="A69" s="4">
        <v>65</v>
      </c>
      <c r="B69" s="4">
        <v>667</v>
      </c>
      <c r="C69" s="4">
        <v>952</v>
      </c>
      <c r="D69" s="4">
        <v>65</v>
      </c>
      <c r="E69" s="10">
        <f t="shared" ref="E69:F106" si="1">+B69/B$106*100</f>
        <v>0.89220027020158099</v>
      </c>
      <c r="F69" s="10">
        <f t="shared" si="1"/>
        <v>0.39079336800666653</v>
      </c>
    </row>
    <row r="70" spans="1:6" x14ac:dyDescent="0.2">
      <c r="A70" s="4">
        <v>66</v>
      </c>
      <c r="B70" s="4">
        <v>633</v>
      </c>
      <c r="C70" s="4">
        <v>929</v>
      </c>
      <c r="D70" s="4">
        <v>66</v>
      </c>
      <c r="E70" s="10">
        <f t="shared" si="1"/>
        <v>0.84672079615832208</v>
      </c>
      <c r="F70" s="10">
        <f t="shared" si="1"/>
        <v>0.38135193159474073</v>
      </c>
    </row>
    <row r="71" spans="1:6" x14ac:dyDescent="0.2">
      <c r="A71" s="4">
        <v>67</v>
      </c>
      <c r="B71" s="4">
        <v>542</v>
      </c>
      <c r="C71" s="4">
        <v>742</v>
      </c>
      <c r="D71" s="4">
        <v>67</v>
      </c>
      <c r="E71" s="10">
        <f t="shared" si="1"/>
        <v>0.72499632151312887</v>
      </c>
      <c r="F71" s="10">
        <f t="shared" si="1"/>
        <v>0.30458894859343122</v>
      </c>
    </row>
    <row r="72" spans="1:6" x14ac:dyDescent="0.2">
      <c r="A72" s="4">
        <v>68</v>
      </c>
      <c r="B72" s="4">
        <v>440</v>
      </c>
      <c r="C72" s="4">
        <v>733</v>
      </c>
      <c r="D72" s="4">
        <v>68</v>
      </c>
      <c r="E72" s="10">
        <f t="shared" si="1"/>
        <v>0.5885578993833519</v>
      </c>
      <c r="F72" s="10">
        <f t="shared" si="1"/>
        <v>0.30089447347572118</v>
      </c>
    </row>
    <row r="73" spans="1:6" x14ac:dyDescent="0.2">
      <c r="A73" s="4">
        <v>69</v>
      </c>
      <c r="B73" s="4">
        <v>388</v>
      </c>
      <c r="C73" s="4">
        <v>617</v>
      </c>
      <c r="D73" s="4">
        <v>69</v>
      </c>
      <c r="E73" s="10">
        <f t="shared" si="1"/>
        <v>0.5190010567289558</v>
      </c>
      <c r="F73" s="10">
        <f t="shared" si="1"/>
        <v>0.25327679418079119</v>
      </c>
    </row>
    <row r="74" spans="1:6" x14ac:dyDescent="0.2">
      <c r="A74" s="4">
        <v>70</v>
      </c>
      <c r="B74" s="4">
        <v>415</v>
      </c>
      <c r="C74" s="4">
        <v>514</v>
      </c>
      <c r="D74" s="4">
        <v>70</v>
      </c>
      <c r="E74" s="10">
        <f t="shared" si="1"/>
        <v>0.55511710964566141</v>
      </c>
      <c r="F74" s="10">
        <f t="shared" si="1"/>
        <v>0.21099557894477583</v>
      </c>
    </row>
    <row r="75" spans="1:6" x14ac:dyDescent="0.2">
      <c r="A75" s="4">
        <v>71</v>
      </c>
      <c r="B75" s="4">
        <v>395</v>
      </c>
      <c r="C75" s="4">
        <v>483</v>
      </c>
      <c r="D75" s="4">
        <v>71</v>
      </c>
      <c r="E75" s="10">
        <f t="shared" si="1"/>
        <v>0.52836447785550911</v>
      </c>
      <c r="F75" s="10">
        <f t="shared" si="1"/>
        <v>0.19827016465044106</v>
      </c>
    </row>
    <row r="76" spans="1:6" x14ac:dyDescent="0.2">
      <c r="A76" s="4">
        <v>72</v>
      </c>
      <c r="B76" s="4">
        <v>331</v>
      </c>
      <c r="C76" s="4">
        <v>424</v>
      </c>
      <c r="D76" s="4">
        <v>72</v>
      </c>
      <c r="E76" s="10">
        <f t="shared" si="1"/>
        <v>0.44275605612702151</v>
      </c>
      <c r="F76" s="10">
        <f t="shared" si="1"/>
        <v>0.174050827767675</v>
      </c>
    </row>
    <row r="77" spans="1:6" x14ac:dyDescent="0.2">
      <c r="A77" s="4">
        <v>73</v>
      </c>
      <c r="B77" s="4">
        <v>348</v>
      </c>
      <c r="C77" s="4">
        <v>347</v>
      </c>
      <c r="D77" s="4">
        <v>73</v>
      </c>
      <c r="E77" s="10">
        <f t="shared" si="1"/>
        <v>0.46549579314865097</v>
      </c>
      <c r="F77" s="10">
        <f t="shared" si="1"/>
        <v>0.14244254064948872</v>
      </c>
    </row>
    <row r="78" spans="1:6" x14ac:dyDescent="0.2">
      <c r="A78" s="4">
        <v>74</v>
      </c>
      <c r="B78" s="4">
        <v>353</v>
      </c>
      <c r="C78" s="4">
        <v>342</v>
      </c>
      <c r="D78" s="4">
        <v>74</v>
      </c>
      <c r="E78" s="10">
        <f t="shared" si="1"/>
        <v>0.4721839510961891</v>
      </c>
      <c r="F78" s="10">
        <f t="shared" si="1"/>
        <v>0.14039005447298311</v>
      </c>
    </row>
    <row r="79" spans="1:6" x14ac:dyDescent="0.2">
      <c r="A79" s="4">
        <v>75</v>
      </c>
      <c r="B79" s="4">
        <v>303</v>
      </c>
      <c r="C79" s="4">
        <v>236</v>
      </c>
      <c r="D79" s="4">
        <v>75</v>
      </c>
      <c r="E79" s="10">
        <f t="shared" si="1"/>
        <v>0.40530237162080818</v>
      </c>
      <c r="F79" s="10">
        <f t="shared" si="1"/>
        <v>9.6877347531064376E-2</v>
      </c>
    </row>
    <row r="80" spans="1:6" x14ac:dyDescent="0.2">
      <c r="A80" s="4">
        <v>76</v>
      </c>
      <c r="B80" s="4">
        <v>230</v>
      </c>
      <c r="C80" s="4">
        <v>227</v>
      </c>
      <c r="D80" s="4">
        <v>76</v>
      </c>
      <c r="E80" s="10">
        <f t="shared" si="1"/>
        <v>0.3076552655867521</v>
      </c>
      <c r="F80" s="10">
        <f t="shared" si="1"/>
        <v>9.3182872413354295E-2</v>
      </c>
    </row>
    <row r="81" spans="1:6" x14ac:dyDescent="0.2">
      <c r="A81" s="4">
        <v>77</v>
      </c>
      <c r="B81" s="4">
        <v>233</v>
      </c>
      <c r="C81" s="4">
        <v>212</v>
      </c>
      <c r="D81" s="4">
        <v>77</v>
      </c>
      <c r="E81" s="10">
        <f t="shared" si="1"/>
        <v>0.31166816035527495</v>
      </c>
      <c r="F81" s="10">
        <f t="shared" si="1"/>
        <v>8.7025413883837499E-2</v>
      </c>
    </row>
    <row r="82" spans="1:6" x14ac:dyDescent="0.2">
      <c r="A82" s="4">
        <v>78</v>
      </c>
      <c r="B82" s="4">
        <v>231</v>
      </c>
      <c r="C82" s="4">
        <v>188</v>
      </c>
      <c r="D82" s="4">
        <v>78</v>
      </c>
      <c r="E82" s="10">
        <f t="shared" si="1"/>
        <v>0.30899289717625972</v>
      </c>
      <c r="F82" s="10">
        <f t="shared" si="1"/>
        <v>7.7173480236610609E-2</v>
      </c>
    </row>
    <row r="83" spans="1:6" x14ac:dyDescent="0.2">
      <c r="A83" s="4">
        <v>79</v>
      </c>
      <c r="B83" s="4">
        <v>193</v>
      </c>
      <c r="C83" s="4">
        <v>155</v>
      </c>
      <c r="D83" s="4">
        <v>79</v>
      </c>
      <c r="E83" s="10">
        <f t="shared" si="1"/>
        <v>0.25816289677497023</v>
      </c>
      <c r="F83" s="10">
        <f t="shared" si="1"/>
        <v>6.3627071471673638E-2</v>
      </c>
    </row>
    <row r="84" spans="1:6" x14ac:dyDescent="0.2">
      <c r="A84" s="4">
        <v>80</v>
      </c>
      <c r="B84" s="4">
        <v>196</v>
      </c>
      <c r="C84" s="4">
        <v>116</v>
      </c>
      <c r="D84" s="4">
        <v>80</v>
      </c>
      <c r="E84" s="10">
        <f t="shared" si="1"/>
        <v>0.26217579154349308</v>
      </c>
      <c r="F84" s="10">
        <f t="shared" si="1"/>
        <v>4.7617679294929952E-2</v>
      </c>
    </row>
    <row r="85" spans="1:6" x14ac:dyDescent="0.2">
      <c r="A85" s="4">
        <v>81</v>
      </c>
      <c r="B85" s="4">
        <v>184</v>
      </c>
      <c r="C85" s="4">
        <v>178</v>
      </c>
      <c r="D85" s="4">
        <v>81</v>
      </c>
      <c r="E85" s="10">
        <f t="shared" si="1"/>
        <v>0.24612421246940167</v>
      </c>
      <c r="F85" s="10">
        <f t="shared" si="1"/>
        <v>7.3068507883599407E-2</v>
      </c>
    </row>
    <row r="86" spans="1:6" x14ac:dyDescent="0.2">
      <c r="A86" s="4">
        <v>82</v>
      </c>
      <c r="B86" s="4">
        <v>165</v>
      </c>
      <c r="C86" s="4">
        <v>116</v>
      </c>
      <c r="D86" s="4">
        <v>82</v>
      </c>
      <c r="E86" s="10">
        <f t="shared" si="1"/>
        <v>0.22070921226875692</v>
      </c>
      <c r="F86" s="10">
        <f t="shared" si="1"/>
        <v>4.7617679294929952E-2</v>
      </c>
    </row>
    <row r="87" spans="1:6" x14ac:dyDescent="0.2">
      <c r="A87" s="4">
        <v>83</v>
      </c>
      <c r="B87" s="4">
        <v>149</v>
      </c>
      <c r="C87" s="4">
        <v>92</v>
      </c>
      <c r="D87" s="4">
        <v>83</v>
      </c>
      <c r="E87" s="10">
        <f t="shared" si="1"/>
        <v>0.19930710683663508</v>
      </c>
      <c r="F87" s="10">
        <f t="shared" si="1"/>
        <v>3.7765745647703061E-2</v>
      </c>
    </row>
    <row r="88" spans="1:6" x14ac:dyDescent="0.2">
      <c r="A88" s="4">
        <v>84</v>
      </c>
      <c r="B88" s="4">
        <v>133</v>
      </c>
      <c r="C88" s="4">
        <v>79</v>
      </c>
      <c r="D88" s="4">
        <v>84</v>
      </c>
      <c r="E88" s="10">
        <f t="shared" si="1"/>
        <v>0.17790500140451318</v>
      </c>
      <c r="F88" s="10">
        <f t="shared" si="1"/>
        <v>3.2429281588788501E-2</v>
      </c>
    </row>
    <row r="89" spans="1:6" x14ac:dyDescent="0.2">
      <c r="A89" s="4">
        <v>85</v>
      </c>
      <c r="B89" s="4">
        <v>83</v>
      </c>
      <c r="C89" s="4">
        <v>66</v>
      </c>
      <c r="D89" s="4">
        <v>85</v>
      </c>
      <c r="E89" s="10">
        <f t="shared" si="1"/>
        <v>0.11102342192913228</v>
      </c>
      <c r="F89" s="10">
        <f t="shared" si="1"/>
        <v>2.7092817529873938E-2</v>
      </c>
    </row>
    <row r="90" spans="1:6" x14ac:dyDescent="0.2">
      <c r="A90" s="4">
        <v>86</v>
      </c>
      <c r="B90" s="4">
        <v>104</v>
      </c>
      <c r="C90" s="4">
        <v>45</v>
      </c>
      <c r="D90" s="4">
        <v>86</v>
      </c>
      <c r="E90" s="10">
        <f t="shared" si="1"/>
        <v>0.13911368530879223</v>
      </c>
      <c r="F90" s="10">
        <f t="shared" si="1"/>
        <v>1.8472375588550412E-2</v>
      </c>
    </row>
    <row r="91" spans="1:6" x14ac:dyDescent="0.2">
      <c r="A91" s="4">
        <v>87</v>
      </c>
      <c r="B91" s="4">
        <v>85</v>
      </c>
      <c r="C91" s="4">
        <v>40</v>
      </c>
      <c r="D91" s="4">
        <v>87</v>
      </c>
      <c r="E91" s="10">
        <f t="shared" si="1"/>
        <v>0.11369868510814753</v>
      </c>
      <c r="F91" s="10">
        <f t="shared" si="1"/>
        <v>1.6419889412044808E-2</v>
      </c>
    </row>
    <row r="92" spans="1:6" x14ac:dyDescent="0.2">
      <c r="A92" s="4">
        <v>88</v>
      </c>
      <c r="B92" s="4">
        <v>67</v>
      </c>
      <c r="C92" s="4">
        <v>30</v>
      </c>
      <c r="D92" s="4">
        <v>88</v>
      </c>
      <c r="E92" s="10">
        <f t="shared" si="1"/>
        <v>8.9621316497010398E-2</v>
      </c>
      <c r="F92" s="10">
        <f t="shared" si="1"/>
        <v>1.2314917059033608E-2</v>
      </c>
    </row>
    <row r="93" spans="1:6" x14ac:dyDescent="0.2">
      <c r="A93" s="4">
        <v>89</v>
      </c>
      <c r="B93" s="4">
        <v>40</v>
      </c>
      <c r="C93" s="4">
        <v>27</v>
      </c>
      <c r="D93" s="4">
        <v>89</v>
      </c>
      <c r="E93" s="10">
        <f t="shared" si="1"/>
        <v>5.3505263580304711E-2</v>
      </c>
      <c r="F93" s="10">
        <f t="shared" si="1"/>
        <v>1.1083425353130246E-2</v>
      </c>
    </row>
    <row r="94" spans="1:6" x14ac:dyDescent="0.2">
      <c r="A94" s="4">
        <v>90</v>
      </c>
      <c r="B94" s="4">
        <v>31</v>
      </c>
      <c r="C94" s="4">
        <v>19</v>
      </c>
      <c r="D94" s="4">
        <v>90</v>
      </c>
      <c r="E94" s="10">
        <f t="shared" si="1"/>
        <v>4.1466579274736154E-2</v>
      </c>
      <c r="F94" s="10">
        <f t="shared" si="1"/>
        <v>7.7994474707212842E-3</v>
      </c>
    </row>
    <row r="95" spans="1:6" x14ac:dyDescent="0.2">
      <c r="A95" s="4">
        <v>91</v>
      </c>
      <c r="B95" s="4">
        <v>28</v>
      </c>
      <c r="C95" s="4">
        <v>12</v>
      </c>
      <c r="D95" s="4">
        <v>91</v>
      </c>
      <c r="E95" s="10">
        <f t="shared" si="1"/>
        <v>3.7453684506213294E-2</v>
      </c>
      <c r="F95" s="10">
        <f t="shared" si="1"/>
        <v>4.9259668236134426E-3</v>
      </c>
    </row>
    <row r="96" spans="1:6" x14ac:dyDescent="0.2">
      <c r="A96" s="4">
        <v>92</v>
      </c>
      <c r="B96" s="4">
        <v>23</v>
      </c>
      <c r="C96" s="4">
        <v>11</v>
      </c>
      <c r="D96" s="4">
        <v>92</v>
      </c>
      <c r="E96" s="10">
        <f t="shared" si="1"/>
        <v>3.0765526558675208E-2</v>
      </c>
      <c r="F96" s="10">
        <f t="shared" si="1"/>
        <v>4.5154695883123227E-3</v>
      </c>
    </row>
    <row r="97" spans="1:6" x14ac:dyDescent="0.2">
      <c r="A97" s="4">
        <v>93</v>
      </c>
      <c r="B97" s="4">
        <v>27</v>
      </c>
      <c r="C97" s="4">
        <v>9</v>
      </c>
      <c r="D97" s="4">
        <v>93</v>
      </c>
      <c r="E97" s="10">
        <f t="shared" si="1"/>
        <v>3.6116052916705679E-2</v>
      </c>
      <c r="F97" s="10">
        <f t="shared" si="1"/>
        <v>3.6944751177100826E-3</v>
      </c>
    </row>
    <row r="98" spans="1:6" x14ac:dyDescent="0.2">
      <c r="A98" s="4">
        <v>94</v>
      </c>
      <c r="B98" s="4">
        <v>14</v>
      </c>
      <c r="C98" s="4">
        <v>6</v>
      </c>
      <c r="D98" s="4">
        <v>94</v>
      </c>
      <c r="E98" s="10">
        <f t="shared" si="1"/>
        <v>1.8726842253106647E-2</v>
      </c>
      <c r="F98" s="10">
        <f t="shared" si="1"/>
        <v>2.4629834118067213E-3</v>
      </c>
    </row>
    <row r="99" spans="1:6" x14ac:dyDescent="0.2">
      <c r="A99" s="4">
        <v>95</v>
      </c>
      <c r="B99" s="4">
        <v>12</v>
      </c>
      <c r="C99" s="4">
        <v>4</v>
      </c>
      <c r="D99" s="4">
        <v>95</v>
      </c>
      <c r="E99" s="10">
        <f t="shared" si="1"/>
        <v>1.6051579074091413E-2</v>
      </c>
      <c r="F99" s="10">
        <f t="shared" si="1"/>
        <v>1.6419889412044809E-3</v>
      </c>
    </row>
    <row r="100" spans="1:6" x14ac:dyDescent="0.2">
      <c r="A100" s="4">
        <v>96</v>
      </c>
      <c r="B100" s="4">
        <v>7</v>
      </c>
      <c r="C100" s="4">
        <v>3</v>
      </c>
      <c r="D100" s="4">
        <v>96</v>
      </c>
      <c r="E100" s="10">
        <f t="shared" si="1"/>
        <v>9.3634211265533236E-3</v>
      </c>
      <c r="F100" s="10">
        <f t="shared" si="1"/>
        <v>1.2314917059033606E-3</v>
      </c>
    </row>
    <row r="101" spans="1:6" x14ac:dyDescent="0.2">
      <c r="A101" s="4">
        <v>97</v>
      </c>
      <c r="B101" s="4">
        <v>1</v>
      </c>
      <c r="C101" s="4">
        <v>0</v>
      </c>
      <c r="D101" s="4">
        <v>97</v>
      </c>
      <c r="E101" s="10">
        <f t="shared" si="1"/>
        <v>1.3376315895076178E-3</v>
      </c>
      <c r="F101" s="10">
        <f t="shared" si="1"/>
        <v>0</v>
      </c>
    </row>
    <row r="102" spans="1:6" x14ac:dyDescent="0.2">
      <c r="A102" s="4">
        <v>98</v>
      </c>
      <c r="B102" s="4">
        <v>1</v>
      </c>
      <c r="C102" s="4">
        <v>2</v>
      </c>
      <c r="D102" s="4">
        <v>98</v>
      </c>
      <c r="E102" s="10">
        <f t="shared" si="1"/>
        <v>1.3376315895076178E-3</v>
      </c>
      <c r="F102" s="10">
        <f t="shared" si="1"/>
        <v>8.2099447060224047E-4</v>
      </c>
    </row>
    <row r="103" spans="1:6" x14ac:dyDescent="0.2">
      <c r="A103" s="4">
        <v>99</v>
      </c>
      <c r="B103" s="4">
        <v>4</v>
      </c>
      <c r="C103" s="4">
        <v>0</v>
      </c>
      <c r="D103" s="4">
        <v>99</v>
      </c>
      <c r="E103" s="10">
        <f t="shared" si="1"/>
        <v>5.3505263580304711E-3</v>
      </c>
      <c r="F103" s="10">
        <f t="shared" si="1"/>
        <v>0</v>
      </c>
    </row>
    <row r="104" spans="1:6" x14ac:dyDescent="0.2">
      <c r="A104" s="4">
        <v>100</v>
      </c>
      <c r="B104" s="4">
        <v>0</v>
      </c>
      <c r="C104" s="4">
        <v>1</v>
      </c>
      <c r="D104" s="4">
        <v>100</v>
      </c>
      <c r="E104" s="10">
        <f t="shared" si="1"/>
        <v>0</v>
      </c>
      <c r="F104" s="10">
        <f t="shared" si="1"/>
        <v>4.1049723530112023E-4</v>
      </c>
    </row>
    <row r="105" spans="1:6" x14ac:dyDescent="0.2">
      <c r="A105" s="4">
        <v>101</v>
      </c>
      <c r="B105" s="4">
        <v>2</v>
      </c>
      <c r="C105" s="4">
        <v>0</v>
      </c>
      <c r="D105" s="4">
        <v>101</v>
      </c>
      <c r="E105" s="10">
        <f t="shared" si="1"/>
        <v>2.6752631790152356E-3</v>
      </c>
      <c r="F105" s="10">
        <f t="shared" si="1"/>
        <v>0</v>
      </c>
    </row>
    <row r="106" spans="1:6" x14ac:dyDescent="0.2">
      <c r="A106" s="4" t="s">
        <v>71</v>
      </c>
      <c r="B106" s="4">
        <v>74759</v>
      </c>
      <c r="C106" s="4">
        <v>243607</v>
      </c>
      <c r="D106" s="4" t="s">
        <v>71</v>
      </c>
      <c r="E106" s="4">
        <f t="shared" si="1"/>
        <v>100</v>
      </c>
      <c r="F106" s="10">
        <f>SUM(F4:F105)</f>
        <v>99.999999999999972</v>
      </c>
    </row>
    <row r="115" spans="1:2" x14ac:dyDescent="0.2">
      <c r="A115" s="4" t="s">
        <v>83</v>
      </c>
    </row>
    <row r="117" spans="1:2" x14ac:dyDescent="0.2">
      <c r="A117" s="4" t="s">
        <v>84</v>
      </c>
      <c r="B117" s="4" t="s">
        <v>85</v>
      </c>
    </row>
    <row r="118" spans="1:2" x14ac:dyDescent="0.2">
      <c r="A118" s="4">
        <v>33047</v>
      </c>
      <c r="B118" s="4">
        <v>44.204711138458244</v>
      </c>
    </row>
    <row r="119" spans="1:2" x14ac:dyDescent="0.2">
      <c r="A119" s="4">
        <v>117362</v>
      </c>
      <c r="B119" s="4">
        <v>48.176776529410077</v>
      </c>
    </row>
    <row r="120" spans="1:2" x14ac:dyDescent="0.2">
      <c r="A120" s="4">
        <v>25704</v>
      </c>
      <c r="B120" s="4">
        <v>56.894948868918505</v>
      </c>
    </row>
    <row r="121" spans="1:2" x14ac:dyDescent="0.2">
      <c r="A121" s="4">
        <v>25996</v>
      </c>
      <c r="B121" s="4">
        <v>60.717038421114097</v>
      </c>
    </row>
    <row r="122" spans="1:2" x14ac:dyDescent="0.2">
      <c r="A122" s="4">
        <v>333</v>
      </c>
      <c r="B122" s="4">
        <v>51.46831530139103</v>
      </c>
    </row>
    <row r="123" spans="1:2" x14ac:dyDescent="0.2">
      <c r="A123" s="4">
        <v>52033</v>
      </c>
      <c r="B123" s="4">
        <v>58.701489169675092</v>
      </c>
    </row>
    <row r="124" spans="1:2" x14ac:dyDescent="0.2">
      <c r="A124" s="4">
        <v>13036</v>
      </c>
      <c r="B124" s="4">
        <v>44.284403981383974</v>
      </c>
    </row>
    <row r="125" spans="1:2" x14ac:dyDescent="0.2">
      <c r="A125" s="4">
        <v>6995</v>
      </c>
      <c r="B125" s="4">
        <v>29.52847313098907</v>
      </c>
    </row>
    <row r="126" spans="1:2" x14ac:dyDescent="0.2">
      <c r="A126" s="4">
        <v>992</v>
      </c>
      <c r="B126" s="4">
        <v>35.466571326421167</v>
      </c>
    </row>
    <row r="127" spans="1:2" x14ac:dyDescent="0.2">
      <c r="A127" s="4">
        <v>707</v>
      </c>
      <c r="B127" s="4">
        <v>46.118721461187214</v>
      </c>
    </row>
    <row r="128" spans="1:2" x14ac:dyDescent="0.2">
      <c r="A128" s="4">
        <v>21730</v>
      </c>
      <c r="B128" s="4">
        <v>37.820245057087163</v>
      </c>
    </row>
    <row r="129" spans="1:2" x14ac:dyDescent="0.2">
      <c r="A129" s="4">
        <v>6013</v>
      </c>
      <c r="B129" s="4">
        <v>65.895890410958899</v>
      </c>
    </row>
    <row r="130" spans="1:2" x14ac:dyDescent="0.2">
      <c r="A130" s="4">
        <v>13344</v>
      </c>
      <c r="B130" s="4">
        <v>29.156379050407498</v>
      </c>
    </row>
    <row r="131" spans="1:2" x14ac:dyDescent="0.2">
      <c r="A131" s="4">
        <v>5537</v>
      </c>
      <c r="B131" s="4">
        <v>57.900240510300115</v>
      </c>
    </row>
    <row r="132" spans="1:2" x14ac:dyDescent="0.2">
      <c r="A132" s="4">
        <v>24894</v>
      </c>
      <c r="B132" s="4">
        <v>38.622294624156389</v>
      </c>
    </row>
    <row r="133" spans="1:2" x14ac:dyDescent="0.2">
      <c r="A133" s="4">
        <v>1119</v>
      </c>
      <c r="B133" s="4">
        <v>52.932828760643332</v>
      </c>
    </row>
    <row r="134" spans="1:2" x14ac:dyDescent="0.2">
      <c r="A134" s="4">
        <v>17450</v>
      </c>
      <c r="B134" s="4">
        <v>56.871883453378089</v>
      </c>
    </row>
    <row r="135" spans="1:2" x14ac:dyDescent="0.2">
      <c r="A135" s="4">
        <v>136</v>
      </c>
      <c r="B135" s="4">
        <v>52.509652509652504</v>
      </c>
    </row>
    <row r="136" spans="1:2" x14ac:dyDescent="0.2">
      <c r="A136" s="4">
        <v>18569</v>
      </c>
      <c r="B136" s="4">
        <v>56.617983352135873</v>
      </c>
    </row>
    <row r="137" spans="1:2" x14ac:dyDescent="0.2">
      <c r="A137" s="4">
        <v>150409</v>
      </c>
      <c r="B137" s="4">
        <v>47.244052442785978</v>
      </c>
    </row>
    <row r="143" spans="1:2" x14ac:dyDescent="0.2">
      <c r="A143" s="4">
        <v>2</v>
      </c>
    </row>
    <row r="144" spans="1:2" x14ac:dyDescent="0.2">
      <c r="B144" s="4" t="s">
        <v>86</v>
      </c>
    </row>
    <row r="145" spans="1:2" x14ac:dyDescent="0.2">
      <c r="A145" s="4">
        <v>33047</v>
      </c>
      <c r="B145" s="4">
        <v>44.204711138458244</v>
      </c>
    </row>
    <row r="146" spans="1:2" x14ac:dyDescent="0.2">
      <c r="A146" s="4">
        <v>16382</v>
      </c>
      <c r="B146" s="4">
        <v>57.662794790566707</v>
      </c>
    </row>
    <row r="147" spans="1:2" x14ac:dyDescent="0.2">
      <c r="A147" s="4">
        <v>11195</v>
      </c>
      <c r="B147" s="4">
        <v>50.754862401958569</v>
      </c>
    </row>
    <row r="148" spans="1:2" x14ac:dyDescent="0.2">
      <c r="A148" s="4">
        <v>7725</v>
      </c>
      <c r="B148" s="4">
        <v>50.253708040593281</v>
      </c>
    </row>
    <row r="149" spans="1:2" x14ac:dyDescent="0.2">
      <c r="A149" s="4">
        <v>4075</v>
      </c>
      <c r="B149" s="4">
        <v>27.94157981349424</v>
      </c>
    </row>
    <row r="150" spans="1:2" x14ac:dyDescent="0.2">
      <c r="A150" s="4">
        <v>2198</v>
      </c>
      <c r="B150" s="4">
        <v>15.340591848129536</v>
      </c>
    </row>
    <row r="151" spans="1:2" x14ac:dyDescent="0.2">
      <c r="A151" s="4">
        <v>4776</v>
      </c>
      <c r="B151" s="4">
        <v>42.086711314769119</v>
      </c>
    </row>
    <row r="152" spans="1:2" x14ac:dyDescent="0.2">
      <c r="A152" s="4">
        <v>7059</v>
      </c>
      <c r="B152" s="4">
        <v>81.212609295904286</v>
      </c>
    </row>
    <row r="153" spans="1:2" x14ac:dyDescent="0.2">
      <c r="A153" s="4">
        <v>4511</v>
      </c>
      <c r="B153" s="4">
        <v>54.692046556741026</v>
      </c>
    </row>
    <row r="154" spans="1:2" x14ac:dyDescent="0.2">
      <c r="A154" s="4">
        <v>2985</v>
      </c>
      <c r="B154" s="4">
        <v>37.732271520667425</v>
      </c>
    </row>
    <row r="155" spans="1:2" x14ac:dyDescent="0.2">
      <c r="A155" s="4">
        <v>3392</v>
      </c>
      <c r="B155" s="4">
        <v>44.357264286648359</v>
      </c>
    </row>
    <row r="156" spans="1:2" x14ac:dyDescent="0.2">
      <c r="A156" s="4">
        <v>3322</v>
      </c>
      <c r="B156" s="4">
        <v>53.946086391685611</v>
      </c>
    </row>
    <row r="157" spans="1:2" x14ac:dyDescent="0.2">
      <c r="A157" s="4">
        <v>3006</v>
      </c>
      <c r="B157" s="4">
        <v>49.101600784057496</v>
      </c>
    </row>
    <row r="158" spans="1:2" x14ac:dyDescent="0.2">
      <c r="A158" s="4">
        <v>1527</v>
      </c>
      <c r="B158" s="4">
        <v>26.48283038501561</v>
      </c>
    </row>
    <row r="159" spans="1:2" x14ac:dyDescent="0.2">
      <c r="A159" s="4">
        <v>1934</v>
      </c>
      <c r="B159" s="4">
        <v>39.047042196648498</v>
      </c>
    </row>
    <row r="160" spans="1:2" x14ac:dyDescent="0.2">
      <c r="A160" s="4">
        <v>3014</v>
      </c>
      <c r="B160" s="4">
        <v>62.37582781456954</v>
      </c>
    </row>
    <row r="161" spans="1:2" x14ac:dyDescent="0.2">
      <c r="A161" s="4">
        <v>4217</v>
      </c>
      <c r="B161" s="4">
        <v>91.55449413808077</v>
      </c>
    </row>
    <row r="162" spans="1:2" x14ac:dyDescent="0.2">
      <c r="A162" s="4">
        <v>843</v>
      </c>
      <c r="B162" s="4">
        <v>28.949175824175828</v>
      </c>
    </row>
    <row r="163" spans="1:2" x14ac:dyDescent="0.2">
      <c r="A163" s="4">
        <v>2173</v>
      </c>
      <c r="B163" s="4">
        <v>77.941176470588232</v>
      </c>
    </row>
    <row r="164" spans="1:2" x14ac:dyDescent="0.2">
      <c r="A164" s="4">
        <v>2115</v>
      </c>
      <c r="B164" s="4">
        <v>81.252401075681902</v>
      </c>
    </row>
    <row r="165" spans="1:2" x14ac:dyDescent="0.2">
      <c r="A165" s="4">
        <v>1238</v>
      </c>
      <c r="B165" s="4">
        <v>53.662765496315558</v>
      </c>
    </row>
    <row r="166" spans="1:2" x14ac:dyDescent="0.2">
      <c r="A166" s="4">
        <v>93</v>
      </c>
      <c r="B166" s="4">
        <v>4.1986455981941315</v>
      </c>
    </row>
    <row r="167" spans="1:2" x14ac:dyDescent="0.2">
      <c r="A167" s="4">
        <v>1266</v>
      </c>
      <c r="B167" s="4">
        <v>58.020164986251146</v>
      </c>
    </row>
    <row r="168" spans="1:2" x14ac:dyDescent="0.2">
      <c r="A168" s="4">
        <v>1043</v>
      </c>
      <c r="B168" s="4">
        <v>48.783910196445277</v>
      </c>
    </row>
    <row r="169" spans="1:2" x14ac:dyDescent="0.2">
      <c r="A169" s="4">
        <v>1128</v>
      </c>
      <c r="B169" s="4">
        <v>56.175298804780873</v>
      </c>
    </row>
    <row r="170" spans="1:2" x14ac:dyDescent="0.2">
      <c r="A170" s="4">
        <v>1065</v>
      </c>
      <c r="B170" s="4">
        <v>53.117206982543642</v>
      </c>
    </row>
    <row r="171" spans="1:2" x14ac:dyDescent="0.2">
      <c r="A171" s="4">
        <v>810</v>
      </c>
      <c r="B171" s="4">
        <v>41.200406917599189</v>
      </c>
    </row>
    <row r="172" spans="1:2" x14ac:dyDescent="0.2">
      <c r="A172" s="4">
        <v>1021</v>
      </c>
      <c r="B172" s="4">
        <v>52.737603305785122</v>
      </c>
    </row>
    <row r="173" spans="1:2" x14ac:dyDescent="0.2">
      <c r="A173" s="4">
        <v>1097</v>
      </c>
      <c r="B173" s="4">
        <v>58.600427350427353</v>
      </c>
    </row>
    <row r="174" spans="1:2" x14ac:dyDescent="0.2">
      <c r="A174" s="4">
        <v>894</v>
      </c>
      <c r="B174" s="4">
        <v>48.376623376623378</v>
      </c>
    </row>
    <row r="175" spans="1:2" x14ac:dyDescent="0.2">
      <c r="A175" s="4">
        <v>677</v>
      </c>
      <c r="B175" s="4">
        <v>36.693766937669373</v>
      </c>
    </row>
    <row r="176" spans="1:2" x14ac:dyDescent="0.2">
      <c r="A176" s="4">
        <v>958</v>
      </c>
      <c r="B176" s="4">
        <v>52.37834882449426</v>
      </c>
    </row>
    <row r="177" spans="1:2" x14ac:dyDescent="0.2">
      <c r="A177" s="4">
        <v>528</v>
      </c>
      <c r="B177" s="4">
        <v>29.464285714285715</v>
      </c>
    </row>
    <row r="178" spans="1:2" x14ac:dyDescent="0.2">
      <c r="A178" s="4">
        <v>1076</v>
      </c>
      <c r="B178" s="4">
        <v>61.101646791595684</v>
      </c>
    </row>
    <row r="179" spans="1:2" x14ac:dyDescent="0.2">
      <c r="A179" s="4">
        <v>939</v>
      </c>
      <c r="B179" s="4">
        <v>53.96551724137931</v>
      </c>
    </row>
    <row r="180" spans="1:2" x14ac:dyDescent="0.2">
      <c r="A180" s="4">
        <v>1220</v>
      </c>
      <c r="B180" s="4">
        <v>71.386775892334697</v>
      </c>
    </row>
    <row r="181" spans="1:2" x14ac:dyDescent="0.2">
      <c r="A181" s="4">
        <v>1003</v>
      </c>
      <c r="B181" s="4">
        <v>61.046865489957391</v>
      </c>
    </row>
    <row r="182" spans="1:2" x14ac:dyDescent="0.2">
      <c r="A182" s="4">
        <v>116</v>
      </c>
      <c r="B182" s="4">
        <v>7.209446861404599</v>
      </c>
    </row>
    <row r="183" spans="1:2" x14ac:dyDescent="0.2">
      <c r="A183" s="4">
        <v>1054</v>
      </c>
      <c r="B183" s="4">
        <v>66.081504702194366</v>
      </c>
    </row>
    <row r="184" spans="1:2" x14ac:dyDescent="0.2">
      <c r="A184" s="4">
        <v>912</v>
      </c>
      <c r="B184" s="4">
        <v>61.998640380693402</v>
      </c>
    </row>
    <row r="185" spans="1:2" x14ac:dyDescent="0.2">
      <c r="A185" s="4">
        <v>236</v>
      </c>
      <c r="B185" s="4">
        <v>16.491963661774982</v>
      </c>
    </row>
    <row r="186" spans="1:2" x14ac:dyDescent="0.2">
      <c r="A186" s="4">
        <v>544</v>
      </c>
      <c r="B186" s="4">
        <v>44.700082169268697</v>
      </c>
    </row>
    <row r="187" spans="1:2" x14ac:dyDescent="0.2">
      <c r="A187" s="4">
        <v>116</v>
      </c>
      <c r="B187" s="4">
        <v>11.909650924024641</v>
      </c>
    </row>
    <row r="188" spans="1:2" x14ac:dyDescent="0.2">
      <c r="A188" s="4">
        <v>193</v>
      </c>
      <c r="B188" s="4">
        <v>20.380147835269273</v>
      </c>
    </row>
    <row r="189" spans="1:2" x14ac:dyDescent="0.2">
      <c r="A189" s="4">
        <v>454</v>
      </c>
      <c r="B189" s="4">
        <v>54.306220095693782</v>
      </c>
    </row>
    <row r="190" spans="1:2" x14ac:dyDescent="0.2">
      <c r="A190" s="4">
        <v>362</v>
      </c>
      <c r="B190" s="4">
        <v>44.254278728606359</v>
      </c>
    </row>
    <row r="191" spans="1:2" x14ac:dyDescent="0.2">
      <c r="A191" s="4">
        <v>284</v>
      </c>
      <c r="B191" s="4">
        <v>36.040609137055839</v>
      </c>
    </row>
    <row r="192" spans="1:2" x14ac:dyDescent="0.2">
      <c r="A192" s="4">
        <v>361</v>
      </c>
      <c r="B192" s="4">
        <v>46.883116883116884</v>
      </c>
    </row>
    <row r="193" spans="1:2" x14ac:dyDescent="0.2">
      <c r="A193" s="4">
        <v>457</v>
      </c>
      <c r="B193" s="4">
        <v>64.548022598870062</v>
      </c>
    </row>
    <row r="194" spans="1:2" x14ac:dyDescent="0.2">
      <c r="A194" s="4">
        <v>254</v>
      </c>
      <c r="B194" s="4">
        <v>37.463126843657818</v>
      </c>
    </row>
    <row r="195" spans="1:2" x14ac:dyDescent="0.2">
      <c r="A195" s="4">
        <v>326</v>
      </c>
      <c r="B195" s="4">
        <v>49.544072948328264</v>
      </c>
    </row>
    <row r="196" spans="1:2" x14ac:dyDescent="0.2">
      <c r="A196" s="4">
        <v>357</v>
      </c>
      <c r="B196" s="4">
        <v>64.909090909090907</v>
      </c>
    </row>
    <row r="197" spans="1:2" x14ac:dyDescent="0.2">
      <c r="A197" s="4">
        <v>340</v>
      </c>
      <c r="B197" s="4">
        <v>62.5</v>
      </c>
    </row>
    <row r="198" spans="1:2" x14ac:dyDescent="0.2">
      <c r="A198" s="4">
        <v>257</v>
      </c>
      <c r="B198" s="4">
        <v>47.680890538033395</v>
      </c>
    </row>
    <row r="199" spans="1:2" x14ac:dyDescent="0.2">
      <c r="A199" s="4">
        <v>412</v>
      </c>
      <c r="B199" s="4">
        <v>77.589453860640305</v>
      </c>
    </row>
    <row r="200" spans="1:2" x14ac:dyDescent="0.2">
      <c r="A200" s="4">
        <v>286</v>
      </c>
      <c r="B200" s="4">
        <v>54.580152671755719</v>
      </c>
    </row>
    <row r="201" spans="1:2" x14ac:dyDescent="0.2">
      <c r="A201" s="4">
        <v>267</v>
      </c>
      <c r="B201" s="4">
        <v>52.250489236790607</v>
      </c>
    </row>
    <row r="202" spans="1:2" x14ac:dyDescent="0.2">
      <c r="A202" s="4">
        <v>222</v>
      </c>
      <c r="B202" s="4">
        <v>43.529411764705884</v>
      </c>
    </row>
    <row r="203" spans="1:2" x14ac:dyDescent="0.2">
      <c r="A203" s="4">
        <v>239</v>
      </c>
      <c r="B203" s="4">
        <v>48.875255623721884</v>
      </c>
    </row>
    <row r="204" spans="1:2" x14ac:dyDescent="0.2">
      <c r="A204" s="4">
        <v>220</v>
      </c>
      <c r="B204" s="4">
        <v>49.438202247191008</v>
      </c>
    </row>
    <row r="205" spans="1:2" x14ac:dyDescent="0.2">
      <c r="A205" s="4">
        <v>243</v>
      </c>
      <c r="B205" s="4">
        <v>55.990783410138242</v>
      </c>
    </row>
    <row r="206" spans="1:2" x14ac:dyDescent="0.2">
      <c r="A206" s="4">
        <v>292</v>
      </c>
      <c r="B206" s="4">
        <v>69.194312796208536</v>
      </c>
    </row>
    <row r="207" spans="1:2" x14ac:dyDescent="0.2">
      <c r="A207" s="4">
        <v>198</v>
      </c>
      <c r="B207" s="4">
        <v>52.800000000000004</v>
      </c>
    </row>
    <row r="208" spans="1:2" x14ac:dyDescent="0.2">
      <c r="A208" s="4">
        <v>217</v>
      </c>
      <c r="B208" s="4">
        <v>59.128065395095362</v>
      </c>
    </row>
    <row r="209" spans="1:2" x14ac:dyDescent="0.2">
      <c r="A209" s="4">
        <v>153</v>
      </c>
      <c r="B209" s="4">
        <v>43.220338983050851</v>
      </c>
    </row>
    <row r="210" spans="1:2" x14ac:dyDescent="0.2">
      <c r="A210" s="4">
        <v>156</v>
      </c>
      <c r="B210" s="4">
        <v>46.428571428571431</v>
      </c>
    </row>
    <row r="211" spans="1:2" x14ac:dyDescent="0.2">
      <c r="A211" s="4">
        <v>274</v>
      </c>
      <c r="B211" s="4">
        <v>88.961038961038966</v>
      </c>
    </row>
    <row r="212" spans="1:2" x14ac:dyDescent="0.2">
      <c r="A212" s="4">
        <v>206</v>
      </c>
      <c r="B212" s="4">
        <v>71.280276816609003</v>
      </c>
    </row>
    <row r="213" spans="1:2" x14ac:dyDescent="0.2">
      <c r="A213" s="4">
        <v>181</v>
      </c>
      <c r="B213" s="4">
        <v>63.066202090592341</v>
      </c>
    </row>
    <row r="214" spans="1:2" x14ac:dyDescent="0.2">
      <c r="A214" s="4">
        <v>161</v>
      </c>
      <c r="B214" s="4">
        <v>56.491228070175438</v>
      </c>
    </row>
    <row r="215" spans="1:2" x14ac:dyDescent="0.2">
      <c r="A215" s="4">
        <v>75</v>
      </c>
      <c r="B215" s="4">
        <v>27.881040892193308</v>
      </c>
    </row>
    <row r="216" spans="1:2" x14ac:dyDescent="0.2">
      <c r="A216" s="4">
        <v>215</v>
      </c>
      <c r="B216" s="4">
        <v>82.061068702290072</v>
      </c>
    </row>
    <row r="217" spans="1:2" x14ac:dyDescent="0.2">
      <c r="A217" s="4">
        <v>136</v>
      </c>
      <c r="B217" s="4">
        <v>52.107279693486589</v>
      </c>
    </row>
    <row r="218" spans="1:2" x14ac:dyDescent="0.2">
      <c r="A218" s="4">
        <v>91</v>
      </c>
      <c r="B218" s="4">
        <v>35.271317829457367</v>
      </c>
    </row>
    <row r="219" spans="1:2" x14ac:dyDescent="0.2">
      <c r="A219" s="4">
        <v>124</v>
      </c>
      <c r="B219" s="4">
        <v>49.206349206349202</v>
      </c>
    </row>
    <row r="220" spans="1:2" x14ac:dyDescent="0.2">
      <c r="A220" s="4">
        <v>105</v>
      </c>
      <c r="B220" s="4">
        <v>41.832669322709165</v>
      </c>
    </row>
    <row r="221" spans="1:2" x14ac:dyDescent="0.2">
      <c r="A221" s="4">
        <v>63</v>
      </c>
      <c r="B221" s="4">
        <v>25.609756097560975</v>
      </c>
    </row>
    <row r="222" spans="1:2" x14ac:dyDescent="0.2">
      <c r="A222" s="4">
        <v>145</v>
      </c>
      <c r="B222" s="4">
        <v>59.670781893004111</v>
      </c>
    </row>
    <row r="223" spans="1:2" x14ac:dyDescent="0.2">
      <c r="A223" s="4">
        <v>169</v>
      </c>
      <c r="B223" s="4">
        <v>69.834710743801651</v>
      </c>
    </row>
    <row r="224" spans="1:2" x14ac:dyDescent="0.2">
      <c r="A224" s="4">
        <v>163</v>
      </c>
      <c r="B224" s="4">
        <v>67.634854771784234</v>
      </c>
    </row>
    <row r="225" spans="1:2" x14ac:dyDescent="0.2">
      <c r="A225" s="4">
        <v>129</v>
      </c>
      <c r="B225" s="4">
        <v>53.97489539748954</v>
      </c>
    </row>
    <row r="226" spans="1:2" x14ac:dyDescent="0.2">
      <c r="A226" s="4">
        <v>186</v>
      </c>
      <c r="B226" s="4">
        <v>81.578947368421055</v>
      </c>
    </row>
    <row r="227" spans="1:2" x14ac:dyDescent="0.2">
      <c r="A227" s="4">
        <v>155</v>
      </c>
      <c r="B227" s="4">
        <v>71.100917431192656</v>
      </c>
    </row>
    <row r="228" spans="1:2" x14ac:dyDescent="0.2">
      <c r="A228" s="4">
        <v>15</v>
      </c>
      <c r="B228" s="4">
        <v>6.8807339449541285</v>
      </c>
    </row>
    <row r="229" spans="1:2" x14ac:dyDescent="0.2">
      <c r="A229" s="4">
        <v>83</v>
      </c>
      <c r="B229" s="4">
        <v>40.291262135922331</v>
      </c>
    </row>
    <row r="230" spans="1:2" x14ac:dyDescent="0.2">
      <c r="A230" s="4">
        <v>97</v>
      </c>
      <c r="B230" s="4">
        <v>49.743589743589745</v>
      </c>
    </row>
    <row r="231" spans="1:2" x14ac:dyDescent="0.2">
      <c r="A231" s="4">
        <v>82</v>
      </c>
      <c r="B231" s="4">
        <v>43.15789473684211</v>
      </c>
    </row>
    <row r="232" spans="1:2" x14ac:dyDescent="0.2">
      <c r="A232" s="4">
        <v>93</v>
      </c>
      <c r="B232" s="4">
        <v>49.468085106382979</v>
      </c>
    </row>
    <row r="233" spans="1:2" x14ac:dyDescent="0.2">
      <c r="A233" s="4">
        <v>134</v>
      </c>
      <c r="B233" s="4">
        <v>75.706214689265536</v>
      </c>
    </row>
    <row r="234" spans="1:2" x14ac:dyDescent="0.2">
      <c r="A234" s="4">
        <v>64</v>
      </c>
      <c r="B234" s="4">
        <v>36.363636363636367</v>
      </c>
    </row>
    <row r="235" spans="1:2" x14ac:dyDescent="0.2">
      <c r="A235" s="4">
        <v>42</v>
      </c>
      <c r="B235" s="4">
        <v>25.609756097560975</v>
      </c>
    </row>
    <row r="236" spans="1:2" x14ac:dyDescent="0.2">
      <c r="A236" s="4">
        <v>109</v>
      </c>
      <c r="B236" s="4">
        <v>69.871794871794862</v>
      </c>
    </row>
    <row r="237" spans="1:2" x14ac:dyDescent="0.2">
      <c r="A237" s="4">
        <v>81</v>
      </c>
      <c r="B237" s="4">
        <v>54</v>
      </c>
    </row>
    <row r="238" spans="1:2" x14ac:dyDescent="0.2">
      <c r="A238" s="4">
        <v>86</v>
      </c>
      <c r="B238" s="4">
        <v>59.722222222222221</v>
      </c>
    </row>
    <row r="239" spans="1:2" x14ac:dyDescent="0.2">
      <c r="A239" s="4">
        <v>79</v>
      </c>
      <c r="B239" s="4">
        <v>55.24475524475524</v>
      </c>
    </row>
    <row r="240" spans="1:2" x14ac:dyDescent="0.2">
      <c r="A240" s="4">
        <v>35</v>
      </c>
      <c r="B240" s="4">
        <v>24.475524475524477</v>
      </c>
    </row>
    <row r="241" spans="1:2" x14ac:dyDescent="0.2">
      <c r="A241" s="4">
        <v>99</v>
      </c>
      <c r="B241" s="4">
        <v>69.718309859154928</v>
      </c>
    </row>
    <row r="242" spans="1:2" x14ac:dyDescent="0.2">
      <c r="A242" s="4">
        <v>83</v>
      </c>
      <c r="B242" s="4">
        <v>58.865248226950349</v>
      </c>
    </row>
    <row r="243" spans="1:2" x14ac:dyDescent="0.2">
      <c r="A243" s="4">
        <v>52</v>
      </c>
      <c r="B243" s="4">
        <v>37.142857142857146</v>
      </c>
    </row>
    <row r="244" spans="1:2" x14ac:dyDescent="0.2">
      <c r="A244" s="4">
        <v>104</v>
      </c>
      <c r="B244" s="4">
        <v>77.037037037037038</v>
      </c>
    </row>
    <row r="245" spans="1:2" x14ac:dyDescent="0.2">
      <c r="A245" s="4">
        <v>17</v>
      </c>
      <c r="B245" s="4">
        <v>13.934426229508196</v>
      </c>
    </row>
    <row r="246" spans="1:2" x14ac:dyDescent="0.2">
      <c r="A246" s="4">
        <v>63</v>
      </c>
      <c r="B246" s="4">
        <v>53.389830508474581</v>
      </c>
    </row>
    <row r="247" spans="1:2" x14ac:dyDescent="0.2">
      <c r="A247" s="4">
        <v>75</v>
      </c>
      <c r="B247" s="4">
        <v>67.567567567567565</v>
      </c>
    </row>
    <row r="248" spans="1:2" x14ac:dyDescent="0.2">
      <c r="A248" s="4">
        <v>39</v>
      </c>
      <c r="B248" s="4">
        <v>35.135135135135137</v>
      </c>
    </row>
    <row r="249" spans="1:2" x14ac:dyDescent="0.2">
      <c r="A249" s="4">
        <v>40</v>
      </c>
      <c r="B249" s="4">
        <v>43.01075268817204</v>
      </c>
    </row>
    <row r="250" spans="1:2" x14ac:dyDescent="0.2">
      <c r="A250" s="4">
        <v>53</v>
      </c>
      <c r="B250" s="4">
        <v>56.98924731182796</v>
      </c>
    </row>
    <row r="251" spans="1:2" x14ac:dyDescent="0.2">
      <c r="A251" s="4">
        <v>37</v>
      </c>
      <c r="B251" s="4">
        <v>40.217391304347828</v>
      </c>
    </row>
    <row r="252" spans="1:2" x14ac:dyDescent="0.2">
      <c r="A252" s="4">
        <v>46</v>
      </c>
      <c r="B252" s="4">
        <v>50.549450549450547</v>
      </c>
    </row>
    <row r="253" spans="1:2" x14ac:dyDescent="0.2">
      <c r="A253" s="4">
        <v>64</v>
      </c>
      <c r="B253" s="4">
        <v>73.563218390804593</v>
      </c>
    </row>
    <row r="254" spans="1:2" x14ac:dyDescent="0.2">
      <c r="A254" s="4">
        <v>33</v>
      </c>
      <c r="B254" s="4">
        <v>38.82352941176471</v>
      </c>
    </row>
    <row r="255" spans="1:2" x14ac:dyDescent="0.2">
      <c r="A255" s="4">
        <v>40</v>
      </c>
      <c r="B255" s="4">
        <v>49.382716049382715</v>
      </c>
    </row>
    <row r="256" spans="1:2" x14ac:dyDescent="0.2">
      <c r="A256" s="4">
        <v>49</v>
      </c>
      <c r="B256" s="4">
        <v>62.025316455696199</v>
      </c>
    </row>
    <row r="257" spans="1:2" x14ac:dyDescent="0.2">
      <c r="A257" s="4">
        <v>34</v>
      </c>
      <c r="B257" s="4">
        <v>43.589743589743591</v>
      </c>
    </row>
    <row r="258" spans="1:2" x14ac:dyDescent="0.2">
      <c r="A258" s="4">
        <v>42</v>
      </c>
      <c r="B258" s="4">
        <v>56.756756756756758</v>
      </c>
    </row>
    <row r="259" spans="1:2" x14ac:dyDescent="0.2">
      <c r="A259" s="4">
        <v>36</v>
      </c>
      <c r="B259" s="4">
        <v>50</v>
      </c>
    </row>
    <row r="260" spans="1:2" x14ac:dyDescent="0.2">
      <c r="A260" s="4">
        <v>28</v>
      </c>
      <c r="B260" s="4">
        <v>38.888888888888893</v>
      </c>
    </row>
    <row r="261" spans="1:2" x14ac:dyDescent="0.2">
      <c r="A261" s="4">
        <v>42</v>
      </c>
      <c r="B261" s="4">
        <v>60.869565217391312</v>
      </c>
    </row>
    <row r="262" spans="1:2" x14ac:dyDescent="0.2">
      <c r="A262" s="4">
        <v>34</v>
      </c>
      <c r="B262" s="4">
        <v>50</v>
      </c>
    </row>
    <row r="263" spans="1:2" x14ac:dyDescent="0.2">
      <c r="A263" s="4">
        <v>38</v>
      </c>
      <c r="B263" s="4">
        <v>58.461538461538467</v>
      </c>
    </row>
    <row r="264" spans="1:2" x14ac:dyDescent="0.2">
      <c r="A264" s="4">
        <v>31</v>
      </c>
      <c r="B264" s="4">
        <v>48.4375</v>
      </c>
    </row>
    <row r="265" spans="1:2" x14ac:dyDescent="0.2">
      <c r="A265" s="4">
        <v>40</v>
      </c>
      <c r="B265" s="4">
        <v>63.492063492063487</v>
      </c>
    </row>
    <row r="266" spans="1:2" x14ac:dyDescent="0.2">
      <c r="A266" s="4">
        <v>10</v>
      </c>
      <c r="B266" s="4">
        <v>15.873015873015872</v>
      </c>
    </row>
    <row r="267" spans="1:2" x14ac:dyDescent="0.2">
      <c r="A267" s="4">
        <v>48</v>
      </c>
      <c r="B267" s="4">
        <v>80</v>
      </c>
    </row>
    <row r="268" spans="1:2" x14ac:dyDescent="0.2">
      <c r="A268" s="4">
        <v>35</v>
      </c>
      <c r="B268" s="4">
        <v>58.333333333333336</v>
      </c>
    </row>
    <row r="269" spans="1:2" x14ac:dyDescent="0.2">
      <c r="A269" s="4">
        <v>27</v>
      </c>
      <c r="B269" s="4">
        <v>48.214285714285715</v>
      </c>
    </row>
    <row r="270" spans="1:2" x14ac:dyDescent="0.2">
      <c r="A270" s="4">
        <v>36</v>
      </c>
      <c r="B270" s="4">
        <v>66.666666666666657</v>
      </c>
    </row>
    <row r="271" spans="1:2" x14ac:dyDescent="0.2">
      <c r="A271" s="4">
        <v>8</v>
      </c>
      <c r="B271" s="4">
        <v>16</v>
      </c>
    </row>
    <row r="272" spans="1:2" x14ac:dyDescent="0.2">
      <c r="A272" s="4">
        <v>25</v>
      </c>
      <c r="B272" s="4">
        <v>51.020408163265309</v>
      </c>
    </row>
    <row r="273" spans="1:2" x14ac:dyDescent="0.2">
      <c r="A273" s="4">
        <v>27</v>
      </c>
      <c r="B273" s="4">
        <v>57.446808510638306</v>
      </c>
    </row>
    <row r="274" spans="1:2" x14ac:dyDescent="0.2">
      <c r="A274" s="4">
        <v>31</v>
      </c>
      <c r="B274" s="4">
        <v>72.093023255813947</v>
      </c>
    </row>
    <row r="275" spans="1:2" x14ac:dyDescent="0.2">
      <c r="A275" s="4">
        <v>6</v>
      </c>
      <c r="B275" s="4">
        <v>16.216216216216218</v>
      </c>
    </row>
    <row r="276" spans="1:2" x14ac:dyDescent="0.2">
      <c r="A276" s="4">
        <v>12</v>
      </c>
      <c r="B276" s="4">
        <v>34.285714285714285</v>
      </c>
    </row>
    <row r="277" spans="1:2" x14ac:dyDescent="0.2">
      <c r="A277" s="4">
        <v>23</v>
      </c>
      <c r="B277" s="4">
        <v>65.714285714285708</v>
      </c>
    </row>
    <row r="278" spans="1:2" x14ac:dyDescent="0.2">
      <c r="A278" s="4">
        <v>17</v>
      </c>
      <c r="B278" s="4">
        <v>50</v>
      </c>
    </row>
    <row r="279" spans="1:2" x14ac:dyDescent="0.2">
      <c r="A279" s="4">
        <v>17</v>
      </c>
      <c r="B279" s="4">
        <v>50</v>
      </c>
    </row>
    <row r="280" spans="1:2" x14ac:dyDescent="0.2">
      <c r="A280" s="4">
        <v>12</v>
      </c>
      <c r="B280" s="4">
        <v>35.294117647058826</v>
      </c>
    </row>
    <row r="281" spans="1:2" x14ac:dyDescent="0.2">
      <c r="A281" s="4">
        <v>15</v>
      </c>
      <c r="B281" s="4">
        <v>51.724137931034484</v>
      </c>
    </row>
    <row r="282" spans="1:2" x14ac:dyDescent="0.2">
      <c r="A282" s="4">
        <v>19</v>
      </c>
      <c r="B282" s="4">
        <v>65.517241379310349</v>
      </c>
    </row>
    <row r="283" spans="1:2" x14ac:dyDescent="0.2">
      <c r="A283" s="4">
        <v>19</v>
      </c>
      <c r="B283" s="4">
        <v>67.857142857142861</v>
      </c>
    </row>
    <row r="284" spans="1:2" x14ac:dyDescent="0.2">
      <c r="A284" s="4">
        <v>17</v>
      </c>
      <c r="B284" s="4">
        <v>62.962962962962962</v>
      </c>
    </row>
    <row r="285" spans="1:2" x14ac:dyDescent="0.2">
      <c r="A285" s="4">
        <v>15</v>
      </c>
      <c r="B285" s="4">
        <v>57.692307692307686</v>
      </c>
    </row>
    <row r="286" spans="1:2" x14ac:dyDescent="0.2">
      <c r="A286" s="4">
        <v>16</v>
      </c>
      <c r="B286" s="4">
        <v>69.565217391304344</v>
      </c>
    </row>
    <row r="287" spans="1:2" x14ac:dyDescent="0.2">
      <c r="A287" s="4">
        <v>12</v>
      </c>
      <c r="B287" s="4">
        <v>70.588235294117652</v>
      </c>
    </row>
    <row r="288" spans="1:2" x14ac:dyDescent="0.2">
      <c r="A288" s="4">
        <v>4</v>
      </c>
      <c r="B288" s="4">
        <v>25</v>
      </c>
    </row>
    <row r="289" spans="1:2" x14ac:dyDescent="0.2">
      <c r="A289" s="4">
        <v>5</v>
      </c>
      <c r="B289" s="4">
        <v>33.333333333333329</v>
      </c>
    </row>
    <row r="290" spans="1:2" x14ac:dyDescent="0.2">
      <c r="A290" s="4">
        <v>13</v>
      </c>
      <c r="B290" s="4">
        <v>86.666666666666671</v>
      </c>
    </row>
    <row r="291" spans="1:2" x14ac:dyDescent="0.2">
      <c r="A291" s="4">
        <v>5</v>
      </c>
      <c r="B291" s="4">
        <v>35.714285714285715</v>
      </c>
    </row>
    <row r="292" spans="1:2" x14ac:dyDescent="0.2">
      <c r="A292" s="4">
        <v>4</v>
      </c>
      <c r="B292" s="4">
        <v>28.571428571428569</v>
      </c>
    </row>
    <row r="293" spans="1:2" x14ac:dyDescent="0.2">
      <c r="A293" s="4">
        <v>3</v>
      </c>
      <c r="B293" s="4">
        <v>21.428571428571427</v>
      </c>
    </row>
    <row r="294" spans="1:2" x14ac:dyDescent="0.2">
      <c r="A294" s="4">
        <v>3</v>
      </c>
      <c r="B294" s="4">
        <v>27.27272727272727</v>
      </c>
    </row>
    <row r="295" spans="1:2" x14ac:dyDescent="0.2">
      <c r="A295" s="4" t="s">
        <v>78</v>
      </c>
      <c r="B295" s="4" t="e">
        <v>#VALUE!</v>
      </c>
    </row>
    <row r="296" spans="1:2" x14ac:dyDescent="0.2">
      <c r="A296" s="4">
        <v>5</v>
      </c>
      <c r="B296" s="4">
        <v>62.5</v>
      </c>
    </row>
    <row r="297" spans="1:2" x14ac:dyDescent="0.2">
      <c r="A297" s="4">
        <v>5</v>
      </c>
      <c r="B297" s="4">
        <v>62.5</v>
      </c>
    </row>
    <row r="298" spans="1:2" x14ac:dyDescent="0.2">
      <c r="A298" s="4">
        <v>5</v>
      </c>
      <c r="B298" s="4">
        <v>71.428571428571431</v>
      </c>
    </row>
    <row r="299" spans="1:2" x14ac:dyDescent="0.2">
      <c r="A299" s="4">
        <v>4</v>
      </c>
      <c r="B299" s="4">
        <v>66.666666666666657</v>
      </c>
    </row>
    <row r="300" spans="1:2" x14ac:dyDescent="0.2">
      <c r="A300" s="4">
        <v>2</v>
      </c>
      <c r="B300" s="4">
        <v>33.333333333333329</v>
      </c>
    </row>
    <row r="301" spans="1:2" x14ac:dyDescent="0.2">
      <c r="A301" s="4">
        <v>3</v>
      </c>
      <c r="B301" s="4">
        <v>50</v>
      </c>
    </row>
    <row r="302" spans="1:2" x14ac:dyDescent="0.2">
      <c r="A302" s="4">
        <v>2</v>
      </c>
      <c r="B302" s="4">
        <v>33.333333333333329</v>
      </c>
    </row>
    <row r="303" spans="1:2" x14ac:dyDescent="0.2">
      <c r="A303" s="4">
        <v>1</v>
      </c>
      <c r="B303" s="4">
        <v>25</v>
      </c>
    </row>
    <row r="304" spans="1:2" x14ac:dyDescent="0.2">
      <c r="A304" s="4">
        <v>3</v>
      </c>
      <c r="B304" s="4">
        <v>75</v>
      </c>
    </row>
    <row r="305" spans="1:2" x14ac:dyDescent="0.2">
      <c r="A305" s="4">
        <v>3</v>
      </c>
      <c r="B305" s="4">
        <v>100</v>
      </c>
    </row>
    <row r="306" spans="1:2" x14ac:dyDescent="0.2">
      <c r="A306" s="4">
        <v>1</v>
      </c>
      <c r="B306" s="4">
        <v>33.333333333333329</v>
      </c>
    </row>
    <row r="307" spans="1:2" x14ac:dyDescent="0.2">
      <c r="A307" s="4">
        <v>2</v>
      </c>
      <c r="B307" s="4">
        <v>66.666666666666657</v>
      </c>
    </row>
    <row r="308" spans="1:2" x14ac:dyDescent="0.2">
      <c r="A308" s="4">
        <v>1</v>
      </c>
      <c r="B308" s="4">
        <v>33.333333333333329</v>
      </c>
    </row>
    <row r="309" spans="1:2" x14ac:dyDescent="0.2">
      <c r="A309" s="4">
        <v>2</v>
      </c>
      <c r="B309" s="4">
        <v>100</v>
      </c>
    </row>
    <row r="310" spans="1:2" x14ac:dyDescent="0.2">
      <c r="A310" s="4">
        <v>1</v>
      </c>
      <c r="B310" s="4">
        <v>50</v>
      </c>
    </row>
    <row r="311" spans="1:2" x14ac:dyDescent="0.2">
      <c r="A311" s="4" t="s">
        <v>78</v>
      </c>
      <c r="B311" s="4" t="e">
        <v>#VALUE!</v>
      </c>
    </row>
    <row r="312" spans="1:2" x14ac:dyDescent="0.2">
      <c r="A312" s="4">
        <v>1</v>
      </c>
      <c r="B312" s="4">
        <v>50</v>
      </c>
    </row>
    <row r="313" spans="1:2" x14ac:dyDescent="0.2">
      <c r="A313" s="4">
        <v>2</v>
      </c>
      <c r="B313" s="4">
        <v>100</v>
      </c>
    </row>
    <row r="314" spans="1:2" x14ac:dyDescent="0.2">
      <c r="A314" s="4">
        <v>1</v>
      </c>
      <c r="B314" s="4">
        <v>50</v>
      </c>
    </row>
    <row r="315" spans="1:2" x14ac:dyDescent="0.2">
      <c r="A315" s="4" t="s">
        <v>78</v>
      </c>
      <c r="B315" s="4" t="e">
        <v>#VALUE!</v>
      </c>
    </row>
    <row r="316" spans="1:2" x14ac:dyDescent="0.2">
      <c r="A316" s="4" t="s">
        <v>78</v>
      </c>
      <c r="B316" s="4" t="e">
        <v>#VALUE!</v>
      </c>
    </row>
    <row r="317" spans="1:2" x14ac:dyDescent="0.2">
      <c r="A317" s="4" t="s">
        <v>78</v>
      </c>
      <c r="B317" s="4" t="e">
        <v>#VALUE!</v>
      </c>
    </row>
    <row r="318" spans="1:2" x14ac:dyDescent="0.2">
      <c r="A318" s="4" t="s">
        <v>78</v>
      </c>
      <c r="B318" s="4" t="e">
        <v>#VALUE!</v>
      </c>
    </row>
    <row r="319" spans="1:2" x14ac:dyDescent="0.2">
      <c r="A319" s="4" t="s">
        <v>78</v>
      </c>
      <c r="B319" s="4" t="e">
        <v>#VALUE!</v>
      </c>
    </row>
    <row r="320" spans="1:2" x14ac:dyDescent="0.2">
      <c r="A320" s="4">
        <v>1</v>
      </c>
      <c r="B320" s="4">
        <v>100</v>
      </c>
    </row>
    <row r="321" spans="1:2" x14ac:dyDescent="0.2">
      <c r="A321" s="4">
        <v>1</v>
      </c>
      <c r="B321" s="4">
        <v>100</v>
      </c>
    </row>
    <row r="322" spans="1:2" x14ac:dyDescent="0.2">
      <c r="A322" s="4">
        <v>1</v>
      </c>
      <c r="B322" s="4">
        <v>100</v>
      </c>
    </row>
    <row r="323" spans="1:2" x14ac:dyDescent="0.2">
      <c r="A323" s="4">
        <v>1</v>
      </c>
      <c r="B323" s="4">
        <v>100</v>
      </c>
    </row>
    <row r="324" spans="1:2" x14ac:dyDescent="0.2">
      <c r="A324" s="4" t="s">
        <v>78</v>
      </c>
      <c r="B324" s="4" t="e">
        <v>#VALUE!</v>
      </c>
    </row>
    <row r="325" spans="1:2" x14ac:dyDescent="0.2">
      <c r="A325" s="4" t="s">
        <v>78</v>
      </c>
      <c r="B325" s="4" t="e">
        <v>#VALUE!</v>
      </c>
    </row>
    <row r="326" spans="1:2" x14ac:dyDescent="0.2">
      <c r="A326" s="4" t="s">
        <v>78</v>
      </c>
      <c r="B326" s="4" t="e">
        <v>#VALUE!</v>
      </c>
    </row>
    <row r="327" spans="1:2" x14ac:dyDescent="0.2">
      <c r="A327" s="4">
        <v>150409</v>
      </c>
      <c r="B327" s="4">
        <v>47.244052442785978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C1" zoomScale="80" zoomScaleNormal="80" workbookViewId="0">
      <selection activeCell="C1" sqref="C1"/>
    </sheetView>
  </sheetViews>
  <sheetFormatPr defaultRowHeight="12.75" x14ac:dyDescent="0.2"/>
  <cols>
    <col min="1" max="11" width="9.140625" style="4"/>
    <col min="12" max="12" width="12" style="4" bestFit="1" customWidth="1"/>
    <col min="13" max="13" width="9.140625" style="4"/>
    <col min="14" max="14" width="9.85546875" style="4" bestFit="1" customWidth="1"/>
    <col min="15" max="16384" width="9.140625" style="4"/>
  </cols>
  <sheetData>
    <row r="1" spans="1:16" ht="18.75" x14ac:dyDescent="0.2">
      <c r="C1" s="3" t="s">
        <v>95</v>
      </c>
    </row>
    <row r="3" spans="1:16" x14ac:dyDescent="0.2">
      <c r="A3" s="4" t="s">
        <v>88</v>
      </c>
      <c r="B3" s="4" t="s">
        <v>89</v>
      </c>
      <c r="C3" s="4" t="s">
        <v>90</v>
      </c>
      <c r="D3" s="4" t="s">
        <v>91</v>
      </c>
      <c r="E3" s="4" t="s">
        <v>88</v>
      </c>
      <c r="F3" s="4" t="s">
        <v>42</v>
      </c>
      <c r="G3" s="4" t="s">
        <v>43</v>
      </c>
      <c r="I3" s="4" t="s">
        <v>92</v>
      </c>
      <c r="J3" s="4" t="s">
        <v>93</v>
      </c>
    </row>
    <row r="4" spans="1:16" x14ac:dyDescent="0.2">
      <c r="A4" s="4">
        <v>2012</v>
      </c>
      <c r="B4" s="4">
        <v>67998</v>
      </c>
      <c r="C4" s="4">
        <v>38218</v>
      </c>
      <c r="D4" s="4">
        <v>106216</v>
      </c>
      <c r="E4" s="4">
        <v>2012</v>
      </c>
      <c r="F4" s="4">
        <v>29467</v>
      </c>
      <c r="G4" s="4">
        <v>321305</v>
      </c>
      <c r="H4" s="4">
        <v>350772</v>
      </c>
      <c r="I4" s="4">
        <f>+F4-B4</f>
        <v>-38531</v>
      </c>
      <c r="J4" s="4">
        <f>+G4-C4</f>
        <v>283087</v>
      </c>
      <c r="K4" s="4">
        <f>+H4-D4</f>
        <v>244556</v>
      </c>
      <c r="O4" s="10"/>
      <c r="P4" s="10"/>
    </row>
    <row r="5" spans="1:16" x14ac:dyDescent="0.2">
      <c r="A5" s="4">
        <v>2013</v>
      </c>
      <c r="B5" s="4">
        <v>82095</v>
      </c>
      <c r="C5" s="4">
        <v>43640</v>
      </c>
      <c r="D5" s="4">
        <v>125735</v>
      </c>
      <c r="E5" s="4">
        <v>2013</v>
      </c>
      <c r="F5" s="4">
        <v>28433</v>
      </c>
      <c r="G5" s="4">
        <v>279021</v>
      </c>
      <c r="H5" s="4">
        <v>307454</v>
      </c>
      <c r="I5" s="4">
        <f t="shared" ref="I5:K15" si="0">+F5-B5</f>
        <v>-53662</v>
      </c>
      <c r="J5" s="4">
        <f t="shared" si="0"/>
        <v>235381</v>
      </c>
      <c r="K5" s="4">
        <f t="shared" si="0"/>
        <v>181719</v>
      </c>
      <c r="O5" s="10"/>
      <c r="P5" s="10"/>
    </row>
    <row r="6" spans="1:16" x14ac:dyDescent="0.2">
      <c r="A6" s="4">
        <v>2014</v>
      </c>
      <c r="B6" s="4">
        <v>88859</v>
      </c>
      <c r="C6" s="4">
        <v>47469</v>
      </c>
      <c r="D6" s="4">
        <v>136328</v>
      </c>
      <c r="E6" s="4">
        <v>2014</v>
      </c>
      <c r="F6" s="4">
        <v>29271</v>
      </c>
      <c r="G6" s="4">
        <v>248360</v>
      </c>
      <c r="H6" s="4">
        <v>277631</v>
      </c>
      <c r="I6" s="4">
        <f t="shared" si="0"/>
        <v>-59588</v>
      </c>
      <c r="J6" s="4">
        <f t="shared" si="0"/>
        <v>200891</v>
      </c>
      <c r="K6" s="4">
        <f t="shared" si="0"/>
        <v>141303</v>
      </c>
      <c r="O6" s="10"/>
      <c r="P6" s="10"/>
    </row>
    <row r="7" spans="1:16" x14ac:dyDescent="0.2">
      <c r="A7" s="4">
        <v>2015</v>
      </c>
      <c r="B7" s="4">
        <v>102259</v>
      </c>
      <c r="C7" s="4">
        <v>44696</v>
      </c>
      <c r="D7" s="4">
        <v>146955</v>
      </c>
      <c r="E7" s="4">
        <v>2015</v>
      </c>
      <c r="F7" s="4">
        <v>30052</v>
      </c>
      <c r="G7" s="4">
        <v>250026</v>
      </c>
      <c r="H7" s="4">
        <v>280078</v>
      </c>
      <c r="I7" s="4">
        <f t="shared" si="0"/>
        <v>-72207</v>
      </c>
      <c r="J7" s="4">
        <f t="shared" si="0"/>
        <v>205330</v>
      </c>
      <c r="K7" s="4">
        <f t="shared" si="0"/>
        <v>133123</v>
      </c>
      <c r="O7" s="10"/>
      <c r="P7" s="10"/>
    </row>
    <row r="8" spans="1:16" x14ac:dyDescent="0.2">
      <c r="A8" s="4">
        <v>2016</v>
      </c>
      <c r="B8" s="4">
        <v>114512</v>
      </c>
      <c r="C8" s="4">
        <v>42553</v>
      </c>
      <c r="D8" s="4">
        <v>157065</v>
      </c>
      <c r="E8" s="4">
        <v>2016</v>
      </c>
      <c r="F8" s="4">
        <v>37894</v>
      </c>
      <c r="G8" s="4">
        <v>262929</v>
      </c>
      <c r="H8" s="4">
        <v>300823</v>
      </c>
      <c r="I8" s="4">
        <f t="shared" si="0"/>
        <v>-76618</v>
      </c>
      <c r="J8" s="4">
        <f t="shared" si="0"/>
        <v>220376</v>
      </c>
      <c r="K8" s="4">
        <f t="shared" si="0"/>
        <v>143758</v>
      </c>
      <c r="O8" s="10"/>
      <c r="P8" s="10"/>
    </row>
    <row r="9" spans="1:16" x14ac:dyDescent="0.2">
      <c r="A9" s="4">
        <v>2017</v>
      </c>
      <c r="B9" s="4">
        <v>114559</v>
      </c>
      <c r="C9" s="4">
        <v>40551</v>
      </c>
      <c r="D9" s="4">
        <v>155110</v>
      </c>
      <c r="E9" s="4">
        <v>2017</v>
      </c>
      <c r="F9" s="4">
        <v>42369</v>
      </c>
      <c r="G9" s="4">
        <v>301071</v>
      </c>
      <c r="H9" s="4">
        <v>343440</v>
      </c>
      <c r="I9" s="4">
        <f t="shared" si="0"/>
        <v>-72190</v>
      </c>
      <c r="J9" s="4">
        <f t="shared" si="0"/>
        <v>260520</v>
      </c>
      <c r="K9" s="4">
        <f t="shared" si="0"/>
        <v>188330</v>
      </c>
      <c r="O9" s="10"/>
      <c r="P9" s="10"/>
    </row>
    <row r="10" spans="1:16" x14ac:dyDescent="0.2">
      <c r="A10" s="4">
        <v>2018</v>
      </c>
      <c r="B10" s="4">
        <v>116732</v>
      </c>
      <c r="C10" s="4">
        <v>40228</v>
      </c>
      <c r="D10" s="4">
        <v>156960</v>
      </c>
      <c r="E10" s="4">
        <v>2018</v>
      </c>
      <c r="F10" s="4">
        <v>46824</v>
      </c>
      <c r="G10" s="4">
        <v>285500</v>
      </c>
      <c r="H10" s="4">
        <v>332324</v>
      </c>
      <c r="I10" s="4">
        <f t="shared" si="0"/>
        <v>-69908</v>
      </c>
      <c r="J10" s="4">
        <f t="shared" si="0"/>
        <v>245272</v>
      </c>
      <c r="K10" s="4">
        <f t="shared" si="0"/>
        <v>175364</v>
      </c>
      <c r="O10" s="10"/>
      <c r="P10" s="10"/>
    </row>
    <row r="11" spans="1:16" x14ac:dyDescent="0.2">
      <c r="A11" s="4">
        <v>2019</v>
      </c>
      <c r="B11" s="4">
        <v>122020</v>
      </c>
      <c r="C11" s="4">
        <v>57485</v>
      </c>
      <c r="D11" s="4">
        <v>179505</v>
      </c>
      <c r="E11" s="4">
        <v>2019</v>
      </c>
      <c r="F11" s="4">
        <v>68207</v>
      </c>
      <c r="G11" s="4">
        <v>264571</v>
      </c>
      <c r="H11" s="4">
        <v>332778</v>
      </c>
      <c r="I11" s="4">
        <f t="shared" si="0"/>
        <v>-53813</v>
      </c>
      <c r="J11" s="4">
        <f t="shared" si="0"/>
        <v>207086</v>
      </c>
      <c r="K11" s="4">
        <f t="shared" si="0"/>
        <v>153273</v>
      </c>
      <c r="O11" s="10"/>
      <c r="P11" s="10"/>
    </row>
    <row r="12" spans="1:16" x14ac:dyDescent="0.2">
      <c r="A12" s="4">
        <v>2020</v>
      </c>
      <c r="B12" s="4">
        <v>120950</v>
      </c>
      <c r="C12" s="4">
        <v>38934</v>
      </c>
      <c r="D12" s="4">
        <v>159884</v>
      </c>
      <c r="E12" s="4">
        <v>2020</v>
      </c>
      <c r="F12" s="4">
        <v>55760</v>
      </c>
      <c r="G12" s="4">
        <v>191766</v>
      </c>
      <c r="H12" s="4">
        <v>247526</v>
      </c>
      <c r="I12" s="4">
        <f t="shared" si="0"/>
        <v>-65190</v>
      </c>
      <c r="J12" s="4">
        <f t="shared" si="0"/>
        <v>152832</v>
      </c>
      <c r="K12" s="4">
        <f t="shared" si="0"/>
        <v>87642</v>
      </c>
      <c r="O12" s="10"/>
      <c r="P12" s="10"/>
    </row>
    <row r="13" spans="1:16" x14ac:dyDescent="0.2">
      <c r="A13" s="4">
        <v>2021</v>
      </c>
      <c r="B13" s="4">
        <v>94219</v>
      </c>
      <c r="C13" s="4">
        <v>64093</v>
      </c>
      <c r="D13" s="4">
        <v>158312</v>
      </c>
      <c r="E13" s="4">
        <v>2021</v>
      </c>
      <c r="F13" s="4">
        <v>74759</v>
      </c>
      <c r="G13" s="4">
        <v>243607</v>
      </c>
      <c r="H13" s="4">
        <v>318366</v>
      </c>
      <c r="I13" s="4">
        <f t="shared" si="0"/>
        <v>-19460</v>
      </c>
      <c r="J13" s="4">
        <f t="shared" si="0"/>
        <v>179514</v>
      </c>
      <c r="K13" s="4">
        <f t="shared" si="0"/>
        <v>160054</v>
      </c>
      <c r="O13" s="10"/>
      <c r="P13" s="10"/>
    </row>
    <row r="14" spans="1:16" s="29" customFormat="1" x14ac:dyDescent="0.2">
      <c r="A14" s="29" t="s">
        <v>94</v>
      </c>
      <c r="B14" s="29">
        <v>80651</v>
      </c>
      <c r="C14" s="29">
        <v>30184</v>
      </c>
      <c r="D14" s="29">
        <v>110835</v>
      </c>
      <c r="E14" s="29">
        <v>2022</v>
      </c>
      <c r="F14" s="29">
        <v>50958</v>
      </c>
      <c r="G14" s="29">
        <v>273829</v>
      </c>
      <c r="H14" s="29">
        <v>324787</v>
      </c>
      <c r="I14" s="29">
        <f t="shared" si="0"/>
        <v>-29693</v>
      </c>
      <c r="J14" s="29">
        <f t="shared" si="0"/>
        <v>243645</v>
      </c>
      <c r="K14" s="29">
        <f t="shared" si="0"/>
        <v>213952</v>
      </c>
      <c r="O14" s="30"/>
      <c r="P14" s="30"/>
    </row>
    <row r="15" spans="1:16" x14ac:dyDescent="0.2">
      <c r="A15" s="4" t="s">
        <v>71</v>
      </c>
      <c r="B15" s="4">
        <v>1024203</v>
      </c>
      <c r="C15" s="4">
        <v>457867</v>
      </c>
      <c r="D15" s="4">
        <v>1482070</v>
      </c>
      <c r="E15" s="4" t="s">
        <v>71</v>
      </c>
      <c r="F15" s="4">
        <v>443036</v>
      </c>
      <c r="G15" s="4">
        <v>2648156</v>
      </c>
      <c r="H15" s="4">
        <v>3091192</v>
      </c>
      <c r="I15" s="4">
        <f t="shared" si="0"/>
        <v>-581167</v>
      </c>
      <c r="J15" s="4">
        <f t="shared" si="0"/>
        <v>2190289</v>
      </c>
      <c r="K15" s="4">
        <f t="shared" si="0"/>
        <v>1609122</v>
      </c>
      <c r="O15" s="10"/>
      <c r="P15" s="1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90" zoomScaleNormal="90" workbookViewId="0"/>
  </sheetViews>
  <sheetFormatPr defaultRowHeight="12.75" x14ac:dyDescent="0.2"/>
  <cols>
    <col min="1" max="16384" width="9.140625" style="4"/>
  </cols>
  <sheetData>
    <row r="1" spans="1:5" ht="18.75" x14ac:dyDescent="0.2">
      <c r="A1" s="7" t="s">
        <v>100</v>
      </c>
    </row>
    <row r="3" spans="1:5" x14ac:dyDescent="0.2">
      <c r="B3" s="4" t="s">
        <v>96</v>
      </c>
    </row>
    <row r="4" spans="1:5" x14ac:dyDescent="0.2">
      <c r="C4" s="4" t="s">
        <v>97</v>
      </c>
      <c r="D4" s="4" t="s">
        <v>98</v>
      </c>
      <c r="E4" s="4" t="s">
        <v>99</v>
      </c>
    </row>
    <row r="5" spans="1:5" x14ac:dyDescent="0.2">
      <c r="A5" s="4">
        <v>1</v>
      </c>
      <c r="B5" s="4" t="s">
        <v>1</v>
      </c>
      <c r="C5" s="4">
        <v>15090</v>
      </c>
      <c r="D5" s="4">
        <v>7489</v>
      </c>
      <c r="E5" s="4">
        <v>22579</v>
      </c>
    </row>
    <row r="6" spans="1:5" x14ac:dyDescent="0.2">
      <c r="A6" s="4">
        <v>2</v>
      </c>
      <c r="B6" s="4" t="s">
        <v>2</v>
      </c>
      <c r="C6" s="4">
        <v>11280</v>
      </c>
      <c r="D6" s="4">
        <v>2406</v>
      </c>
      <c r="E6" s="4">
        <v>13686</v>
      </c>
    </row>
    <row r="7" spans="1:5" x14ac:dyDescent="0.2">
      <c r="A7" s="4">
        <v>3</v>
      </c>
      <c r="B7" s="4" t="s">
        <v>4</v>
      </c>
      <c r="C7" s="4">
        <v>7860</v>
      </c>
      <c r="D7" s="4">
        <v>3369</v>
      </c>
      <c r="E7" s="4">
        <v>11229</v>
      </c>
    </row>
    <row r="8" spans="1:5" x14ac:dyDescent="0.2">
      <c r="A8" s="4">
        <v>4</v>
      </c>
      <c r="B8" s="4" t="s">
        <v>3</v>
      </c>
      <c r="C8" s="4">
        <v>7477</v>
      </c>
      <c r="D8" s="4">
        <v>1158</v>
      </c>
      <c r="E8" s="4">
        <v>8635</v>
      </c>
    </row>
    <row r="9" spans="1:5" x14ac:dyDescent="0.2">
      <c r="A9" s="4">
        <v>5</v>
      </c>
      <c r="B9" s="4" t="s">
        <v>5</v>
      </c>
      <c r="C9" s="4">
        <v>5041</v>
      </c>
      <c r="D9" s="4">
        <v>986</v>
      </c>
      <c r="E9" s="4">
        <v>6027</v>
      </c>
    </row>
    <row r="10" spans="1:5" x14ac:dyDescent="0.2">
      <c r="A10" s="4">
        <v>6</v>
      </c>
      <c r="B10" s="4" t="s">
        <v>46</v>
      </c>
      <c r="C10" s="4">
        <v>3015</v>
      </c>
      <c r="D10" s="4">
        <v>645</v>
      </c>
      <c r="E10" s="4">
        <v>3660</v>
      </c>
    </row>
    <row r="11" spans="1:5" x14ac:dyDescent="0.2">
      <c r="A11" s="4">
        <v>7</v>
      </c>
      <c r="B11" s="4" t="s">
        <v>6</v>
      </c>
      <c r="C11" s="4">
        <v>555</v>
      </c>
      <c r="D11" s="4">
        <v>2215</v>
      </c>
      <c r="E11" s="4">
        <v>2770</v>
      </c>
    </row>
    <row r="12" spans="1:5" x14ac:dyDescent="0.2">
      <c r="A12" s="4">
        <v>8</v>
      </c>
      <c r="B12" s="4" t="s">
        <v>73</v>
      </c>
      <c r="C12" s="4">
        <v>1858</v>
      </c>
      <c r="D12" s="4">
        <v>502</v>
      </c>
      <c r="E12" s="4">
        <v>2360</v>
      </c>
    </row>
    <row r="13" spans="1:5" x14ac:dyDescent="0.2">
      <c r="A13" s="4">
        <v>9</v>
      </c>
      <c r="B13" s="4" t="s">
        <v>74</v>
      </c>
      <c r="C13" s="4">
        <v>2065</v>
      </c>
      <c r="D13" s="4">
        <v>248</v>
      </c>
      <c r="E13" s="4">
        <v>2313</v>
      </c>
    </row>
    <row r="14" spans="1:5" x14ac:dyDescent="0.2">
      <c r="A14" s="4">
        <v>10</v>
      </c>
      <c r="B14" s="4" t="s">
        <v>77</v>
      </c>
      <c r="C14" s="4">
        <v>1789</v>
      </c>
      <c r="D14" s="4">
        <v>190</v>
      </c>
      <c r="E14" s="4">
        <v>1979</v>
      </c>
    </row>
    <row r="15" spans="1:5" x14ac:dyDescent="0.2">
      <c r="A15" s="4">
        <v>11</v>
      </c>
      <c r="B15" s="4" t="s">
        <v>76</v>
      </c>
      <c r="C15" s="4">
        <v>1547</v>
      </c>
      <c r="D15" s="4">
        <v>181</v>
      </c>
      <c r="E15" s="4">
        <v>1728</v>
      </c>
    </row>
    <row r="16" spans="1:5" x14ac:dyDescent="0.2">
      <c r="A16" s="4">
        <v>12</v>
      </c>
      <c r="B16" s="4" t="s">
        <v>75</v>
      </c>
      <c r="C16" s="4">
        <v>801</v>
      </c>
      <c r="D16" s="4">
        <v>560</v>
      </c>
      <c r="E16" s="4">
        <v>1361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="90" zoomScaleNormal="90" workbookViewId="0"/>
  </sheetViews>
  <sheetFormatPr defaultRowHeight="12" x14ac:dyDescent="0.2"/>
  <cols>
    <col min="1" max="3" width="9.140625" style="11"/>
    <col min="4" max="4" width="14.140625" style="11" customWidth="1"/>
    <col min="5" max="5" width="8.140625" style="11" customWidth="1"/>
    <col min="6" max="6" width="14.140625" style="11" customWidth="1"/>
    <col min="7" max="7" width="8.7109375" style="11" customWidth="1"/>
    <col min="8" max="15" width="9.140625" style="11"/>
    <col min="16" max="16" width="19" style="11" bestFit="1" customWidth="1"/>
    <col min="17" max="16384" width="9.140625" style="11"/>
  </cols>
  <sheetData>
    <row r="1" spans="1:24" ht="18.75" x14ac:dyDescent="0.2">
      <c r="A1" s="7" t="s">
        <v>105</v>
      </c>
    </row>
    <row r="2" spans="1:24" ht="44.25" customHeight="1" x14ac:dyDescent="0.2">
      <c r="B2" s="12" t="s">
        <v>44</v>
      </c>
      <c r="C2" s="12" t="s">
        <v>101</v>
      </c>
      <c r="D2" s="12" t="s">
        <v>102</v>
      </c>
      <c r="E2" s="12" t="s">
        <v>103</v>
      </c>
      <c r="F2" s="12" t="s">
        <v>45</v>
      </c>
      <c r="G2" s="12" t="s">
        <v>104</v>
      </c>
      <c r="X2" s="13"/>
    </row>
    <row r="3" spans="1:24" x14ac:dyDescent="0.2">
      <c r="A3" s="11">
        <v>2012</v>
      </c>
      <c r="B3" s="6">
        <v>67998</v>
      </c>
      <c r="C3" s="6">
        <v>15130</v>
      </c>
      <c r="D3" s="11">
        <v>5737</v>
      </c>
      <c r="E3" s="31">
        <v>29.589105561928292</v>
      </c>
      <c r="F3" s="14">
        <v>28.513916500994036</v>
      </c>
      <c r="G3" s="11">
        <v>-3806</v>
      </c>
      <c r="X3" s="13"/>
    </row>
    <row r="4" spans="1:24" x14ac:dyDescent="0.2">
      <c r="A4" s="11">
        <v>2013</v>
      </c>
      <c r="B4" s="11">
        <v>82095</v>
      </c>
      <c r="C4" s="6">
        <v>19521</v>
      </c>
      <c r="D4" s="11">
        <v>8064</v>
      </c>
      <c r="E4" s="31">
        <v>32.174919300810039</v>
      </c>
      <c r="F4" s="14">
        <v>30.529264783826761</v>
      </c>
      <c r="G4" s="11">
        <v>-6047</v>
      </c>
      <c r="X4" s="13"/>
    </row>
    <row r="5" spans="1:24" x14ac:dyDescent="0.2">
      <c r="A5" s="11">
        <v>2014</v>
      </c>
      <c r="B5" s="11">
        <v>88859</v>
      </c>
      <c r="C5" s="6">
        <v>20221</v>
      </c>
      <c r="D5" s="11">
        <v>8762</v>
      </c>
      <c r="E5" s="31">
        <v>31.425066678670703</v>
      </c>
      <c r="F5" s="14">
        <v>31.378026070763497</v>
      </c>
      <c r="G5" s="11">
        <v>-6146</v>
      </c>
      <c r="X5" s="13"/>
    </row>
    <row r="6" spans="1:24" x14ac:dyDescent="0.2">
      <c r="A6" s="11">
        <v>2015</v>
      </c>
      <c r="B6" s="11">
        <v>102259</v>
      </c>
      <c r="C6" s="6">
        <v>24090</v>
      </c>
      <c r="D6" s="11">
        <v>10335</v>
      </c>
      <c r="E6" s="31">
        <v>30.719056513363125</v>
      </c>
      <c r="F6" s="14">
        <v>32.900391557635373</v>
      </c>
      <c r="G6" s="11">
        <v>-7851</v>
      </c>
      <c r="J6" s="32"/>
      <c r="X6" s="13"/>
    </row>
    <row r="7" spans="1:24" x14ac:dyDescent="0.2">
      <c r="A7" s="11">
        <v>2016</v>
      </c>
      <c r="B7" s="11">
        <v>114512</v>
      </c>
      <c r="C7" s="33">
        <v>26634</v>
      </c>
      <c r="D7" s="11">
        <v>12246</v>
      </c>
      <c r="E7" s="31">
        <v>32.860311583065531</v>
      </c>
      <c r="F7" s="14">
        <v>32.544048473252012</v>
      </c>
      <c r="G7" s="11">
        <v>-8454</v>
      </c>
      <c r="K7" s="32"/>
      <c r="X7" s="13"/>
    </row>
    <row r="8" spans="1:24" x14ac:dyDescent="0.2">
      <c r="A8" s="11">
        <v>2017</v>
      </c>
      <c r="B8" s="11">
        <v>114559</v>
      </c>
      <c r="C8" s="6">
        <v>27678</v>
      </c>
      <c r="D8" s="11">
        <v>12660</v>
      </c>
      <c r="E8" s="31">
        <v>33.628086837350182</v>
      </c>
      <c r="F8" s="14">
        <v>32.862631087114522</v>
      </c>
      <c r="G8" s="11">
        <v>-8327</v>
      </c>
      <c r="X8" s="13"/>
    </row>
    <row r="9" spans="1:24" x14ac:dyDescent="0.2">
      <c r="A9" s="11">
        <v>2018</v>
      </c>
      <c r="B9" s="11">
        <v>116732</v>
      </c>
      <c r="C9" s="6">
        <v>29246</v>
      </c>
      <c r="D9" s="11">
        <v>13358</v>
      </c>
      <c r="E9" s="31">
        <v>34.367611280540039</v>
      </c>
      <c r="F9" s="14">
        <v>33.296774515180218</v>
      </c>
      <c r="G9" s="11">
        <v>-8405</v>
      </c>
      <c r="X9" s="13"/>
    </row>
    <row r="10" spans="1:24" x14ac:dyDescent="0.2">
      <c r="A10" s="11">
        <v>2019</v>
      </c>
      <c r="B10" s="11">
        <v>122020</v>
      </c>
      <c r="C10" s="6">
        <v>29641</v>
      </c>
      <c r="D10" s="11">
        <v>16615</v>
      </c>
      <c r="E10" s="31">
        <v>35.172102933945254</v>
      </c>
      <c r="F10" s="14">
        <v>38.714262413495817</v>
      </c>
      <c r="G10" s="11">
        <v>-10632</v>
      </c>
      <c r="X10" s="13"/>
    </row>
    <row r="11" spans="1:24" x14ac:dyDescent="0.2">
      <c r="A11" s="11">
        <v>2020</v>
      </c>
      <c r="B11" s="11">
        <v>120950</v>
      </c>
      <c r="C11" s="6">
        <v>31232</v>
      </c>
      <c r="D11" s="11">
        <v>18279</v>
      </c>
      <c r="E11" s="31">
        <v>33.106242248863168</v>
      </c>
      <c r="F11" s="14">
        <v>45.64956795364867</v>
      </c>
      <c r="G11" s="11">
        <v>-12535</v>
      </c>
    </row>
    <row r="12" spans="1:24" s="32" customFormat="1" x14ac:dyDescent="0.2">
      <c r="A12" s="32">
        <v>2021</v>
      </c>
      <c r="B12" s="32">
        <v>94219</v>
      </c>
      <c r="C12" s="33">
        <v>24889</v>
      </c>
      <c r="D12" s="11">
        <v>14379</v>
      </c>
      <c r="E12" s="31">
        <v>33.423194896995298</v>
      </c>
      <c r="F12" s="14">
        <v>45.660664951891015</v>
      </c>
      <c r="G12" s="11">
        <v>-6959</v>
      </c>
    </row>
    <row r="13" spans="1:24" x14ac:dyDescent="0.2">
      <c r="B13" s="32">
        <v>1024203</v>
      </c>
      <c r="C13" s="32">
        <v>248282</v>
      </c>
      <c r="D13" s="32">
        <v>120435</v>
      </c>
      <c r="E13" s="15"/>
      <c r="G13" s="11">
        <v>-79162</v>
      </c>
    </row>
    <row r="16" spans="1:24" x14ac:dyDescent="0.2">
      <c r="B16" s="34"/>
      <c r="D16" s="15"/>
    </row>
    <row r="17" spans="1:8" x14ac:dyDescent="0.2">
      <c r="A17" s="16"/>
      <c r="B17" s="34"/>
    </row>
    <row r="31" spans="1:8" x14ac:dyDescent="0.2">
      <c r="H31" s="16"/>
    </row>
    <row r="34" spans="9:15" x14ac:dyDescent="0.2">
      <c r="I34" s="32"/>
      <c r="J34" s="32"/>
      <c r="K34" s="32"/>
      <c r="L34" s="32"/>
      <c r="M34" s="32"/>
      <c r="N34" s="32"/>
      <c r="O34" s="3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zoomScale="80" zoomScaleNormal="80" workbookViewId="0"/>
  </sheetViews>
  <sheetFormatPr defaultRowHeight="15" x14ac:dyDescent="0.25"/>
  <cols>
    <col min="1" max="23" width="9.140625" style="19"/>
    <col min="24" max="24" width="12.5703125" style="19" customWidth="1"/>
    <col min="25" max="16384" width="9.140625" style="19"/>
  </cols>
  <sheetData>
    <row r="1" spans="1:5" ht="18.75" x14ac:dyDescent="0.25">
      <c r="A1" s="7" t="s">
        <v>106</v>
      </c>
    </row>
    <row r="2" spans="1:5" x14ac:dyDescent="0.25">
      <c r="B2" s="19" t="s">
        <v>50</v>
      </c>
      <c r="C2" s="19" t="s">
        <v>51</v>
      </c>
      <c r="D2" s="19" t="s">
        <v>52</v>
      </c>
    </row>
    <row r="3" spans="1:5" x14ac:dyDescent="0.25">
      <c r="A3" s="20" t="s">
        <v>15</v>
      </c>
      <c r="B3" s="19">
        <v>68380</v>
      </c>
      <c r="C3" s="19">
        <v>-14534</v>
      </c>
      <c r="D3" s="19">
        <v>53846</v>
      </c>
    </row>
    <row r="4" spans="1:5" x14ac:dyDescent="0.25">
      <c r="A4" s="20" t="s">
        <v>12</v>
      </c>
      <c r="B4" s="19">
        <v>31445</v>
      </c>
      <c r="C4" s="19">
        <v>-4506</v>
      </c>
      <c r="D4" s="19">
        <v>26939</v>
      </c>
      <c r="E4" s="35"/>
    </row>
    <row r="5" spans="1:5" x14ac:dyDescent="0.25">
      <c r="A5" s="20" t="s">
        <v>22</v>
      </c>
      <c r="B5" s="19">
        <v>6746</v>
      </c>
      <c r="C5" s="19">
        <v>-3268</v>
      </c>
      <c r="D5" s="19">
        <v>3478</v>
      </c>
      <c r="E5" s="23"/>
    </row>
    <row r="6" spans="1:5" x14ac:dyDescent="0.25">
      <c r="A6" s="20" t="s">
        <v>13</v>
      </c>
      <c r="B6" s="19">
        <v>8750</v>
      </c>
      <c r="C6" s="19">
        <v>-6073</v>
      </c>
      <c r="D6" s="19">
        <v>2677</v>
      </c>
    </row>
    <row r="7" spans="1:5" x14ac:dyDescent="0.25">
      <c r="A7" s="20" t="s">
        <v>18</v>
      </c>
      <c r="B7" s="19">
        <v>7645</v>
      </c>
      <c r="C7" s="19">
        <v>-5863</v>
      </c>
      <c r="D7" s="19">
        <v>1782</v>
      </c>
    </row>
    <row r="8" spans="1:5" x14ac:dyDescent="0.25">
      <c r="A8" s="22" t="s">
        <v>26</v>
      </c>
      <c r="B8" s="19">
        <v>1995</v>
      </c>
      <c r="C8" s="19">
        <v>-872</v>
      </c>
      <c r="D8" s="19">
        <v>1123</v>
      </c>
    </row>
    <row r="9" spans="1:5" x14ac:dyDescent="0.25">
      <c r="A9" s="20" t="s">
        <v>24</v>
      </c>
      <c r="B9" s="19">
        <v>70</v>
      </c>
      <c r="C9" s="19">
        <v>-290</v>
      </c>
      <c r="D9" s="19">
        <v>-220</v>
      </c>
    </row>
    <row r="10" spans="1:5" x14ac:dyDescent="0.25">
      <c r="A10" s="20" t="s">
        <v>65</v>
      </c>
      <c r="B10" s="19">
        <v>1589</v>
      </c>
      <c r="C10" s="19">
        <v>-1861</v>
      </c>
      <c r="D10" s="19">
        <v>-272</v>
      </c>
    </row>
    <row r="11" spans="1:5" x14ac:dyDescent="0.25">
      <c r="A11" s="19" t="s">
        <v>48</v>
      </c>
      <c r="B11" s="19">
        <v>1266</v>
      </c>
      <c r="C11" s="19">
        <v>-1733</v>
      </c>
      <c r="D11" s="19">
        <v>-467</v>
      </c>
    </row>
    <row r="12" spans="1:5" x14ac:dyDescent="0.25">
      <c r="A12" s="20" t="s">
        <v>14</v>
      </c>
      <c r="B12" s="19">
        <v>823</v>
      </c>
      <c r="C12" s="19">
        <v>-1773</v>
      </c>
      <c r="D12" s="19">
        <v>-950</v>
      </c>
    </row>
    <row r="13" spans="1:5" x14ac:dyDescent="0.25">
      <c r="A13" s="20" t="s">
        <v>23</v>
      </c>
      <c r="B13" s="19">
        <v>-648</v>
      </c>
      <c r="C13" s="19">
        <v>-1097</v>
      </c>
      <c r="D13" s="19">
        <v>-1745</v>
      </c>
    </row>
    <row r="14" spans="1:5" x14ac:dyDescent="0.25">
      <c r="A14" s="20" t="s">
        <v>17</v>
      </c>
      <c r="B14" s="19">
        <v>-2384</v>
      </c>
      <c r="C14" s="19">
        <v>-545</v>
      </c>
      <c r="D14" s="19">
        <v>-2929</v>
      </c>
    </row>
    <row r="15" spans="1:5" x14ac:dyDescent="0.25">
      <c r="A15" s="20" t="s">
        <v>16</v>
      </c>
      <c r="B15" s="19">
        <v>-2064</v>
      </c>
      <c r="C15" s="19">
        <v>-2063</v>
      </c>
      <c r="D15" s="19">
        <v>-4127</v>
      </c>
    </row>
    <row r="16" spans="1:5" x14ac:dyDescent="0.25">
      <c r="A16" s="20" t="s">
        <v>25</v>
      </c>
      <c r="B16" s="19">
        <v>2828</v>
      </c>
      <c r="C16" s="19">
        <v>-7272</v>
      </c>
      <c r="D16" s="19">
        <v>-4444</v>
      </c>
    </row>
    <row r="17" spans="1:4" x14ac:dyDescent="0.25">
      <c r="A17" s="20" t="s">
        <v>9</v>
      </c>
      <c r="B17" s="19">
        <v>-5301</v>
      </c>
      <c r="C17" s="19">
        <v>-704</v>
      </c>
      <c r="D17" s="19">
        <v>-6005</v>
      </c>
    </row>
    <row r="18" spans="1:4" x14ac:dyDescent="0.25">
      <c r="A18" s="20" t="s">
        <v>20</v>
      </c>
      <c r="B18" s="19">
        <v>-3654</v>
      </c>
      <c r="C18" s="19">
        <v>-2789</v>
      </c>
      <c r="D18" s="19">
        <v>-6443</v>
      </c>
    </row>
    <row r="19" spans="1:4" x14ac:dyDescent="0.25">
      <c r="A19" s="20" t="s">
        <v>8</v>
      </c>
      <c r="B19" s="19">
        <v>-5224</v>
      </c>
      <c r="C19" s="19">
        <v>-1667</v>
      </c>
      <c r="D19" s="19">
        <v>-6891</v>
      </c>
    </row>
    <row r="20" spans="1:4" x14ac:dyDescent="0.25">
      <c r="A20" s="20" t="s">
        <v>10</v>
      </c>
      <c r="B20" s="19">
        <v>-17668</v>
      </c>
      <c r="C20" s="19">
        <v>-2896</v>
      </c>
      <c r="D20" s="19">
        <v>-20564</v>
      </c>
    </row>
    <row r="21" spans="1:4" x14ac:dyDescent="0.25">
      <c r="A21" s="20" t="s">
        <v>19</v>
      </c>
      <c r="B21" s="19">
        <v>-28367</v>
      </c>
      <c r="C21" s="19">
        <v>-4925</v>
      </c>
      <c r="D21" s="19">
        <v>-33292</v>
      </c>
    </row>
    <row r="22" spans="1:4" x14ac:dyDescent="0.25">
      <c r="A22" s="20" t="s">
        <v>21</v>
      </c>
      <c r="B22" s="19">
        <v>-29976</v>
      </c>
      <c r="C22" s="19">
        <v>-7364</v>
      </c>
      <c r="D22" s="19">
        <v>-37340</v>
      </c>
    </row>
    <row r="23" spans="1:4" x14ac:dyDescent="0.25">
      <c r="A23" s="20" t="s">
        <v>11</v>
      </c>
      <c r="B23" s="19">
        <v>-36251</v>
      </c>
      <c r="C23" s="19">
        <v>-7067</v>
      </c>
      <c r="D23" s="19">
        <v>-43318</v>
      </c>
    </row>
    <row r="25" spans="1:4" x14ac:dyDescent="0.25">
      <c r="A25" s="20" t="s">
        <v>49</v>
      </c>
      <c r="B25" s="19">
        <v>0</v>
      </c>
      <c r="C25" s="19">
        <v>-79162</v>
      </c>
      <c r="D25" s="19">
        <v>-79162</v>
      </c>
    </row>
    <row r="26" spans="1:4" x14ac:dyDescent="0.25">
      <c r="A26" s="20" t="s">
        <v>53</v>
      </c>
      <c r="B26" s="19">
        <v>76918</v>
      </c>
      <c r="C26" s="19">
        <v>-22360</v>
      </c>
      <c r="D26" s="19">
        <v>54558</v>
      </c>
    </row>
    <row r="27" spans="1:4" x14ac:dyDescent="0.25">
      <c r="A27" s="20" t="s">
        <v>54</v>
      </c>
      <c r="B27" s="19">
        <v>39123</v>
      </c>
      <c r="C27" s="19">
        <v>-16305</v>
      </c>
      <c r="D27" s="19">
        <v>22818</v>
      </c>
    </row>
    <row r="28" spans="1:4" x14ac:dyDescent="0.25">
      <c r="A28" s="20" t="s">
        <v>55</v>
      </c>
      <c r="B28" s="19">
        <v>12784</v>
      </c>
      <c r="C28" s="19">
        <v>-12519</v>
      </c>
      <c r="D28" s="19">
        <v>265</v>
      </c>
    </row>
    <row r="29" spans="1:4" x14ac:dyDescent="0.25">
      <c r="A29" s="20" t="s">
        <v>56</v>
      </c>
      <c r="B29" s="19">
        <v>-95195</v>
      </c>
      <c r="C29" s="19">
        <v>-17841</v>
      </c>
      <c r="D29" s="19">
        <v>-113036</v>
      </c>
    </row>
    <row r="30" spans="1:4" x14ac:dyDescent="0.25">
      <c r="A30" s="20" t="s">
        <v>57</v>
      </c>
      <c r="B30" s="19">
        <v>-33630</v>
      </c>
      <c r="C30" s="19">
        <v>-10137</v>
      </c>
      <c r="D30" s="19">
        <v>-43767</v>
      </c>
    </row>
    <row r="66" spans="1:1" x14ac:dyDescent="0.25">
      <c r="A66" s="19" t="s">
        <v>7</v>
      </c>
    </row>
    <row r="67" spans="1:1" x14ac:dyDescent="0.25">
      <c r="A67" s="19">
        <v>69675</v>
      </c>
    </row>
    <row r="68" spans="1:1" x14ac:dyDescent="0.25">
      <c r="A68" s="19">
        <v>2517</v>
      </c>
    </row>
    <row r="69" spans="1:1" x14ac:dyDescent="0.25">
      <c r="A69" s="19">
        <v>182017</v>
      </c>
    </row>
    <row r="70" spans="1:1" x14ac:dyDescent="0.25">
      <c r="A70" s="19">
        <v>16962</v>
      </c>
    </row>
    <row r="71" spans="1:1" x14ac:dyDescent="0.25">
      <c r="A71" s="19">
        <v>85147</v>
      </c>
    </row>
    <row r="72" spans="1:1" x14ac:dyDescent="0.25">
      <c r="A72" s="19">
        <v>19803</v>
      </c>
    </row>
    <row r="73" spans="1:1" x14ac:dyDescent="0.25">
      <c r="A73" s="19">
        <v>19754</v>
      </c>
    </row>
    <row r="74" spans="1:1" x14ac:dyDescent="0.25">
      <c r="A74" s="19">
        <v>65159</v>
      </c>
    </row>
    <row r="75" spans="1:1" x14ac:dyDescent="0.25">
      <c r="A75" s="19">
        <v>52299</v>
      </c>
    </row>
    <row r="76" spans="1:1" x14ac:dyDescent="0.25">
      <c r="A76" s="19">
        <v>10779</v>
      </c>
    </row>
    <row r="77" spans="1:1" x14ac:dyDescent="0.25">
      <c r="A77" s="19">
        <v>21641</v>
      </c>
    </row>
    <row r="78" spans="1:1" x14ac:dyDescent="0.25">
      <c r="A78" s="19">
        <v>59521</v>
      </c>
    </row>
    <row r="79" spans="1:1" x14ac:dyDescent="0.25">
      <c r="A79" s="19">
        <v>20778</v>
      </c>
    </row>
    <row r="80" spans="1:1" x14ac:dyDescent="0.25">
      <c r="A80" s="19">
        <v>5320</v>
      </c>
    </row>
    <row r="81" spans="1:1" x14ac:dyDescent="0.25">
      <c r="A81" s="19">
        <v>97292</v>
      </c>
    </row>
    <row r="82" spans="1:1" x14ac:dyDescent="0.25">
      <c r="A82" s="19">
        <v>55728</v>
      </c>
    </row>
    <row r="83" spans="1:1" x14ac:dyDescent="0.25">
      <c r="A83" s="19">
        <v>8736</v>
      </c>
    </row>
    <row r="84" spans="1:1" x14ac:dyDescent="0.25">
      <c r="A84" s="19">
        <v>33294</v>
      </c>
    </row>
    <row r="85" spans="1:1" x14ac:dyDescent="0.25">
      <c r="A85" s="19">
        <v>69321</v>
      </c>
    </row>
    <row r="86" spans="1:1" x14ac:dyDescent="0.25">
      <c r="A86" s="19">
        <v>22326</v>
      </c>
    </row>
    <row r="87" spans="1:1" x14ac:dyDescent="0.25">
      <c r="A87" s="19">
        <v>918069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/>
  </sheetViews>
  <sheetFormatPr defaultRowHeight="12.75" x14ac:dyDescent="0.2"/>
  <cols>
    <col min="1" max="16384" width="9.140625" style="4"/>
  </cols>
  <sheetData>
    <row r="1" spans="1:11" x14ac:dyDescent="0.2">
      <c r="A1" s="37" t="s">
        <v>107</v>
      </c>
    </row>
    <row r="2" spans="1:11" ht="13.5" thickBot="1" x14ac:dyDescent="0.25">
      <c r="A2" s="38" t="s">
        <v>108</v>
      </c>
    </row>
    <row r="3" spans="1:11" ht="14.25" thickBot="1" x14ac:dyDescent="0.25">
      <c r="A3" s="39" t="s">
        <v>0</v>
      </c>
      <c r="B3" s="40" t="s">
        <v>109</v>
      </c>
      <c r="C3" s="40"/>
      <c r="D3" s="40"/>
      <c r="E3" s="40"/>
      <c r="F3" s="40" t="s">
        <v>110</v>
      </c>
      <c r="G3" s="40"/>
      <c r="H3" s="41" t="s">
        <v>7</v>
      </c>
      <c r="I3" s="39" t="s">
        <v>111</v>
      </c>
    </row>
    <row r="4" spans="1:11" ht="41.25" thickBot="1" x14ac:dyDescent="0.25">
      <c r="A4" s="42"/>
      <c r="B4" s="43" t="s">
        <v>112</v>
      </c>
      <c r="C4" s="44" t="s">
        <v>113</v>
      </c>
      <c r="D4" s="43" t="s">
        <v>114</v>
      </c>
      <c r="E4" s="44" t="s">
        <v>113</v>
      </c>
      <c r="F4" s="43" t="s">
        <v>115</v>
      </c>
      <c r="G4" s="44" t="s">
        <v>113</v>
      </c>
      <c r="H4" s="45"/>
      <c r="I4" s="42"/>
    </row>
    <row r="5" spans="1:11" ht="14.25" thickBot="1" x14ac:dyDescent="0.25">
      <c r="A5" s="46">
        <v>2012</v>
      </c>
      <c r="B5" s="47">
        <v>938225</v>
      </c>
      <c r="C5" s="48">
        <v>60.3</v>
      </c>
      <c r="D5" s="47">
        <v>236851</v>
      </c>
      <c r="E5" s="48">
        <v>15.2</v>
      </c>
      <c r="F5" s="47">
        <v>381251</v>
      </c>
      <c r="G5" s="48">
        <v>24.5</v>
      </c>
      <c r="H5" s="47">
        <v>1556327</v>
      </c>
      <c r="I5" s="48">
        <v>14.6</v>
      </c>
    </row>
    <row r="6" spans="1:11" ht="14.25" thickBot="1" x14ac:dyDescent="0.25">
      <c r="A6" s="46">
        <v>2013</v>
      </c>
      <c r="B6" s="47">
        <v>818622</v>
      </c>
      <c r="C6" s="48">
        <v>60.1</v>
      </c>
      <c r="D6" s="47">
        <v>208988</v>
      </c>
      <c r="E6" s="48">
        <v>15.3</v>
      </c>
      <c r="F6" s="47">
        <v>334689</v>
      </c>
      <c r="G6" s="48">
        <v>24.6</v>
      </c>
      <c r="H6" s="47">
        <v>1362299</v>
      </c>
      <c r="I6" s="48">
        <v>-12.5</v>
      </c>
    </row>
    <row r="7" spans="1:11" ht="14.25" thickBot="1" x14ac:dyDescent="0.25">
      <c r="A7" s="46">
        <v>2014</v>
      </c>
      <c r="B7" s="47">
        <v>792154</v>
      </c>
      <c r="C7" s="48">
        <v>60.3</v>
      </c>
      <c r="D7" s="47">
        <v>201401</v>
      </c>
      <c r="E7" s="48">
        <v>15.3</v>
      </c>
      <c r="F7" s="47">
        <v>319621</v>
      </c>
      <c r="G7" s="48">
        <v>24.3</v>
      </c>
      <c r="H7" s="47">
        <v>1313176</v>
      </c>
      <c r="I7" s="48">
        <v>-3.6</v>
      </c>
    </row>
    <row r="8" spans="1:11" ht="14.25" thickBot="1" x14ac:dyDescent="0.25">
      <c r="A8" s="46">
        <v>2015</v>
      </c>
      <c r="B8" s="47">
        <v>775070</v>
      </c>
      <c r="C8" s="48">
        <v>60.3</v>
      </c>
      <c r="D8" s="47">
        <v>196053</v>
      </c>
      <c r="E8" s="48">
        <v>15.3</v>
      </c>
      <c r="F8" s="47">
        <v>313078</v>
      </c>
      <c r="G8" s="48">
        <v>24.4</v>
      </c>
      <c r="H8" s="47">
        <v>1284201</v>
      </c>
      <c r="I8" s="48">
        <v>-2.2000000000000002</v>
      </c>
    </row>
    <row r="9" spans="1:11" ht="14.25" thickBot="1" x14ac:dyDescent="0.25">
      <c r="A9" s="46">
        <v>2016</v>
      </c>
      <c r="B9" s="47">
        <v>801860</v>
      </c>
      <c r="C9" s="48">
        <v>60.2</v>
      </c>
      <c r="D9" s="47">
        <v>204823</v>
      </c>
      <c r="E9" s="48">
        <v>15.4</v>
      </c>
      <c r="F9" s="47">
        <v>324697</v>
      </c>
      <c r="G9" s="48">
        <v>24.4</v>
      </c>
      <c r="H9" s="47">
        <v>1331380</v>
      </c>
      <c r="I9" s="48">
        <v>3.7</v>
      </c>
    </row>
    <row r="10" spans="1:11" ht="14.25" thickBot="1" x14ac:dyDescent="0.25">
      <c r="A10" s="46">
        <v>2017</v>
      </c>
      <c r="B10" s="47">
        <v>806655</v>
      </c>
      <c r="C10" s="48">
        <v>60.4</v>
      </c>
      <c r="D10" s="47">
        <v>205000</v>
      </c>
      <c r="E10" s="48">
        <v>15.4</v>
      </c>
      <c r="F10" s="47">
        <v>322867</v>
      </c>
      <c r="G10" s="48">
        <v>24.2</v>
      </c>
      <c r="H10" s="47">
        <v>1334522</v>
      </c>
      <c r="I10" s="48">
        <v>0.2</v>
      </c>
    </row>
    <row r="11" spans="1:11" ht="14.25" thickBot="1" x14ac:dyDescent="0.25">
      <c r="A11" s="46">
        <v>2018</v>
      </c>
      <c r="B11" s="47">
        <v>819130</v>
      </c>
      <c r="C11" s="48">
        <v>60.3</v>
      </c>
      <c r="D11" s="47">
        <v>207114</v>
      </c>
      <c r="E11" s="48">
        <v>15.2</v>
      </c>
      <c r="F11" s="47">
        <v>332188</v>
      </c>
      <c r="G11" s="48">
        <v>24.5</v>
      </c>
      <c r="H11" s="47">
        <v>1358432</v>
      </c>
      <c r="I11" s="48">
        <v>1.8</v>
      </c>
    </row>
    <row r="12" spans="1:11" ht="14.25" thickBot="1" x14ac:dyDescent="0.25">
      <c r="A12" s="46">
        <v>2019</v>
      </c>
      <c r="B12" s="47">
        <v>877980</v>
      </c>
      <c r="C12" s="49">
        <v>59.111410041224076</v>
      </c>
      <c r="D12" s="47">
        <v>228202</v>
      </c>
      <c r="E12" s="49">
        <v>15.364065234091228</v>
      </c>
      <c r="F12" s="47">
        <v>379115</v>
      </c>
      <c r="G12" s="49">
        <v>25.524524724684696</v>
      </c>
      <c r="H12" s="47">
        <v>1485297</v>
      </c>
      <c r="I12" s="48">
        <v>9.3000000000000007</v>
      </c>
      <c r="K12" s="50"/>
    </row>
    <row r="13" spans="1:11" ht="14.25" thickBot="1" x14ac:dyDescent="0.25">
      <c r="A13" s="46">
        <v>2020</v>
      </c>
      <c r="B13" s="47">
        <v>796449</v>
      </c>
      <c r="C13" s="49">
        <v>59.718148281446823</v>
      </c>
      <c r="D13" s="47">
        <v>208076</v>
      </c>
      <c r="E13" s="49">
        <v>15.601643572671106</v>
      </c>
      <c r="F13" s="47">
        <v>329155</v>
      </c>
      <c r="G13" s="49">
        <v>24.680208145882069</v>
      </c>
      <c r="H13" s="47">
        <v>1333680</v>
      </c>
      <c r="I13" s="49">
        <v>-10.207857418415299</v>
      </c>
      <c r="K13" s="50"/>
    </row>
    <row r="14" spans="1:11" ht="14.25" thickBot="1" x14ac:dyDescent="0.25">
      <c r="A14" s="51">
        <v>2021</v>
      </c>
      <c r="B14" s="52">
        <v>854526</v>
      </c>
      <c r="C14" s="53">
        <f>B14/$H$14*100</f>
        <v>60.042537912775494</v>
      </c>
      <c r="D14" s="52">
        <v>224377</v>
      </c>
      <c r="E14" s="53">
        <f>D14/$H$14*100</f>
        <v>15.765657837508545</v>
      </c>
      <c r="F14" s="52">
        <v>344298</v>
      </c>
      <c r="G14" s="53">
        <f>F14/$H$14*100</f>
        <v>24.191804249715958</v>
      </c>
      <c r="H14" s="52">
        <f>+B14+D14+F14</f>
        <v>1423201</v>
      </c>
      <c r="I14" s="53">
        <f>(H14-H13)/H13*100</f>
        <v>6.7123297942534936</v>
      </c>
      <c r="J14" s="50"/>
    </row>
    <row r="16" spans="1:11" x14ac:dyDescent="0.2">
      <c r="A16" s="37"/>
      <c r="D16" s="54"/>
      <c r="F16" s="10"/>
      <c r="H16" s="10"/>
    </row>
    <row r="17" spans="1:9" x14ac:dyDescent="0.2">
      <c r="A17" s="38"/>
      <c r="D17" s="54"/>
      <c r="F17" s="10"/>
      <c r="H17" s="10"/>
    </row>
    <row r="18" spans="1:9" x14ac:dyDescent="0.2">
      <c r="D18" s="54"/>
      <c r="F18" s="10"/>
      <c r="H18" s="10"/>
    </row>
    <row r="24" spans="1:9" x14ac:dyDescent="0.2">
      <c r="I24" s="10"/>
    </row>
    <row r="25" spans="1:9" x14ac:dyDescent="0.2">
      <c r="I25" s="10"/>
    </row>
    <row r="34" spans="12:14" x14ac:dyDescent="0.2">
      <c r="L34" s="55"/>
      <c r="N34" s="55"/>
    </row>
  </sheetData>
  <mergeCells count="5">
    <mergeCell ref="A3:A4"/>
    <mergeCell ref="B3:E3"/>
    <mergeCell ref="F3:G3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tavola_sintetica</vt:lpstr>
      <vt:lpstr>FIGURA 1.</vt:lpstr>
      <vt:lpstr>FIGURA 2.</vt:lpstr>
      <vt:lpstr>FIGURA 3.</vt:lpstr>
      <vt:lpstr>FIGURA 4.</vt:lpstr>
      <vt:lpstr>FIGURA 5.</vt:lpstr>
      <vt:lpstr>FIGURA 6.</vt:lpstr>
      <vt:lpstr>FIGURA 7.</vt:lpstr>
      <vt:lpstr>APPENDICE 1.</vt:lpstr>
      <vt:lpstr>APPENDICE 2.</vt:lpstr>
      <vt:lpstr>APPENDICE 3.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Francesca Licari</cp:lastModifiedBy>
  <dcterms:created xsi:type="dcterms:W3CDTF">2019-12-10T15:07:54Z</dcterms:created>
  <dcterms:modified xsi:type="dcterms:W3CDTF">2023-02-06T10:34:10Z</dcterms:modified>
</cp:coreProperties>
</file>