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595"/>
  </bookViews>
  <sheets>
    <sheet name="Tavola 3.1" sheetId="49" r:id="rId1"/>
    <sheet name="Tavola 3.2" sheetId="50" r:id="rId2"/>
    <sheet name="Tavola 3.3" sheetId="52" r:id="rId3"/>
    <sheet name="Tavola 3.4" sheetId="53" r:id="rId4"/>
    <sheet name="Tavola 3.5" sheetId="54" r:id="rId5"/>
    <sheet name="Tavola3.6" sheetId="55" r:id="rId6"/>
    <sheet name="Tavola 3.7" sheetId="57" r:id="rId7"/>
    <sheet name="Tavola 3.8" sheetId="58" r:id="rId8"/>
    <sheet name="Tavola 3.9" sheetId="59" r:id="rId9"/>
    <sheet name="Tavola 3.10" sheetId="60" r:id="rId10"/>
    <sheet name="Tavola 3.11" sheetId="61" r:id="rId11"/>
    <sheet name="Tavola 3.12 " sheetId="62" r:id="rId12"/>
    <sheet name="Tavola 3.13" sheetId="64" r:id="rId13"/>
    <sheet name="Tavola 3.14" sheetId="63" r:id="rId14"/>
    <sheet name="Tavola 3.15" sheetId="6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60" l="1"/>
  <c r="E37" i="60"/>
  <c r="F37" i="60"/>
  <c r="G37" i="60"/>
  <c r="H37" i="60"/>
  <c r="I37" i="60"/>
  <c r="J37" i="60"/>
  <c r="K37" i="60"/>
  <c r="L37" i="60"/>
  <c r="M37" i="60"/>
  <c r="N37" i="60"/>
  <c r="O37" i="60"/>
  <c r="Q37" i="60"/>
  <c r="S37" i="60"/>
  <c r="D38" i="60"/>
  <c r="E38" i="60"/>
  <c r="F38" i="60"/>
  <c r="G38" i="60"/>
  <c r="H38" i="60"/>
  <c r="I38" i="60"/>
  <c r="J38" i="60"/>
  <c r="K38" i="60"/>
  <c r="L38" i="60"/>
  <c r="M38" i="60"/>
  <c r="N38" i="60"/>
  <c r="O38" i="60"/>
  <c r="Q38" i="60"/>
  <c r="S38" i="60"/>
  <c r="D39" i="60"/>
  <c r="E39" i="60"/>
  <c r="F39" i="60"/>
  <c r="G39" i="60"/>
  <c r="H39" i="60"/>
  <c r="I39" i="60"/>
  <c r="J39" i="60"/>
  <c r="K39" i="60"/>
  <c r="L39" i="60"/>
  <c r="M39" i="60"/>
  <c r="N39" i="60"/>
  <c r="O39" i="60"/>
  <c r="Q39" i="60"/>
  <c r="S39" i="60"/>
  <c r="D40" i="60"/>
  <c r="E40" i="60"/>
  <c r="F40" i="60"/>
  <c r="G40" i="60"/>
  <c r="H40" i="60"/>
  <c r="I40" i="60"/>
  <c r="J40" i="60"/>
  <c r="K40" i="60"/>
  <c r="L40" i="60"/>
  <c r="M40" i="60"/>
  <c r="N40" i="60"/>
  <c r="O40" i="60"/>
  <c r="Q40" i="60"/>
  <c r="S40" i="60"/>
  <c r="D41" i="60"/>
  <c r="E41" i="60"/>
  <c r="F41" i="60"/>
  <c r="G41" i="60"/>
  <c r="H41" i="60"/>
  <c r="I41" i="60"/>
  <c r="J41" i="60"/>
  <c r="K41" i="60"/>
  <c r="L41" i="60"/>
  <c r="M41" i="60"/>
  <c r="N41" i="60"/>
  <c r="O41" i="60"/>
  <c r="Q41" i="60"/>
  <c r="S41" i="60"/>
  <c r="D42" i="60"/>
  <c r="E42" i="60"/>
  <c r="F42" i="60"/>
  <c r="G42" i="60"/>
  <c r="H42" i="60"/>
  <c r="I42" i="60"/>
  <c r="J42" i="60"/>
  <c r="K42" i="60"/>
  <c r="L42" i="60"/>
  <c r="M42" i="60"/>
  <c r="N42" i="60"/>
  <c r="O42" i="60"/>
  <c r="Q42" i="60"/>
  <c r="S42" i="60"/>
  <c r="D43" i="60"/>
  <c r="E43" i="60"/>
  <c r="F43" i="60"/>
  <c r="G43" i="60"/>
  <c r="H43" i="60"/>
  <c r="I43" i="60"/>
  <c r="J43" i="60"/>
  <c r="K43" i="60"/>
  <c r="L43" i="60"/>
  <c r="M43" i="60"/>
  <c r="N43" i="60"/>
  <c r="O43" i="60"/>
  <c r="Q43" i="60"/>
  <c r="S43" i="60"/>
  <c r="D44" i="60"/>
  <c r="E44" i="60"/>
  <c r="F44" i="60"/>
  <c r="G44" i="60"/>
  <c r="H44" i="60"/>
  <c r="I44" i="60"/>
  <c r="J44" i="60"/>
  <c r="K44" i="60"/>
  <c r="L44" i="60"/>
  <c r="M44" i="60"/>
  <c r="N44" i="60"/>
  <c r="O44" i="60"/>
  <c r="Q44" i="60"/>
  <c r="S44" i="60"/>
  <c r="D45" i="60"/>
  <c r="E45" i="60"/>
  <c r="F45" i="60"/>
  <c r="G45" i="60"/>
  <c r="H45" i="60"/>
  <c r="I45" i="60"/>
  <c r="J45" i="60"/>
  <c r="K45" i="60"/>
  <c r="L45" i="60"/>
  <c r="M45" i="60"/>
  <c r="N45" i="60"/>
  <c r="O45" i="60"/>
  <c r="Q45" i="60"/>
  <c r="S45" i="60"/>
  <c r="D46" i="60"/>
  <c r="E46" i="60"/>
  <c r="F46" i="60"/>
  <c r="G46" i="60"/>
  <c r="H46" i="60"/>
  <c r="I46" i="60"/>
  <c r="J46" i="60"/>
  <c r="K46" i="60"/>
  <c r="L46" i="60"/>
  <c r="M46" i="60"/>
  <c r="N46" i="60"/>
  <c r="O46" i="60"/>
  <c r="Q46" i="60"/>
  <c r="S46" i="60"/>
  <c r="D47" i="60"/>
  <c r="E47" i="60"/>
  <c r="F47" i="60"/>
  <c r="G47" i="60"/>
  <c r="H47" i="60"/>
  <c r="I47" i="60"/>
  <c r="J47" i="60"/>
  <c r="K47" i="60"/>
  <c r="L47" i="60"/>
  <c r="M47" i="60"/>
  <c r="N47" i="60"/>
  <c r="O47" i="60"/>
  <c r="Q47" i="60"/>
  <c r="S47" i="60"/>
  <c r="D48" i="60"/>
  <c r="E48" i="60"/>
  <c r="F48" i="60"/>
  <c r="G48" i="60"/>
  <c r="H48" i="60"/>
  <c r="I48" i="60"/>
  <c r="J48" i="60"/>
  <c r="K48" i="60"/>
  <c r="L48" i="60"/>
  <c r="M48" i="60"/>
  <c r="N48" i="60"/>
  <c r="O48" i="60"/>
  <c r="Q48" i="60"/>
  <c r="S48" i="60"/>
  <c r="D49" i="60"/>
  <c r="E49" i="60"/>
  <c r="F49" i="60"/>
  <c r="G49" i="60"/>
  <c r="H49" i="60"/>
  <c r="I49" i="60"/>
  <c r="J49" i="60"/>
  <c r="K49" i="60"/>
  <c r="L49" i="60"/>
  <c r="M49" i="60"/>
  <c r="N49" i="60"/>
  <c r="O49" i="60"/>
  <c r="Q49" i="60"/>
  <c r="S49" i="60"/>
  <c r="D50" i="60"/>
  <c r="E50" i="60"/>
  <c r="F50" i="60"/>
  <c r="G50" i="60"/>
  <c r="H50" i="60"/>
  <c r="I50" i="60"/>
  <c r="J50" i="60"/>
  <c r="K50" i="60"/>
  <c r="L50" i="60"/>
  <c r="M50" i="60"/>
  <c r="N50" i="60"/>
  <c r="O50" i="60"/>
  <c r="Q50" i="60"/>
  <c r="S50" i="60"/>
  <c r="D51" i="60"/>
  <c r="E51" i="60"/>
  <c r="F51" i="60"/>
  <c r="G51" i="60"/>
  <c r="H51" i="60"/>
  <c r="I51" i="60"/>
  <c r="J51" i="60"/>
  <c r="K51" i="60"/>
  <c r="L51" i="60"/>
  <c r="M51" i="60"/>
  <c r="N51" i="60"/>
  <c r="O51" i="60"/>
  <c r="Q51" i="60"/>
  <c r="S51" i="60"/>
  <c r="D52" i="60"/>
  <c r="E52" i="60"/>
  <c r="F52" i="60"/>
  <c r="G52" i="60"/>
  <c r="H52" i="60"/>
  <c r="I52" i="60"/>
  <c r="J52" i="60"/>
  <c r="K52" i="60"/>
  <c r="L52" i="60"/>
  <c r="M52" i="60"/>
  <c r="N52" i="60"/>
  <c r="O52" i="60"/>
  <c r="Q52" i="60"/>
  <c r="S52" i="60"/>
  <c r="D53" i="60"/>
  <c r="E53" i="60"/>
  <c r="F53" i="60"/>
  <c r="G53" i="60"/>
  <c r="H53" i="60"/>
  <c r="I53" i="60"/>
  <c r="J53" i="60"/>
  <c r="K53" i="60"/>
  <c r="L53" i="60"/>
  <c r="M53" i="60"/>
  <c r="N53" i="60"/>
  <c r="O53" i="60"/>
  <c r="Q53" i="60"/>
  <c r="S53" i="60"/>
  <c r="D54" i="60"/>
  <c r="E54" i="60"/>
  <c r="F54" i="60"/>
  <c r="G54" i="60"/>
  <c r="H54" i="60"/>
  <c r="I54" i="60"/>
  <c r="J54" i="60"/>
  <c r="K54" i="60"/>
  <c r="L54" i="60"/>
  <c r="M54" i="60"/>
  <c r="N54" i="60"/>
  <c r="O54" i="60"/>
  <c r="Q54" i="60"/>
  <c r="S54" i="60"/>
  <c r="D55" i="60"/>
  <c r="E55" i="60"/>
  <c r="F55" i="60"/>
  <c r="G55" i="60"/>
  <c r="H55" i="60"/>
  <c r="I55" i="60"/>
  <c r="J55" i="60"/>
  <c r="K55" i="60"/>
  <c r="L55" i="60"/>
  <c r="M55" i="60"/>
  <c r="N55" i="60"/>
  <c r="O55" i="60"/>
  <c r="Q55" i="60"/>
  <c r="S55" i="60"/>
  <c r="D56" i="60"/>
  <c r="E56" i="60"/>
  <c r="F56" i="60"/>
  <c r="G56" i="60"/>
  <c r="H56" i="60"/>
  <c r="I56" i="60"/>
  <c r="J56" i="60"/>
  <c r="K56" i="60"/>
  <c r="L56" i="60"/>
  <c r="M56" i="60"/>
  <c r="N56" i="60"/>
  <c r="O56" i="60"/>
  <c r="Q56" i="60"/>
  <c r="S56" i="60"/>
  <c r="D57" i="60"/>
  <c r="E57" i="60"/>
  <c r="F57" i="60"/>
  <c r="G57" i="60"/>
  <c r="H57" i="60"/>
  <c r="I57" i="60"/>
  <c r="J57" i="60"/>
  <c r="K57" i="60"/>
  <c r="L57" i="60"/>
  <c r="M57" i="60"/>
  <c r="N57" i="60"/>
  <c r="O57" i="60"/>
  <c r="Q57" i="60"/>
  <c r="S57" i="60"/>
  <c r="E36" i="60"/>
  <c r="F36" i="60"/>
  <c r="G36" i="60"/>
  <c r="H36" i="60"/>
  <c r="I36" i="60"/>
  <c r="J36" i="60"/>
  <c r="K36" i="60"/>
  <c r="L36" i="60"/>
  <c r="M36" i="60"/>
  <c r="N36" i="60"/>
  <c r="O36" i="60"/>
  <c r="Q36" i="60"/>
  <c r="S36" i="60"/>
  <c r="D36" i="60"/>
  <c r="B37" i="60"/>
  <c r="B38" i="60"/>
  <c r="B39" i="60"/>
  <c r="B40" i="60"/>
  <c r="B41" i="60"/>
  <c r="B42" i="60"/>
  <c r="B43" i="60"/>
  <c r="B44" i="60"/>
  <c r="B45" i="60"/>
  <c r="B46" i="60"/>
  <c r="B47" i="60"/>
  <c r="B48" i="60"/>
  <c r="B49" i="60"/>
  <c r="B50" i="60"/>
  <c r="B51" i="60"/>
  <c r="B52" i="60"/>
  <c r="B53" i="60"/>
  <c r="B54" i="60"/>
  <c r="B55" i="60"/>
  <c r="B56" i="60"/>
  <c r="B57" i="60"/>
  <c r="B36" i="60"/>
  <c r="W31" i="60" l="1"/>
  <c r="W30" i="60"/>
  <c r="W29" i="60"/>
  <c r="W28" i="60"/>
  <c r="W27" i="60"/>
  <c r="V31" i="60"/>
  <c r="V30" i="60"/>
  <c r="V29" i="60"/>
  <c r="V28" i="60"/>
  <c r="V27" i="60"/>
  <c r="U31" i="60"/>
  <c r="U30" i="60"/>
  <c r="U29" i="60"/>
  <c r="U28" i="60"/>
  <c r="U27" i="60"/>
  <c r="S31" i="60"/>
  <c r="S63" i="60" s="1"/>
  <c r="S30" i="60"/>
  <c r="S29" i="60"/>
  <c r="S28" i="60"/>
  <c r="S27" i="60"/>
  <c r="Q31" i="60"/>
  <c r="Q63" i="60" s="1"/>
  <c r="Q30" i="60"/>
  <c r="Q29" i="60"/>
  <c r="Q61" i="60" s="1"/>
  <c r="Q28" i="60"/>
  <c r="Q60" i="60" s="1"/>
  <c r="Q27" i="60"/>
  <c r="O31" i="60"/>
  <c r="O63" i="60" s="1"/>
  <c r="O30" i="60"/>
  <c r="O29" i="60"/>
  <c r="O28" i="60"/>
  <c r="O27" i="60"/>
  <c r="N31" i="60"/>
  <c r="N63" i="60" s="1"/>
  <c r="N30" i="60"/>
  <c r="N62" i="60" s="1"/>
  <c r="N29" i="60"/>
  <c r="N28" i="60"/>
  <c r="N27" i="60"/>
  <c r="M31" i="60"/>
  <c r="M63" i="60" s="1"/>
  <c r="M30" i="60"/>
  <c r="M29" i="60"/>
  <c r="M28" i="60"/>
  <c r="M27" i="60"/>
  <c r="M59" i="60" s="1"/>
  <c r="J31" i="60"/>
  <c r="J63" i="60" s="1"/>
  <c r="J30" i="60"/>
  <c r="J29" i="60"/>
  <c r="J28" i="60"/>
  <c r="J60" i="60" s="1"/>
  <c r="J27" i="60"/>
  <c r="J59" i="60" s="1"/>
  <c r="H31" i="60"/>
  <c r="H63" i="60" s="1"/>
  <c r="H30" i="60"/>
  <c r="H29" i="60"/>
  <c r="H61" i="60" s="1"/>
  <c r="H28" i="60"/>
  <c r="H27" i="60"/>
  <c r="F31" i="60"/>
  <c r="F63" i="60" s="1"/>
  <c r="F30" i="60"/>
  <c r="F62" i="60" s="1"/>
  <c r="F29" i="60"/>
  <c r="F61" i="60" s="1"/>
  <c r="F28" i="60"/>
  <c r="F60" i="60" s="1"/>
  <c r="F27" i="60"/>
  <c r="F59" i="60" s="1"/>
  <c r="D31" i="60"/>
  <c r="D63" i="60" s="1"/>
  <c r="D30" i="60"/>
  <c r="D29" i="60"/>
  <c r="D28" i="60"/>
  <c r="D27" i="60"/>
  <c r="L31" i="60"/>
  <c r="L63" i="60" s="1"/>
  <c r="L30" i="60"/>
  <c r="L29" i="60"/>
  <c r="L61" i="60" s="1"/>
  <c r="L28" i="60"/>
  <c r="L60" i="60" s="1"/>
  <c r="L27" i="60"/>
  <c r="K31" i="60"/>
  <c r="K63" i="60" s="1"/>
  <c r="K30" i="60"/>
  <c r="K29" i="60"/>
  <c r="K28" i="60"/>
  <c r="K27" i="60"/>
  <c r="I31" i="60"/>
  <c r="I63" i="60" s="1"/>
  <c r="I30" i="60"/>
  <c r="I62" i="60" s="1"/>
  <c r="I29" i="60"/>
  <c r="I28" i="60"/>
  <c r="I60" i="60" s="1"/>
  <c r="I27" i="60"/>
  <c r="G31" i="60"/>
  <c r="G63" i="60" s="1"/>
  <c r="G30" i="60"/>
  <c r="G29" i="60"/>
  <c r="G28" i="60"/>
  <c r="G27" i="60"/>
  <c r="G59" i="60" s="1"/>
  <c r="E31" i="60"/>
  <c r="E63" i="60" s="1"/>
  <c r="E30" i="60"/>
  <c r="E29" i="60"/>
  <c r="E28" i="60"/>
  <c r="E60" i="60" s="1"/>
  <c r="E27" i="60"/>
  <c r="E59" i="60" s="1"/>
  <c r="B31" i="60"/>
  <c r="B63" i="60" s="1"/>
  <c r="B30" i="60"/>
  <c r="B29" i="60"/>
  <c r="B28" i="60"/>
  <c r="B27" i="60"/>
  <c r="B60" i="60" l="1"/>
  <c r="B62" i="60"/>
  <c r="G60" i="60"/>
  <c r="G62" i="60"/>
  <c r="K60" i="60"/>
  <c r="D60" i="60"/>
  <c r="H60" i="60"/>
  <c r="H62" i="60"/>
  <c r="M60" i="60"/>
  <c r="M62" i="60"/>
  <c r="O60" i="60"/>
  <c r="U32" i="60"/>
  <c r="B32" i="60"/>
  <c r="G61" i="60"/>
  <c r="K32" i="60"/>
  <c r="K59" i="60"/>
  <c r="L62" i="60"/>
  <c r="M61" i="60"/>
  <c r="O59" i="60"/>
  <c r="Q62" i="60"/>
  <c r="O61" i="60"/>
  <c r="B59" i="60"/>
  <c r="E61" i="60"/>
  <c r="I59" i="60"/>
  <c r="K62" i="60"/>
  <c r="J61" i="60"/>
  <c r="N32" i="60"/>
  <c r="N59" i="60"/>
  <c r="O62" i="60"/>
  <c r="S60" i="60"/>
  <c r="D59" i="60"/>
  <c r="E62" i="60"/>
  <c r="D61" i="60"/>
  <c r="H59" i="60"/>
  <c r="J62" i="60"/>
  <c r="N60" i="60"/>
  <c r="S61" i="60"/>
  <c r="K61" i="60"/>
  <c r="S59" i="60"/>
  <c r="B61" i="60"/>
  <c r="I61" i="60"/>
  <c r="L59" i="60"/>
  <c r="D62" i="60"/>
  <c r="N61" i="60"/>
  <c r="Q32" i="60"/>
  <c r="Q59" i="60"/>
  <c r="S62" i="60"/>
  <c r="S32" i="60"/>
  <c r="S64" i="60" s="1"/>
  <c r="W32" i="60"/>
  <c r="V32" i="60"/>
  <c r="O32" i="60"/>
  <c r="M32" i="60"/>
  <c r="M64" i="60" s="1"/>
  <c r="L32" i="60"/>
  <c r="J32" i="60"/>
  <c r="I32" i="60"/>
  <c r="H32" i="60"/>
  <c r="H64" i="60" s="1"/>
  <c r="G32" i="60"/>
  <c r="F32" i="60"/>
  <c r="E32" i="60"/>
  <c r="D32" i="60"/>
  <c r="D64" i="60" s="1"/>
  <c r="F64" i="60" l="1"/>
  <c r="J64" i="60"/>
  <c r="E64" i="60"/>
  <c r="G64" i="60"/>
  <c r="I64" i="60"/>
  <c r="L64" i="60"/>
  <c r="O64" i="60"/>
  <c r="Q64" i="60"/>
  <c r="N64" i="60"/>
  <c r="K64" i="60"/>
  <c r="B64" i="60"/>
  <c r="N74" i="55" l="1"/>
  <c r="O74" i="55" s="1"/>
  <c r="L74" i="55"/>
  <c r="J74" i="55"/>
  <c r="H74" i="55"/>
  <c r="F74" i="55"/>
  <c r="C74" i="55"/>
  <c r="O73" i="55"/>
  <c r="N73" i="55"/>
  <c r="L73" i="55"/>
  <c r="J73" i="55"/>
  <c r="H73" i="55"/>
  <c r="F73" i="55"/>
  <c r="C73" i="55"/>
  <c r="O72" i="55"/>
  <c r="N72" i="55"/>
  <c r="L72" i="55"/>
  <c r="J72" i="55"/>
  <c r="H72" i="55"/>
  <c r="F72" i="55"/>
  <c r="C72" i="55"/>
  <c r="N71" i="55"/>
  <c r="O71" i="55" s="1"/>
  <c r="L71" i="55"/>
  <c r="J71" i="55"/>
  <c r="H71" i="55"/>
  <c r="F71" i="55"/>
  <c r="C71" i="55"/>
  <c r="N70" i="55"/>
  <c r="O70" i="55" s="1"/>
  <c r="L70" i="55"/>
  <c r="J70" i="55"/>
  <c r="H70" i="55"/>
  <c r="F70" i="55"/>
  <c r="C70" i="55"/>
  <c r="O69" i="55"/>
  <c r="N69" i="55"/>
  <c r="L69" i="55"/>
  <c r="J69" i="55"/>
  <c r="H69" i="55"/>
  <c r="F69" i="55"/>
  <c r="C69" i="55"/>
  <c r="N67" i="55"/>
  <c r="O67" i="55" s="1"/>
  <c r="L67" i="55"/>
  <c r="J67" i="55"/>
  <c r="H67" i="55"/>
  <c r="F67" i="55"/>
  <c r="C67" i="55"/>
  <c r="N66" i="55"/>
  <c r="O66" i="55" s="1"/>
  <c r="L66" i="55"/>
  <c r="J66" i="55"/>
  <c r="H66" i="55"/>
  <c r="F66" i="55"/>
  <c r="C66" i="55"/>
  <c r="N65" i="55"/>
  <c r="O65" i="55" s="1"/>
  <c r="L65" i="55"/>
  <c r="J65" i="55"/>
  <c r="H65" i="55"/>
  <c r="F65" i="55"/>
  <c r="C65" i="55"/>
  <c r="O64" i="55"/>
  <c r="N64" i="55"/>
  <c r="L64" i="55"/>
  <c r="J64" i="55"/>
  <c r="H64" i="55"/>
  <c r="F64" i="55"/>
  <c r="C64" i="55"/>
  <c r="O63" i="55"/>
  <c r="N63" i="55"/>
  <c r="L63" i="55"/>
  <c r="J63" i="55"/>
  <c r="H63" i="55"/>
  <c r="F63" i="55"/>
  <c r="C63" i="55"/>
  <c r="N62" i="55"/>
  <c r="O62" i="55" s="1"/>
  <c r="L62" i="55"/>
  <c r="J62" i="55"/>
  <c r="H62" i="55"/>
  <c r="F62" i="55"/>
  <c r="C62" i="55"/>
  <c r="N61" i="55"/>
  <c r="O61" i="55" s="1"/>
  <c r="L61" i="55"/>
  <c r="J61" i="55"/>
  <c r="H61" i="55"/>
  <c r="F61" i="55"/>
  <c r="C61" i="55"/>
  <c r="N60" i="55"/>
  <c r="O60" i="55" s="1"/>
  <c r="L60" i="55"/>
  <c r="J60" i="55"/>
  <c r="H60" i="55"/>
  <c r="F60" i="55"/>
  <c r="C60" i="55"/>
  <c r="N59" i="55"/>
  <c r="O59" i="55" s="1"/>
  <c r="L59" i="55"/>
  <c r="J59" i="55"/>
  <c r="H59" i="55"/>
  <c r="F59" i="55"/>
  <c r="C59" i="55"/>
  <c r="N58" i="55"/>
  <c r="O58" i="55" s="1"/>
  <c r="L58" i="55"/>
  <c r="J58" i="55"/>
  <c r="H58" i="55"/>
  <c r="F58" i="55"/>
  <c r="C58" i="55"/>
  <c r="O57" i="55"/>
  <c r="N57" i="55"/>
  <c r="L57" i="55"/>
  <c r="J57" i="55"/>
  <c r="H57" i="55"/>
  <c r="F57" i="55"/>
  <c r="C57" i="55"/>
  <c r="O56" i="55"/>
  <c r="N56" i="55"/>
  <c r="L56" i="55"/>
  <c r="J56" i="55"/>
  <c r="H56" i="55"/>
  <c r="F56" i="55"/>
  <c r="C56" i="55"/>
  <c r="O55" i="55"/>
  <c r="N55" i="55"/>
  <c r="L55" i="55"/>
  <c r="J55" i="55"/>
  <c r="H55" i="55"/>
  <c r="F55" i="55"/>
  <c r="C55" i="55"/>
  <c r="N54" i="55"/>
  <c r="O54" i="55" s="1"/>
  <c r="L54" i="55"/>
  <c r="J54" i="55"/>
  <c r="H54" i="55"/>
  <c r="F54" i="55"/>
  <c r="C54" i="55"/>
  <c r="N53" i="55"/>
  <c r="O53" i="55" s="1"/>
  <c r="L53" i="55"/>
  <c r="J53" i="55"/>
  <c r="H53" i="55"/>
  <c r="F53" i="55"/>
  <c r="C53" i="55"/>
  <c r="O52" i="55"/>
  <c r="N52" i="55"/>
  <c r="L52" i="55"/>
  <c r="J52" i="55"/>
  <c r="H52" i="55"/>
  <c r="F52" i="55"/>
  <c r="C52" i="55"/>
  <c r="N51" i="55"/>
  <c r="O51" i="55" s="1"/>
  <c r="L51" i="55"/>
  <c r="J51" i="55"/>
  <c r="H51" i="55"/>
  <c r="F51" i="55"/>
  <c r="C51" i="55"/>
  <c r="Q50" i="55"/>
  <c r="N50" i="55" s="1"/>
  <c r="O50" i="55" s="1"/>
  <c r="K50" i="55"/>
  <c r="L50" i="55" s="1"/>
  <c r="J50" i="55"/>
  <c r="I50" i="55"/>
  <c r="G50" i="55"/>
  <c r="H50" i="55" s="1"/>
  <c r="E50" i="55"/>
  <c r="F50" i="55" s="1"/>
  <c r="B50" i="55"/>
  <c r="C50" i="55" s="1"/>
  <c r="O49" i="55"/>
  <c r="N49" i="55"/>
  <c r="L49" i="55"/>
  <c r="J49" i="55"/>
  <c r="H49" i="55"/>
  <c r="F49" i="55"/>
  <c r="C49" i="55"/>
  <c r="N48" i="55"/>
  <c r="O48" i="55" s="1"/>
  <c r="L48" i="55"/>
  <c r="J48" i="55"/>
  <c r="H48" i="55"/>
  <c r="F48" i="55"/>
  <c r="C48" i="55"/>
  <c r="N47" i="55"/>
  <c r="O47" i="55" s="1"/>
  <c r="L47" i="55"/>
  <c r="J47" i="55"/>
  <c r="H47" i="55"/>
  <c r="F47" i="55"/>
  <c r="C47" i="55"/>
  <c r="O46" i="55"/>
  <c r="N46" i="55"/>
  <c r="L46" i="55"/>
  <c r="J46" i="55"/>
  <c r="H46" i="55"/>
  <c r="F46" i="55"/>
  <c r="C46" i="55"/>
  <c r="C5" i="50"/>
  <c r="E5" i="50"/>
  <c r="G5" i="50"/>
  <c r="C6" i="50"/>
  <c r="E6" i="50"/>
  <c r="G6" i="50"/>
  <c r="C7" i="50"/>
  <c r="E7" i="50"/>
  <c r="G7" i="50"/>
  <c r="C8" i="50"/>
  <c r="E8" i="50"/>
  <c r="G8" i="50"/>
  <c r="C9" i="50"/>
  <c r="E9" i="50"/>
  <c r="G9" i="50"/>
  <c r="C10" i="50"/>
  <c r="E10" i="50"/>
  <c r="G10" i="50"/>
  <c r="C11" i="50"/>
  <c r="E11" i="50"/>
  <c r="G11" i="50"/>
  <c r="C12" i="50"/>
  <c r="E12" i="50"/>
  <c r="G12" i="50"/>
  <c r="C13" i="50"/>
  <c r="E13" i="50"/>
  <c r="G13" i="50"/>
  <c r="C14" i="50"/>
  <c r="E14" i="50"/>
  <c r="G14" i="50"/>
  <c r="C15" i="50"/>
  <c r="E15" i="50"/>
  <c r="G15" i="50"/>
  <c r="C16" i="50"/>
  <c r="E16" i="50"/>
  <c r="G16" i="50"/>
  <c r="C17" i="50"/>
  <c r="E17" i="50"/>
  <c r="G17" i="50"/>
  <c r="C18" i="50"/>
  <c r="E18" i="50"/>
  <c r="G18" i="50"/>
  <c r="C19" i="50"/>
  <c r="E19" i="50"/>
  <c r="G19" i="50"/>
  <c r="C20" i="50"/>
  <c r="E20" i="50"/>
  <c r="G20" i="50"/>
  <c r="C21" i="50"/>
  <c r="E21" i="50"/>
  <c r="G21" i="50"/>
  <c r="C22" i="50"/>
  <c r="E22" i="50"/>
  <c r="G22" i="50"/>
  <c r="C23" i="50"/>
  <c r="E23" i="50"/>
  <c r="G23" i="50"/>
  <c r="C24" i="50"/>
  <c r="E24" i="50"/>
  <c r="G24" i="50"/>
  <c r="C25" i="50"/>
  <c r="E25" i="50"/>
  <c r="G25" i="50"/>
  <c r="C26" i="50"/>
  <c r="E26" i="50"/>
  <c r="G26" i="50"/>
</calcChain>
</file>

<file path=xl/sharedStrings.xml><?xml version="1.0" encoding="utf-8"?>
<sst xmlns="http://schemas.openxmlformats.org/spreadsheetml/2006/main" count="857" uniqueCount="161">
  <si>
    <t>Totale</t>
  </si>
  <si>
    <t>Altro</t>
  </si>
  <si>
    <t>Amministrazione dello stato  e organo costituzionale o a rilevanza costituzionale</t>
  </si>
  <si>
    <t>Regione (Giunta e consiglio regionale) (a)</t>
  </si>
  <si>
    <t>Provincia (a)</t>
  </si>
  <si>
    <t>Comune</t>
  </si>
  <si>
    <t>Comunità montane e unione dei comuni</t>
  </si>
  <si>
    <t>Città metropolitana</t>
  </si>
  <si>
    <t>Azienda o ente del servizio sanitario nazionale</t>
  </si>
  <si>
    <t>Università pubblica</t>
  </si>
  <si>
    <t>Ente pubblico non economico</t>
  </si>
  <si>
    <t>Altro ente pubblico non economico</t>
  </si>
  <si>
    <t>Altra forma giuridica</t>
  </si>
  <si>
    <t>Fonte: Istat, Censimento permanente istituzioni pubbliche</t>
  </si>
  <si>
    <t xml:space="preserve"> FORMA GIURIDICA</t>
  </si>
  <si>
    <t>v.a.</t>
  </si>
  <si>
    <t>%</t>
  </si>
  <si>
    <t>Nord-ovest</t>
  </si>
  <si>
    <t>Nord-est</t>
  </si>
  <si>
    <t>Centro</t>
  </si>
  <si>
    <t>Sud</t>
  </si>
  <si>
    <t>Isole</t>
  </si>
  <si>
    <t xml:space="preserve">Italia                                </t>
  </si>
  <si>
    <t>FORMA GIURIDICA</t>
  </si>
  <si>
    <t xml:space="preserve">Piemonte               </t>
  </si>
  <si>
    <t>Valle d'Aosta - Vallée d'Aoste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</si>
  <si>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</si>
  <si>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</si>
  <si>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</si>
  <si>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</si>
  <si>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</si>
  <si>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</si>
  <si>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</si>
  <si>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</si>
  <si>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</si>
  <si>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</si>
  <si>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</si>
  <si>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</si>
  <si>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</si>
  <si>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</si>
  <si>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</si>
  <si>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</si>
  <si>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</si>
  <si>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</si>
  <si>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</si>
  <si>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</si>
  <si>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(a) Il totale delle istituzioni pubbliche non comprende la forma giuridica "Amministrazione dello stato  e organo costituzionale o a rilevanza costituzionale".</t>
  </si>
  <si>
    <t>Totale Istituzioni rispondenti</t>
  </si>
  <si>
    <t>Totale Istituzioni rispondenti (a)</t>
  </si>
  <si>
    <t>REGIONI E
RIPARTIZIONE GEOGRAFICA</t>
  </si>
  <si>
    <t>Servizi di cloud computing</t>
  </si>
  <si>
    <t>Applicazioni mobile</t>
  </si>
  <si>
    <t>Internet of things</t>
  </si>
  <si>
    <t xml:space="preserve"> Comune con meno di 5000 abitanti</t>
  </si>
  <si>
    <t xml:space="preserve"> Comune con popolazione da 5000 a 20000 abitanti</t>
  </si>
  <si>
    <t xml:space="preserve"> Comune con popolazione superiore a 20000 abitanti</t>
  </si>
  <si>
    <r>
      <rPr>
        <i/>
        <sz val="7"/>
        <color rgb="FF000000"/>
        <rFont val="Arial"/>
        <family val="2"/>
      </rPr>
      <t>Fonte</t>
    </r>
    <r>
      <rPr>
        <sz val="7"/>
        <color rgb="FF000000"/>
        <rFont val="Arial"/>
        <family val="2"/>
      </rPr>
      <t>: Istat, Censimento permanente istituzioni pubbliche</t>
    </r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</si>
  <si>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 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</si>
  <si>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t>Totale Istituzioni  rispondenti</t>
  </si>
  <si>
    <r>
      <rPr>
        <i/>
        <sz val="7"/>
        <color rgb="FF000000"/>
        <rFont val="Arial"/>
        <family val="2"/>
      </rPr>
      <t xml:space="preserve">Fonte: </t>
    </r>
    <r>
      <rPr>
        <sz val="7"/>
        <color rgb="FF000000"/>
        <rFont val="Arial"/>
        <family val="2"/>
      </rPr>
      <t>Istat, Censimento permanente istituzioni pubbliche</t>
    </r>
  </si>
  <si>
    <t xml:space="preserve">Istituzioni che  hanno utilizzato social media </t>
  </si>
  <si>
    <t>Tipo di social media utilizzato</t>
  </si>
  <si>
    <t xml:space="preserve">Istituzioni che NON  hanno utilizzato social media </t>
  </si>
  <si>
    <t xml:space="preserve">Social network </t>
  </si>
  <si>
    <t>Blog e microblog</t>
  </si>
  <si>
    <t xml:space="preserve">Siti web di condivisione di contenuti multimediali </t>
  </si>
  <si>
    <t>Messaggistica istantanea</t>
  </si>
  <si>
    <r>
      <rPr>
        <i/>
        <sz val="7"/>
        <color theme="1"/>
        <rFont val="Arial"/>
        <family val="2"/>
      </rPr>
      <t>Fonte:</t>
    </r>
    <r>
      <rPr>
        <sz val="7"/>
        <color theme="1"/>
        <rFont val="Arial"/>
        <family val="2"/>
      </rPr>
      <t xml:space="preserve"> Istat, Censimento permanente istituzioni pubbliche</t>
    </r>
  </si>
  <si>
    <t>Totale  Istituzioni rispondenti</t>
  </si>
  <si>
    <t>va</t>
  </si>
  <si>
    <t>Totale  Istituzioni rispondenti (a)</t>
  </si>
  <si>
    <t>Istituzioni che hanno  analizzato grandi quantità di dati informativi (big data)</t>
  </si>
  <si>
    <t xml:space="preserve">Finalità di analisi </t>
  </si>
  <si>
    <t>Istituzioni che NON  hanno utilizzato big data</t>
  </si>
  <si>
    <t>per comprendere le esigenze dell’utenza e offrire nuovi servizi</t>
  </si>
  <si>
    <t xml:space="preserve">per anticipare situazioni di crisi e anomalie </t>
  </si>
  <si>
    <t>per prendere decisioni che migliorino le azioni dell’unità</t>
  </si>
  <si>
    <t>per altre finalità</t>
  </si>
  <si>
    <t>OSTACOLI ALLA DIGITALIZZAZIONE</t>
  </si>
  <si>
    <t>Mancanza di risorse finanziarie</t>
  </si>
  <si>
    <t>Mancanza di adeguata formazione in materia ICT</t>
  </si>
  <si>
    <t>Spesa elevata per l’ICT</t>
  </si>
  <si>
    <t>Carenza di staff qualificato in materie ICT</t>
  </si>
  <si>
    <t>Mancanza di piani strutturati per investimenti in innovazione</t>
  </si>
  <si>
    <t xml:space="preserve">Scarsa capacità di fare rete tra diverse istituzioni pubbliche per progetti di digitalizzazione </t>
  </si>
  <si>
    <t xml:space="preserve">Mancanza di un referente della trasformazione digitale all’interno dell’unità istituzionale </t>
  </si>
  <si>
    <t>Mancanza di integrazione tra le applicazioni</t>
  </si>
  <si>
    <t>Rigidità al cambiamento nell’organizzazione degli uffici</t>
  </si>
  <si>
    <t>Mancanza di coordinamento tra i settori coinvolti</t>
  </si>
  <si>
    <t>Altro Ente pubblico non economico</t>
  </si>
  <si>
    <t>RIPARTIZIONE GEOGRAFICA</t>
  </si>
  <si>
    <t>Nord-Ovest</t>
  </si>
  <si>
    <t>Nord-Est</t>
  </si>
  <si>
    <t>Italia</t>
  </si>
  <si>
    <r>
      <t xml:space="preserve">Tavola  2.5 A - Istituzioni pubbliche che hanno utilizzato misure di sicurezza informatica per tipo di misura e forma giuridica - Anno 2020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</si>
  <si>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t>Istituzioni che  hanno utilizzato misure di sicurezza informatica</t>
  </si>
  <si>
    <t>Tipo di misura di sicurezza utilizzata</t>
  </si>
  <si>
    <t>Istituzioni che NON  hanno utilizzato misure di sicurezza informatica</t>
  </si>
  <si>
    <t>Istituzioni che hanno utilizzato tutte le misure di sucurezza informatica</t>
  </si>
  <si>
    <t>Numero di misure adottate dalle istituzioni rispondenti</t>
  </si>
  <si>
    <t>Numero massimo di misure adottabili dalle istituzioni rispondenti</t>
  </si>
  <si>
    <t>Percentuale di misure adottate sul totale di quelle attuabili</t>
  </si>
  <si>
    <t>Analisi delle vulnerabilità dei sistemi in uso all’amministrazione</t>
  </si>
  <si>
    <t>Sistemi di identità centralizzate (single sign on, single log-in)</t>
  </si>
  <si>
    <t>Sistemi di autenticazione a due fattori</t>
  </si>
  <si>
    <t>Uso di software di sicurezza (esempio Antivirus, Firewall, ecc)</t>
  </si>
  <si>
    <t>Procedure di salvataggio dei dati in dispositivi off-line</t>
  </si>
  <si>
    <t>Cifratura completa o parziale dei dati</t>
  </si>
  <si>
    <t>Esistenza di staff dedicato alla sicurezza informatica</t>
  </si>
  <si>
    <t>Formazione del personale all’utilizzo sicuro dei dispositivi ICT</t>
  </si>
  <si>
    <t>Limitazioni all’uso di Internet per i dipendenti</t>
  </si>
  <si>
    <t>Limitazioni ai “diritti di amministratore” dei dispositivi informatici in dote all’amministrazione</t>
  </si>
  <si>
    <t>Penetration test</t>
  </si>
  <si>
    <t>Valutazione della vulnerabilità informatica</t>
  </si>
  <si>
    <t xml:space="preserve">Totale                      </t>
  </si>
  <si>
    <t xml:space="preserve">Totale                         </t>
  </si>
  <si>
    <t>% Istituzioni  rispondenti</t>
  </si>
  <si>
    <t xml:space="preserve">
REGIONI E RIPARTIZIONE GEOGRAFICA
</t>
  </si>
  <si>
    <t xml:space="preserve">
REGIONI E RIPARTIZIONI GEOGRAFICHE
</t>
  </si>
  <si>
    <t>%  Istituzioni  rispondenti</t>
  </si>
  <si>
    <t>Provincia e città metropolitana</t>
  </si>
  <si>
    <t>Ente pubblico non economico ed altro ente pubblico non economico</t>
  </si>
  <si>
    <t>Numero totale Istituzioni rispondenti</t>
  </si>
  <si>
    <t>2022-2020</t>
  </si>
  <si>
    <t>Comune con meno di 5000 abitanti</t>
  </si>
  <si>
    <t>Comune con popolazione da 5000 a 20000 abitanti</t>
  </si>
  <si>
    <t>Comune con popolazione superiore a 20000 abitanti</t>
  </si>
  <si>
    <t>Numero totale  Istituzioni pubbliche rispondenti</t>
  </si>
  <si>
    <t xml:space="preserve">% </t>
  </si>
  <si>
    <t>Amministrazione dello Stato  e organo costituzionale o a rilevanza costituzionale</t>
  </si>
  <si>
    <t xml:space="preserve">Totale </t>
  </si>
  <si>
    <t>potrebbero essere rese interoperabili</t>
  </si>
  <si>
    <t>sono state rese interoperabili</t>
  </si>
  <si>
    <t>Istituzioni che NON  detengono banche dati rese o da rendere interoperbili</t>
  </si>
  <si>
    <t>Istituzioni che detengono banche dati interoperabili o da rendere tali</t>
  </si>
  <si>
    <t>di cui</t>
  </si>
  <si>
    <t>Banche dati detenute dalle Istituzioni pubbliche</t>
  </si>
  <si>
    <t>non aderiscono alla PDND ma è in precvisione</t>
  </si>
  <si>
    <t>non aderiscono alla PDND  e NON è n precvisione</t>
  </si>
  <si>
    <t xml:space="preserve">FORMA GIURIDICA
</t>
  </si>
  <si>
    <r>
      <rPr>
        <i/>
        <sz val="7"/>
        <rFont val="Arial"/>
        <family val="2"/>
      </rPr>
      <t xml:space="preserve">Fonte: </t>
    </r>
    <r>
      <rPr>
        <sz val="7"/>
        <rFont val="Arial"/>
        <family val="2"/>
      </rPr>
      <t>Istat, Censimento permanente istituzioni pubbliche</t>
    </r>
  </si>
  <si>
    <r>
      <t>Tavola  2.3 B - Istituzioni pubbliche che hanno analizzato grandi quantità di dati informativi (</t>
    </r>
    <r>
      <rPr>
        <b/>
        <i/>
        <sz val="9"/>
        <rFont val="Arial"/>
        <family val="2"/>
      </rPr>
      <t>big data)</t>
    </r>
    <r>
      <rPr>
        <b/>
        <sz val="9"/>
        <rFont val="Arial"/>
        <family val="2"/>
      </rPr>
      <t xml:space="preserve"> derivanti da fonti eterogenee per finalità di analisi, regione e ripartizione geografica - Anno 2020 </t>
    </r>
    <r>
      <rPr>
        <i/>
        <sz val="9"/>
        <rFont val="Arial"/>
        <family val="2"/>
      </rPr>
      <t xml:space="preserve">(valori assoluti e percentuali sul totale di riga ) </t>
    </r>
  </si>
  <si>
    <r>
      <t>Tavola 3.8- Istituzioni pubbliche per tipologie di ostacoli al processo di digitalizzazione, per ripartizione geografica- Anno 2022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percentuali) </t>
    </r>
  </si>
  <si>
    <r>
      <t xml:space="preserve">Tavola 3.9- Istituzioni pubbliche che hanno utilizzato misure di sicurezza informatica per tipo di misura e forma giuridica - Anno 2022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</si>
  <si>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r>
      <t xml:space="preserve">Tavola  3.10 - Istituzioni pubbliche che hanno utilizzato misure di sicurezza informatica per regione e ripartizione geografica - Anno 2022 </t>
    </r>
    <r>
      <rPr>
        <i/>
        <sz val="9"/>
        <rFont val="Arial"/>
        <family val="2"/>
      </rPr>
      <t xml:space="preserve">(valori assoluti e percentuali sul totale di riga ) </t>
    </r>
  </si>
  <si>
    <r>
      <t xml:space="preserve">Tavola 3.12 - Istituzioni pubbliche che detengono banche dati che sono state rese e potrebbero essere rese interoperabili per forma giuridica e classe dimensionale- Anno 2022 </t>
    </r>
    <r>
      <rPr>
        <i/>
        <sz val="9"/>
        <color theme="1"/>
        <rFont val="Arial"/>
        <family val="2"/>
      </rPr>
      <t xml:space="preserve">(valori assoluti e percentuali) </t>
    </r>
  </si>
  <si>
    <r>
      <t xml:space="preserve">Tavola 3.7 - Istituzioni pubbliche per tipologie di ostacoli al processo di digitalizzazione, per forma giuridica- Anno 2022 </t>
    </r>
    <r>
      <rPr>
        <i/>
        <sz val="9"/>
        <color theme="1"/>
        <rFont val="Arial"/>
        <family val="2"/>
      </rPr>
      <t xml:space="preserve">(valori percentuali) </t>
    </r>
  </si>
  <si>
    <t>Tecnologie utilizzate</t>
  </si>
  <si>
    <r>
      <t xml:space="preserve">Tavola 3.11 - Istituzioni pubbliche che hanno utilizzato tecnologie, social media, big data per forma giuridica - Panel per gli anni 2022, 2020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percentuali sul totale di riga</t>
    </r>
    <r>
      <rPr>
        <sz val="9"/>
        <color theme="1"/>
        <rFont val="Arial"/>
        <family val="2"/>
      </rPr>
      <t xml:space="preserve">) </t>
    </r>
  </si>
  <si>
    <t>aderiscono alla PDND</t>
  </si>
  <si>
    <r>
      <t xml:space="preserve">Tavola 3.13 - Istituzioni pubbliche che detengono banche dati che sono state rese e potrebbero essere rese interoperabili per regione e ripartizione geografica-  Anno 2022 </t>
    </r>
    <r>
      <rPr>
        <i/>
        <sz val="9"/>
        <color theme="1"/>
        <rFont val="Arial"/>
        <family val="2"/>
      </rPr>
      <t xml:space="preserve">(valori assoluti e percentuali) </t>
    </r>
  </si>
  <si>
    <r>
      <t xml:space="preserve">Tavola  3.1 - Istituzioni pubbliche per tipo di tecnologie utilizzate per la gestione dei dati e l'erogazione dei servizi, per forma giuridica - Anno 2022 </t>
    </r>
    <r>
      <rPr>
        <i/>
        <sz val="9"/>
        <color theme="1"/>
        <rFont val="Arial"/>
        <family val="2"/>
      </rPr>
      <t xml:space="preserve">(valori assoluti e percentuali sul totale di riga) </t>
    </r>
  </si>
  <si>
    <r>
      <t>Tavola 3.3 - Istituzioni pubbliche che hanno interagito con gli utenti utilizzando social media per tipo di social  e forma giuridica - Anno 2022</t>
    </r>
    <r>
      <rPr>
        <b/>
        <i/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 sul totale di riga) </t>
    </r>
  </si>
  <si>
    <r>
      <t>Tavola  3.2  - Istituzioni pubbliche per tipo di tecnologie utilizzate  per la gestione dei dati e l'erogazione dei servizi, per regione e ripartizione geografica - Anno 2022</t>
    </r>
    <r>
      <rPr>
        <b/>
        <i/>
        <sz val="9"/>
        <color rgb="FF000000"/>
        <rFont val="Arial"/>
        <family val="2"/>
      </rPr>
      <t xml:space="preserve"> </t>
    </r>
    <r>
      <rPr>
        <i/>
        <sz val="9"/>
        <color rgb="FF000000"/>
        <rFont val="Arial"/>
        <family val="2"/>
      </rPr>
      <t xml:space="preserve">(valori assoluti e percentuali sul totale di riga) </t>
    </r>
  </si>
  <si>
    <r>
      <t xml:space="preserve">Tavola  3.4 - Istituzioni pubbliche che hanno interagito con gli utenti utilizzando social media per tipo di social, regione e ripartizione geografica - Anno 2022 </t>
    </r>
    <r>
      <rPr>
        <i/>
        <sz val="9"/>
        <rFont val="Arial"/>
        <family val="2"/>
      </rPr>
      <t xml:space="preserve">(valori assoluti e percentuali sul totale di riga) </t>
    </r>
  </si>
  <si>
    <r>
      <t>Tavola  3.5- Istituzioni pubbliche che hanno  analizzato grandi quantità di dati informativi (</t>
    </r>
    <r>
      <rPr>
        <b/>
        <i/>
        <sz val="9"/>
        <color theme="1"/>
        <rFont val="Arial"/>
        <family val="2"/>
      </rPr>
      <t>big data</t>
    </r>
    <r>
      <rPr>
        <b/>
        <sz val="9"/>
        <color theme="1"/>
        <rFont val="Arial"/>
        <family val="2"/>
      </rPr>
      <t xml:space="preserve">) derivanti da fonti eterogenee per finalità di analisi e forma giuridica - Anno 2022 </t>
    </r>
    <r>
      <rPr>
        <i/>
        <sz val="9"/>
        <color theme="1"/>
        <rFont val="Arial"/>
        <family val="2"/>
      </rPr>
      <t xml:space="preserve">(valori assoluti e percentuali sul totale di riga) </t>
    </r>
  </si>
  <si>
    <r>
      <t>Tavola 3.6 Istituzioni pubbliche che hanno analizzato grandi quantità di dati informativi (</t>
    </r>
    <r>
      <rPr>
        <b/>
        <i/>
        <sz val="9"/>
        <rFont val="Arial"/>
        <family val="2"/>
      </rPr>
      <t>big data)</t>
    </r>
    <r>
      <rPr>
        <b/>
        <sz val="9"/>
        <rFont val="Arial"/>
        <family val="2"/>
      </rPr>
      <t xml:space="preserve"> derivanti da fonti eterogenee per finalità di analisi, regione e ripartizione geografica - Anno 2022 </t>
    </r>
    <r>
      <rPr>
        <i/>
        <sz val="9"/>
        <rFont val="Arial"/>
        <family val="2"/>
      </rPr>
      <t xml:space="preserve">(valori assoluti e percentuali sul totale di riga) </t>
    </r>
  </si>
  <si>
    <t>Giunta e consiglio regionale (a)</t>
  </si>
  <si>
    <t>Provincia (a) e città metropolitana</t>
  </si>
  <si>
    <r>
      <t xml:space="preserve">Tavola 3.14  - Banche dati interoperabili e adesione e orientamento  alla Piattaforma Digitale Nazionale Dati (PDND) per forma giuridica e classe dimensionale- Anno 2022 </t>
    </r>
    <r>
      <rPr>
        <i/>
        <sz val="9"/>
        <color theme="1"/>
        <rFont val="Arial"/>
        <family val="2"/>
      </rPr>
      <t xml:space="preserve">(valori assoluti e percentuali) </t>
    </r>
  </si>
  <si>
    <r>
      <t xml:space="preserve">Tavola 3.15  - Banche dati interoperabili e adesione e orientamento  alla Piattaforma Digitale Nazionale Dati (PDND) per regione e ripartizione geografica- Anno 2022 </t>
    </r>
    <r>
      <rPr>
        <i/>
        <sz val="9"/>
        <color theme="1"/>
        <rFont val="Arial"/>
        <family val="2"/>
      </rPr>
      <t xml:space="preserve">(valori assoluti e percentuali)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</si>
</sst>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b/>
      <sz val="7"/>
      <color rgb="FF000000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sz val="9"/>
      <name val="Arial"/>
      <family val="2"/>
    </font>
    <font>
      <i/>
      <sz val="9"/>
      <name val="Arial"/>
      <family val="2"/>
    </font>
    <font>
      <i/>
      <sz val="11"/>
      <name val="Calibri"/>
      <family val="2"/>
      <scheme val="minor"/>
    </font>
    <font>
      <b/>
      <i/>
      <sz val="9"/>
      <name val="Arial"/>
      <family val="2"/>
    </font>
    <font>
      <i/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/>
    <xf numFmtId="0" fontId="0" fillId="0" borderId="0" xfId="0" applyFill="1"/>
    <xf numFmtId="0" fontId="8" fillId="0" borderId="0" xfId="0" applyFont="1"/>
    <xf numFmtId="3" fontId="8" fillId="0" borderId="0" xfId="0" applyNumberFormat="1" applyFont="1"/>
    <xf numFmtId="0" fontId="10" fillId="0" borderId="0" xfId="0" applyFont="1" applyFill="1" applyBorder="1" applyAlignment="1">
      <alignment horizontal="right" vertical="center" wrapText="1"/>
    </xf>
    <xf numFmtId="0" fontId="6" fillId="0" borderId="0" xfId="0" applyFont="1"/>
    <xf numFmtId="0" fontId="8" fillId="0" borderId="0" xfId="0" applyFont="1" applyAlignment="1">
      <alignment wrapText="1"/>
    </xf>
    <xf numFmtId="164" fontId="8" fillId="0" borderId="0" xfId="0" applyNumberFormat="1" applyFont="1"/>
    <xf numFmtId="0" fontId="12" fillId="0" borderId="2" xfId="0" applyFont="1" applyBorder="1"/>
    <xf numFmtId="3" fontId="12" fillId="0" borderId="2" xfId="0" applyNumberFormat="1" applyFont="1" applyBorder="1"/>
    <xf numFmtId="164" fontId="12" fillId="0" borderId="2" xfId="0" applyNumberFormat="1" applyFont="1" applyBorder="1"/>
    <xf numFmtId="0" fontId="10" fillId="0" borderId="0" xfId="0" applyFont="1" applyAlignment="1">
      <alignment horizontal="left" vertical="center"/>
    </xf>
    <xf numFmtId="0" fontId="13" fillId="0" borderId="0" xfId="0" applyFont="1"/>
    <xf numFmtId="3" fontId="13" fillId="0" borderId="0" xfId="0" applyNumberFormat="1" applyFont="1"/>
    <xf numFmtId="164" fontId="13" fillId="0" borderId="0" xfId="0" applyNumberFormat="1" applyFont="1"/>
    <xf numFmtId="0" fontId="10" fillId="0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3" fontId="10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3" fontId="11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right" vertical="center"/>
    </xf>
    <xf numFmtId="3" fontId="17" fillId="0" borderId="2" xfId="0" applyNumberFormat="1" applyFont="1" applyFill="1" applyBorder="1" applyAlignment="1">
      <alignment horizontal="left" vertical="center"/>
    </xf>
    <xf numFmtId="3" fontId="17" fillId="0" borderId="2" xfId="0" applyNumberFormat="1" applyFont="1" applyFill="1" applyBorder="1" applyAlignment="1">
      <alignment horizontal="right" vertical="center"/>
    </xf>
    <xf numFmtId="165" fontId="17" fillId="0" borderId="2" xfId="0" applyNumberFormat="1" applyFont="1" applyFill="1" applyBorder="1" applyAlignment="1">
      <alignment horizontal="right" vertical="center"/>
    </xf>
    <xf numFmtId="164" fontId="8" fillId="0" borderId="0" xfId="0" applyNumberFormat="1" applyFont="1" applyBorder="1"/>
    <xf numFmtId="164" fontId="13" fillId="0" borderId="0" xfId="0" applyNumberFormat="1" applyFont="1" applyBorder="1"/>
    <xf numFmtId="0" fontId="10" fillId="0" borderId="0" xfId="0" applyFont="1" applyFill="1" applyAlignment="1">
      <alignment horizontal="right" vertical="center" wrapText="1"/>
    </xf>
    <xf numFmtId="3" fontId="8" fillId="0" borderId="1" xfId="0" applyNumberFormat="1" applyFont="1" applyBorder="1"/>
    <xf numFmtId="3" fontId="8" fillId="0" borderId="0" xfId="0" applyNumberFormat="1" applyFont="1" applyBorder="1"/>
    <xf numFmtId="3" fontId="10" fillId="0" borderId="0" xfId="0" applyNumberFormat="1" applyFont="1" applyBorder="1" applyAlignment="1">
      <alignment horizontal="right" vertical="center"/>
    </xf>
    <xf numFmtId="165" fontId="10" fillId="0" borderId="0" xfId="0" applyNumberFormat="1" applyFont="1" applyBorder="1" applyAlignment="1">
      <alignment horizontal="right" vertical="center"/>
    </xf>
    <xf numFmtId="3" fontId="11" fillId="0" borderId="0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left" vertical="center"/>
    </xf>
    <xf numFmtId="3" fontId="17" fillId="0" borderId="2" xfId="0" applyNumberFormat="1" applyFont="1" applyBorder="1" applyAlignment="1">
      <alignment horizontal="right" vertical="center"/>
    </xf>
    <xf numFmtId="165" fontId="17" fillId="0" borderId="2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 wrapText="1"/>
    </xf>
    <xf numFmtId="165" fontId="8" fillId="0" borderId="3" xfId="0" applyNumberFormat="1" applyFont="1" applyBorder="1" applyAlignment="1">
      <alignment horizontal="right" vertical="center"/>
    </xf>
    <xf numFmtId="0" fontId="0" fillId="0" borderId="3" xfId="0" applyBorder="1"/>
    <xf numFmtId="3" fontId="8" fillId="0" borderId="0" xfId="0" applyNumberFormat="1" applyFont="1" applyAlignment="1">
      <alignment horizontal="right" vertical="center"/>
    </xf>
    <xf numFmtId="3" fontId="12" fillId="0" borderId="2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 wrapText="1"/>
    </xf>
    <xf numFmtId="0" fontId="0" fillId="0" borderId="1" xfId="0" applyBorder="1"/>
    <xf numFmtId="0" fontId="10" fillId="0" borderId="6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wrapText="1"/>
    </xf>
    <xf numFmtId="3" fontId="10" fillId="0" borderId="7" xfId="0" applyNumberFormat="1" applyFont="1" applyBorder="1" applyAlignment="1">
      <alignment horizontal="right" vertical="center"/>
    </xf>
    <xf numFmtId="0" fontId="8" fillId="0" borderId="0" xfId="0" applyFont="1" applyBorder="1"/>
    <xf numFmtId="0" fontId="0" fillId="0" borderId="0" xfId="0" applyFont="1"/>
    <xf numFmtId="3" fontId="17" fillId="0" borderId="11" xfId="0" applyNumberFormat="1" applyFont="1" applyBorder="1" applyAlignment="1">
      <alignment horizontal="left" vertical="center"/>
    </xf>
    <xf numFmtId="3" fontId="17" fillId="0" borderId="11" xfId="0" applyNumberFormat="1" applyFont="1" applyBorder="1" applyAlignment="1">
      <alignment horizontal="right" vertical="center"/>
    </xf>
    <xf numFmtId="0" fontId="0" fillId="0" borderId="2" xfId="0" applyBorder="1"/>
    <xf numFmtId="0" fontId="0" fillId="0" borderId="0" xfId="0" applyBorder="1" applyAlignment="1">
      <alignment horizontal="right"/>
    </xf>
    <xf numFmtId="0" fontId="8" fillId="0" borderId="7" xfId="0" applyFont="1" applyBorder="1" applyAlignment="1">
      <alignment wrapText="1"/>
    </xf>
    <xf numFmtId="165" fontId="10" fillId="0" borderId="1" xfId="0" applyNumberFormat="1" applyFont="1" applyBorder="1" applyAlignment="1">
      <alignment horizontal="right" vertical="center"/>
    </xf>
    <xf numFmtId="3" fontId="17" fillId="0" borderId="11" xfId="0" applyNumberFormat="1" applyFont="1" applyFill="1" applyBorder="1" applyAlignment="1">
      <alignment horizontal="left" vertical="center"/>
    </xf>
    <xf numFmtId="164" fontId="8" fillId="0" borderId="1" xfId="0" applyNumberFormat="1" applyFont="1" applyBorder="1"/>
    <xf numFmtId="0" fontId="0" fillId="0" borderId="0" xfId="0" applyAlignment="1"/>
    <xf numFmtId="0" fontId="10" fillId="0" borderId="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10" fillId="0" borderId="3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justify" vertic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Alignment="1"/>
    <xf numFmtId="165" fontId="11" fillId="0" borderId="0" xfId="0" applyNumberFormat="1" applyFont="1" applyBorder="1" applyAlignment="1">
      <alignment horizontal="right" vertical="center"/>
    </xf>
    <xf numFmtId="3" fontId="0" fillId="0" borderId="0" xfId="0" applyNumberFormat="1" applyBorder="1"/>
    <xf numFmtId="3" fontId="13" fillId="0" borderId="0" xfId="0" applyNumberFormat="1" applyFont="1" applyBorder="1"/>
    <xf numFmtId="0" fontId="1" fillId="0" borderId="2" xfId="0" applyFont="1" applyBorder="1"/>
    <xf numFmtId="3" fontId="6" fillId="0" borderId="0" xfId="0" applyNumberFormat="1" applyFont="1" applyBorder="1"/>
    <xf numFmtId="3" fontId="13" fillId="0" borderId="0" xfId="0" applyNumberFormat="1" applyFont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justify"/>
    </xf>
    <xf numFmtId="0" fontId="8" fillId="0" borderId="0" xfId="0" applyFont="1" applyFill="1" applyBorder="1" applyAlignment="1">
      <alignment horizontal="justify" vertical="center"/>
    </xf>
    <xf numFmtId="3" fontId="19" fillId="0" borderId="8" xfId="0" applyNumberFormat="1" applyFont="1" applyFill="1" applyBorder="1" applyAlignment="1">
      <alignment vertical="center"/>
    </xf>
    <xf numFmtId="0" fontId="18" fillId="0" borderId="2" xfId="0" applyFont="1" applyFill="1" applyBorder="1" applyAlignment="1">
      <alignment horizontal="justify" vertical="center"/>
    </xf>
    <xf numFmtId="0" fontId="0" fillId="0" borderId="0" xfId="0" applyFont="1" applyBorder="1" applyAlignment="1">
      <alignment vertical="center" wrapText="1"/>
    </xf>
    <xf numFmtId="3" fontId="19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justify"/>
    </xf>
    <xf numFmtId="3" fontId="8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3" fontId="8" fillId="0" borderId="0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justify" vertical="center"/>
    </xf>
    <xf numFmtId="3" fontId="8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justify" vertical="center"/>
    </xf>
    <xf numFmtId="3" fontId="13" fillId="0" borderId="0" xfId="0" applyNumberFormat="1" applyFont="1" applyFill="1" applyBorder="1"/>
    <xf numFmtId="3" fontId="13" fillId="0" borderId="0" xfId="0" applyNumberFormat="1" applyFont="1" applyFill="1" applyBorder="1" applyAlignment="1"/>
    <xf numFmtId="3" fontId="18" fillId="0" borderId="2" xfId="0" applyNumberFormat="1" applyFont="1" applyFill="1" applyBorder="1" applyAlignment="1">
      <alignment horizontal="right" vertical="center"/>
    </xf>
    <xf numFmtId="3" fontId="18" fillId="0" borderId="2" xfId="0" applyNumberFormat="1" applyFont="1" applyFill="1" applyBorder="1" applyAlignment="1">
      <alignment horizontal="justify" vertical="center"/>
    </xf>
    <xf numFmtId="3" fontId="12" fillId="0" borderId="2" xfId="0" applyNumberFormat="1" applyFont="1" applyFill="1" applyBorder="1"/>
    <xf numFmtId="164" fontId="12" fillId="0" borderId="2" xfId="0" applyNumberFormat="1" applyFont="1" applyFill="1" applyBorder="1" applyAlignment="1"/>
    <xf numFmtId="3" fontId="12" fillId="0" borderId="2" xfId="0" applyNumberFormat="1" applyFont="1" applyFill="1" applyBorder="1" applyAlignment="1"/>
    <xf numFmtId="3" fontId="1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9" fillId="0" borderId="0" xfId="0" applyFont="1" applyFill="1" applyBorder="1" applyAlignment="1">
      <alignment horizontal="left" vertical="center"/>
    </xf>
    <xf numFmtId="165" fontId="9" fillId="0" borderId="0" xfId="0" applyNumberFormat="1" applyFont="1" applyAlignment="1">
      <alignment horizontal="right" vertical="center"/>
    </xf>
    <xf numFmtId="3" fontId="9" fillId="0" borderId="1" xfId="0" applyNumberFormat="1" applyFont="1" applyBorder="1" applyAlignment="1">
      <alignment wrapText="1"/>
    </xf>
    <xf numFmtId="165" fontId="9" fillId="0" borderId="0" xfId="0" applyNumberFormat="1" applyFont="1" applyBorder="1" applyAlignment="1">
      <alignment horizontal="right" vertical="center"/>
    </xf>
    <xf numFmtId="3" fontId="9" fillId="0" borderId="0" xfId="0" applyNumberFormat="1" applyFont="1"/>
    <xf numFmtId="0" fontId="18" fillId="0" borderId="2" xfId="0" applyFont="1" applyFill="1" applyBorder="1" applyAlignment="1">
      <alignment horizontal="left" vertical="center"/>
    </xf>
    <xf numFmtId="165" fontId="18" fillId="0" borderId="2" xfId="0" applyNumberFormat="1" applyFont="1" applyBorder="1" applyAlignment="1">
      <alignment horizontal="right" vertical="center"/>
    </xf>
    <xf numFmtId="3" fontId="18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Border="1"/>
    <xf numFmtId="164" fontId="9" fillId="0" borderId="0" xfId="0" applyNumberFormat="1" applyFont="1"/>
    <xf numFmtId="0" fontId="20" fillId="0" borderId="0" xfId="0" applyFont="1"/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/>
    </xf>
    <xf numFmtId="0" fontId="22" fillId="0" borderId="0" xfId="0" applyFont="1"/>
    <xf numFmtId="164" fontId="22" fillId="0" borderId="0" xfId="0" applyNumberFormat="1" applyFont="1"/>
    <xf numFmtId="3" fontId="22" fillId="0" borderId="0" xfId="0" applyNumberFormat="1" applyFont="1"/>
    <xf numFmtId="3" fontId="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3" fontId="18" fillId="0" borderId="11" xfId="0" applyNumberFormat="1" applyFont="1" applyFill="1" applyBorder="1" applyAlignment="1">
      <alignment horizontal="left" vertical="center"/>
    </xf>
    <xf numFmtId="0" fontId="23" fillId="0" borderId="2" xfId="0" applyFont="1" applyBorder="1"/>
    <xf numFmtId="3" fontId="23" fillId="0" borderId="2" xfId="0" applyNumberFormat="1" applyFont="1" applyBorder="1"/>
    <xf numFmtId="164" fontId="23" fillId="0" borderId="2" xfId="0" applyNumberFormat="1" applyFont="1" applyBorder="1"/>
    <xf numFmtId="0" fontId="20" fillId="0" borderId="0" xfId="0" applyFont="1" applyFill="1"/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20" fillId="0" borderId="1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left" vertical="center"/>
    </xf>
    <xf numFmtId="3" fontId="9" fillId="0" borderId="7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/>
    <xf numFmtId="3" fontId="19" fillId="0" borderId="0" xfId="0" applyNumberFormat="1" applyFont="1" applyFill="1" applyBorder="1" applyAlignment="1">
      <alignment horizontal="right" vertical="center" wrapText="1"/>
    </xf>
    <xf numFmtId="164" fontId="19" fillId="0" borderId="0" xfId="0" applyNumberFormat="1" applyFont="1" applyFill="1" applyBorder="1" applyAlignment="1">
      <alignment horizontal="right" vertical="center"/>
    </xf>
    <xf numFmtId="0" fontId="26" fillId="0" borderId="0" xfId="0" applyFont="1"/>
    <xf numFmtId="3" fontId="18" fillId="0" borderId="11" xfId="0" applyNumberFormat="1" applyFont="1" applyFill="1" applyBorder="1" applyAlignment="1">
      <alignment horizontal="right" vertical="center"/>
    </xf>
    <xf numFmtId="164" fontId="18" fillId="0" borderId="2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3" fontId="20" fillId="0" borderId="0" xfId="0" applyNumberFormat="1" applyFont="1" applyFill="1"/>
    <xf numFmtId="0" fontId="9" fillId="0" borderId="6" xfId="0" applyFont="1" applyFill="1" applyBorder="1" applyAlignment="1">
      <alignment horizontal="right" vertical="center" wrapText="1"/>
    </xf>
    <xf numFmtId="165" fontId="9" fillId="0" borderId="0" xfId="0" applyNumberFormat="1" applyFont="1" applyFill="1" applyBorder="1" applyAlignment="1">
      <alignment horizontal="right" vertical="center"/>
    </xf>
    <xf numFmtId="165" fontId="19" fillId="0" borderId="0" xfId="0" applyNumberFormat="1" applyFont="1" applyFill="1" applyBorder="1" applyAlignment="1">
      <alignment horizontal="right" vertical="center"/>
    </xf>
    <xf numFmtId="3" fontId="18" fillId="0" borderId="2" xfId="0" applyNumberFormat="1" applyFont="1" applyFill="1" applyBorder="1" applyAlignment="1">
      <alignment horizontal="left" vertical="center"/>
    </xf>
    <xf numFmtId="165" fontId="18" fillId="0" borderId="2" xfId="0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0" xfId="0" applyFont="1" applyBorder="1" applyAlignment="1"/>
    <xf numFmtId="0" fontId="9" fillId="3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/>
    </xf>
    <xf numFmtId="3" fontId="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right" vertical="center"/>
    </xf>
    <xf numFmtId="164" fontId="19" fillId="0" borderId="0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3" fontId="18" fillId="0" borderId="2" xfId="0" applyNumberFormat="1" applyFont="1" applyBorder="1" applyAlignment="1">
      <alignment horizontal="left" vertical="center"/>
    </xf>
    <xf numFmtId="164" fontId="18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3" fontId="9" fillId="0" borderId="1" xfId="0" applyNumberFormat="1" applyFont="1" applyBorder="1" applyAlignment="1">
      <alignment horizontal="right" vertical="center"/>
    </xf>
    <xf numFmtId="0" fontId="9" fillId="0" borderId="13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3" fontId="19" fillId="0" borderId="0" xfId="0" applyNumberFormat="1" applyFont="1" applyBorder="1"/>
    <xf numFmtId="165" fontId="19" fillId="0" borderId="0" xfId="0" applyNumberFormat="1" applyFont="1" applyBorder="1"/>
    <xf numFmtId="3" fontId="18" fillId="0" borderId="14" xfId="0" applyNumberFormat="1" applyFont="1" applyBorder="1" applyAlignment="1">
      <alignment horizontal="left" vertical="center"/>
    </xf>
    <xf numFmtId="3" fontId="18" fillId="0" borderId="2" xfId="0" applyNumberFormat="1" applyFont="1" applyBorder="1"/>
    <xf numFmtId="164" fontId="18" fillId="0" borderId="2" xfId="0" applyNumberFormat="1" applyFont="1" applyBorder="1"/>
    <xf numFmtId="165" fontId="18" fillId="0" borderId="2" xfId="0" applyNumberFormat="1" applyFont="1" applyBorder="1"/>
    <xf numFmtId="0" fontId="20" fillId="0" borderId="1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5" fontId="9" fillId="0" borderId="3" xfId="0" applyNumberFormat="1" applyFont="1" applyFill="1" applyBorder="1" applyAlignment="1">
      <alignment horizontal="right" vertical="center"/>
    </xf>
    <xf numFmtId="165" fontId="9" fillId="0" borderId="10" xfId="0" applyNumberFormat="1" applyFont="1" applyFill="1" applyBorder="1" applyAlignment="1">
      <alignment horizontal="left" vertical="center"/>
    </xf>
    <xf numFmtId="165" fontId="9" fillId="0" borderId="10" xfId="0" applyNumberFormat="1" applyFont="1" applyFill="1" applyBorder="1" applyAlignment="1">
      <alignment horizontal="right" vertical="center"/>
    </xf>
    <xf numFmtId="165" fontId="9" fillId="0" borderId="8" xfId="0" applyNumberFormat="1" applyFont="1" applyFill="1" applyBorder="1" applyAlignment="1">
      <alignment horizontal="left" vertical="center"/>
    </xf>
    <xf numFmtId="0" fontId="19" fillId="0" borderId="8" xfId="0" applyFont="1" applyFill="1" applyBorder="1" applyAlignment="1">
      <alignment vertical="center"/>
    </xf>
    <xf numFmtId="165" fontId="19" fillId="0" borderId="10" xfId="0" applyNumberFormat="1" applyFont="1" applyFill="1" applyBorder="1" applyAlignment="1">
      <alignment horizontal="right" vertical="center"/>
    </xf>
    <xf numFmtId="165" fontId="9" fillId="0" borderId="9" xfId="0" applyNumberFormat="1" applyFont="1" applyFill="1" applyBorder="1" applyAlignment="1">
      <alignment horizontal="left" vertical="center"/>
    </xf>
    <xf numFmtId="165" fontId="18" fillId="0" borderId="9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/>
    <xf numFmtId="0" fontId="8" fillId="0" borderId="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10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/>
    <xf numFmtId="0" fontId="14" fillId="0" borderId="0" xfId="0" applyFont="1" applyFill="1" applyAlignment="1">
      <alignment horizontal="left" vertical="center" wrapText="1"/>
    </xf>
    <xf numFmtId="0" fontId="0" fillId="0" borderId="0" xfId="0" applyFill="1" applyAlignment="1">
      <alignment wrapText="1"/>
    </xf>
    <xf numFmtId="0" fontId="9" fillId="0" borderId="1" xfId="0" quotePrefix="1" applyFont="1" applyFill="1" applyBorder="1" applyAlignment="1">
      <alignment horizontal="left" vertical="center" wrapText="1"/>
    </xf>
    <xf numFmtId="0" fontId="9" fillId="0" borderId="0" xfId="0" quotePrefix="1" applyFont="1" applyFill="1" applyBorder="1" applyAlignment="1">
      <alignment horizontal="left" vertical="center" wrapText="1"/>
    </xf>
    <xf numFmtId="0" fontId="9" fillId="0" borderId="2" xfId="0" quotePrefix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0" fillId="0" borderId="2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0" fillId="0" borderId="0" xfId="0" applyFont="1" applyFill="1" applyAlignment="1"/>
    <xf numFmtId="0" fontId="9" fillId="0" borderId="0" xfId="0" quotePrefix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right"/>
    </xf>
    <xf numFmtId="0" fontId="20" fillId="0" borderId="2" xfId="0" applyFont="1" applyFill="1" applyBorder="1" applyAlignment="1">
      <alignment horizontal="right"/>
    </xf>
    <xf numFmtId="0" fontId="20" fillId="0" borderId="1" xfId="0" applyFont="1" applyFill="1" applyBorder="1" applyAlignment="1">
      <alignment horizontal="center"/>
    </xf>
    <xf numFmtId="0" fontId="20" fillId="0" borderId="0" xfId="0" applyFont="1" applyFill="1" applyBorder="1" applyAlignment="1"/>
    <xf numFmtId="0" fontId="9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3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right"/>
    </xf>
    <xf numFmtId="0" fontId="10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9" fillId="3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/>
    <xf numFmtId="0" fontId="20" fillId="0" borderId="1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right"/>
    </xf>
    <xf numFmtId="0" fontId="20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/>
    </xf>
    <xf numFmtId="0" fontId="20" fillId="3" borderId="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Border="1" applyAlignment="1"/>
    <xf numFmtId="0" fontId="20" fillId="0" borderId="2" xfId="0" applyFont="1" applyBorder="1" applyAlignment="1"/>
    <xf numFmtId="0" fontId="2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2" xfId="0" quotePrefix="1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7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 wrapText="1"/>
    </xf>
    <xf numFmtId="0" fontId="22" fillId="0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/>
    <xf numFmtId="0" fontId="8" fillId="0" borderId="2" xfId="0" applyFont="1" applyBorder="1" applyAlignment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/>
    <xf numFmtId="0" fontId="9" fillId="0" borderId="2" xfId="0" applyFont="1" applyBorder="1" applyAlignment="1"/>
    <xf numFmtId="0" fontId="19" fillId="0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/>
    </xf>
    <xf numFmtId="0" fontId="9" fillId="0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8" fillId="0" borderId="1" xfId="0" applyFont="1" applyBorder="1" applyAlignment="1"/>
    <xf numFmtId="0" fontId="2" fillId="0" borderId="2" xfId="0" applyFont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justify" vertical="center"/>
    </xf>
    <xf numFmtId="0" fontId="10" fillId="0" borderId="7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sqref="A1:I1"/>
    </sheetView>
  </sheetViews>
  <sheetFormatPr defaultRowHeight="15" x14ac:dyDescent="0.25"/>
  <cols>
    <col min="1" max="1" width="32.7109375" customWidth="1"/>
    <col min="8" max="8" width="0.7109375" customWidth="1"/>
    <col min="9" max="9" width="8.140625" customWidth="1"/>
  </cols>
  <sheetData>
    <row r="1" spans="1:9" s="3" customFormat="1" ht="28.5" customHeight="1" x14ac:dyDescent="0.25">
      <c r="A1" s="373" t="s">
        <v>151</v>
      </c>
      <c r="B1" s="280"/>
      <c r="C1" s="280"/>
      <c r="D1" s="280"/>
      <c r="E1" s="280"/>
      <c r="F1" s="280"/>
      <c r="G1" s="280"/>
      <c r="H1" s="280"/>
      <c r="I1" s="280"/>
    </row>
    <row r="2" spans="1:9" s="3" customFormat="1" x14ac:dyDescent="0.25">
      <c r="A2" s="229" t="s">
        <v>14</v>
      </c>
      <c r="B2" s="230" t="s">
        <v>147</v>
      </c>
      <c r="C2" s="230"/>
      <c r="D2" s="230"/>
      <c r="E2" s="230"/>
      <c r="F2" s="230"/>
      <c r="G2" s="231"/>
      <c r="H2" s="64"/>
      <c r="I2" s="232" t="s">
        <v>58</v>
      </c>
    </row>
    <row r="3" spans="1:9" s="3" customFormat="1" x14ac:dyDescent="0.25">
      <c r="A3" s="229"/>
      <c r="B3" s="234" t="s">
        <v>50</v>
      </c>
      <c r="C3" s="235"/>
      <c r="D3" s="234" t="s">
        <v>51</v>
      </c>
      <c r="E3" s="235"/>
      <c r="F3" s="234" t="s">
        <v>52</v>
      </c>
      <c r="G3" s="235"/>
      <c r="H3" s="236"/>
      <c r="I3" s="233"/>
    </row>
    <row r="4" spans="1:9" s="3" customFormat="1" ht="13.5" customHeight="1" x14ac:dyDescent="0.25">
      <c r="A4" s="229"/>
      <c r="B4" s="65" t="s">
        <v>15</v>
      </c>
      <c r="C4" s="65" t="s">
        <v>16</v>
      </c>
      <c r="D4" s="65" t="s">
        <v>15</v>
      </c>
      <c r="E4" s="65" t="s">
        <v>16</v>
      </c>
      <c r="F4" s="65" t="s">
        <v>15</v>
      </c>
      <c r="G4" s="65" t="s">
        <v>16</v>
      </c>
      <c r="H4" s="237"/>
      <c r="I4" s="65" t="s">
        <v>15</v>
      </c>
    </row>
    <row r="5" spans="1:9" s="3" customFormat="1" ht="19.5" x14ac:dyDescent="0.25">
      <c r="A5" s="9" t="s">
        <v>2</v>
      </c>
      <c r="B5" s="6">
        <v>33</v>
      </c>
      <c r="C5" s="10">
        <v>86.842105263157904</v>
      </c>
      <c r="D5" s="6">
        <v>23</v>
      </c>
      <c r="E5" s="10">
        <v>60.526315789473685</v>
      </c>
      <c r="F5" s="5">
        <v>5</v>
      </c>
      <c r="G5" s="10">
        <v>13.157894736842104</v>
      </c>
      <c r="H5" s="237"/>
      <c r="I5" s="6">
        <v>38</v>
      </c>
    </row>
    <row r="6" spans="1:9" s="3" customFormat="1" x14ac:dyDescent="0.25">
      <c r="A6" s="5" t="s">
        <v>3</v>
      </c>
      <c r="B6" s="6">
        <v>38</v>
      </c>
      <c r="C6" s="10">
        <v>97.435897435897431</v>
      </c>
      <c r="D6" s="6">
        <v>28</v>
      </c>
      <c r="E6" s="10">
        <v>71.794871794871796</v>
      </c>
      <c r="F6" s="5">
        <v>13</v>
      </c>
      <c r="G6" s="10">
        <v>33.333333333333329</v>
      </c>
      <c r="H6" s="10"/>
      <c r="I6" s="6">
        <v>39</v>
      </c>
    </row>
    <row r="7" spans="1:9" s="3" customFormat="1" x14ac:dyDescent="0.25">
      <c r="A7" s="5" t="s">
        <v>4</v>
      </c>
      <c r="B7" s="6">
        <v>73</v>
      </c>
      <c r="C7" s="10">
        <v>81.111111111111114</v>
      </c>
      <c r="D7" s="6">
        <v>32</v>
      </c>
      <c r="E7" s="10">
        <v>35.555555555555557</v>
      </c>
      <c r="F7" s="5">
        <v>6</v>
      </c>
      <c r="G7" s="10">
        <v>6.666666666666667</v>
      </c>
      <c r="H7" s="10"/>
      <c r="I7" s="6">
        <v>90</v>
      </c>
    </row>
    <row r="8" spans="1:9" s="3" customFormat="1" x14ac:dyDescent="0.25">
      <c r="A8" s="5" t="s">
        <v>5</v>
      </c>
      <c r="B8" s="6">
        <v>3898</v>
      </c>
      <c r="C8" s="10">
        <v>52.618790496760262</v>
      </c>
      <c r="D8" s="6">
        <v>2613</v>
      </c>
      <c r="E8" s="10">
        <v>35.272678185745136</v>
      </c>
      <c r="F8" s="5">
        <v>599</v>
      </c>
      <c r="G8" s="10">
        <v>8.0858531317494595</v>
      </c>
      <c r="H8" s="10"/>
      <c r="I8" s="6">
        <v>7408</v>
      </c>
    </row>
    <row r="9" spans="1:9" s="3" customFormat="1" x14ac:dyDescent="0.25">
      <c r="A9" s="15" t="s">
        <v>53</v>
      </c>
      <c r="B9" s="16">
        <v>2328</v>
      </c>
      <c r="C9" s="17">
        <v>45.002899671370578</v>
      </c>
      <c r="D9" s="16">
        <v>1551</v>
      </c>
      <c r="E9" s="17">
        <v>29.982601971776536</v>
      </c>
      <c r="F9" s="15">
        <v>361</v>
      </c>
      <c r="G9" s="17">
        <v>6.9785424318577229</v>
      </c>
      <c r="H9" s="17"/>
      <c r="I9" s="16">
        <v>5173</v>
      </c>
    </row>
    <row r="10" spans="1:9" s="3" customFormat="1" x14ac:dyDescent="0.25">
      <c r="A10" s="15" t="s">
        <v>54</v>
      </c>
      <c r="B10" s="16">
        <v>1162</v>
      </c>
      <c r="C10" s="17">
        <v>66.248574686431013</v>
      </c>
      <c r="D10" s="16">
        <v>796</v>
      </c>
      <c r="E10" s="17">
        <v>45.381984036488028</v>
      </c>
      <c r="F10" s="15">
        <v>158</v>
      </c>
      <c r="G10" s="17">
        <v>9.007981755986318</v>
      </c>
      <c r="H10" s="17"/>
      <c r="I10" s="16">
        <v>1754</v>
      </c>
    </row>
    <row r="11" spans="1:9" s="3" customFormat="1" x14ac:dyDescent="0.25">
      <c r="A11" s="15" t="s">
        <v>55</v>
      </c>
      <c r="B11" s="16">
        <v>408</v>
      </c>
      <c r="C11" s="17">
        <v>84.823284823284823</v>
      </c>
      <c r="D11" s="16">
        <v>266</v>
      </c>
      <c r="E11" s="17">
        <v>55.301455301455306</v>
      </c>
      <c r="F11" s="15">
        <v>80</v>
      </c>
      <c r="G11" s="17">
        <v>16.632016632016633</v>
      </c>
      <c r="H11" s="17"/>
      <c r="I11" s="16">
        <v>481</v>
      </c>
    </row>
    <row r="12" spans="1:9" s="3" customFormat="1" x14ac:dyDescent="0.25">
      <c r="A12" s="5" t="s">
        <v>6</v>
      </c>
      <c r="B12" s="6">
        <v>246</v>
      </c>
      <c r="C12" s="10">
        <v>52.789699570815451</v>
      </c>
      <c r="D12" s="6">
        <v>105</v>
      </c>
      <c r="E12" s="10">
        <v>22.532188841201716</v>
      </c>
      <c r="F12" s="5">
        <v>20</v>
      </c>
      <c r="G12" s="10">
        <v>4.2918454935622314</v>
      </c>
      <c r="H12" s="10"/>
      <c r="I12" s="6">
        <v>466</v>
      </c>
    </row>
    <row r="13" spans="1:9" s="3" customFormat="1" x14ac:dyDescent="0.25">
      <c r="A13" s="5" t="s">
        <v>7</v>
      </c>
      <c r="B13" s="6">
        <v>13</v>
      </c>
      <c r="C13" s="10">
        <v>92.857142857142861</v>
      </c>
      <c r="D13" s="6">
        <v>6</v>
      </c>
      <c r="E13" s="10">
        <v>42.857142857142854</v>
      </c>
      <c r="F13" s="5">
        <v>3</v>
      </c>
      <c r="G13" s="10">
        <v>21.428571428571427</v>
      </c>
      <c r="H13" s="10"/>
      <c r="I13" s="6">
        <v>14</v>
      </c>
    </row>
    <row r="14" spans="1:9" s="3" customFormat="1" x14ac:dyDescent="0.25">
      <c r="A14" s="5" t="s">
        <v>8</v>
      </c>
      <c r="B14" s="6">
        <v>155</v>
      </c>
      <c r="C14" s="10">
        <v>79.487179487179489</v>
      </c>
      <c r="D14" s="6">
        <v>97</v>
      </c>
      <c r="E14" s="10">
        <v>49.743589743589745</v>
      </c>
      <c r="F14" s="5">
        <v>29</v>
      </c>
      <c r="G14" s="10">
        <v>14.871794871794872</v>
      </c>
      <c r="H14" s="10"/>
      <c r="I14" s="6">
        <v>195</v>
      </c>
    </row>
    <row r="15" spans="1:9" s="3" customFormat="1" x14ac:dyDescent="0.25">
      <c r="A15" s="5" t="s">
        <v>9</v>
      </c>
      <c r="B15" s="6">
        <v>68</v>
      </c>
      <c r="C15" s="10">
        <v>95.774647887323937</v>
      </c>
      <c r="D15" s="6">
        <v>61</v>
      </c>
      <c r="E15" s="10">
        <v>85.91549295774648</v>
      </c>
      <c r="F15" s="5">
        <v>29</v>
      </c>
      <c r="G15" s="10">
        <v>40.845070422535215</v>
      </c>
      <c r="H15" s="10"/>
      <c r="I15" s="6">
        <v>71</v>
      </c>
    </row>
    <row r="16" spans="1:9" s="3" customFormat="1" x14ac:dyDescent="0.25">
      <c r="A16" s="5" t="s">
        <v>10</v>
      </c>
      <c r="B16" s="6">
        <v>927</v>
      </c>
      <c r="C16" s="10">
        <v>40.640070144673388</v>
      </c>
      <c r="D16" s="6">
        <v>559</v>
      </c>
      <c r="E16" s="10">
        <v>24.506795265234548</v>
      </c>
      <c r="F16" s="5">
        <v>150</v>
      </c>
      <c r="G16" s="10">
        <v>6.5760631302060499</v>
      </c>
      <c r="H16" s="10"/>
      <c r="I16" s="6">
        <v>2281</v>
      </c>
    </row>
    <row r="17" spans="1:9" s="3" customFormat="1" x14ac:dyDescent="0.25">
      <c r="A17" s="5" t="s">
        <v>11</v>
      </c>
      <c r="B17" s="6">
        <v>311</v>
      </c>
      <c r="C17" s="10">
        <v>55.834829443447042</v>
      </c>
      <c r="D17" s="6">
        <v>222</v>
      </c>
      <c r="E17" s="10">
        <v>39.856373429084378</v>
      </c>
      <c r="F17" s="5">
        <v>60</v>
      </c>
      <c r="G17" s="10">
        <v>10.771992818671453</v>
      </c>
      <c r="H17" s="10"/>
      <c r="I17" s="6">
        <v>557</v>
      </c>
    </row>
    <row r="18" spans="1:9" s="3" customFormat="1" x14ac:dyDescent="0.25">
      <c r="A18" s="5" t="s">
        <v>12</v>
      </c>
      <c r="B18" s="6">
        <v>458</v>
      </c>
      <c r="C18" s="10">
        <v>57.465495608531988</v>
      </c>
      <c r="D18" s="6">
        <v>294</v>
      </c>
      <c r="E18" s="10">
        <v>36.888331242158095</v>
      </c>
      <c r="F18" s="5">
        <v>77</v>
      </c>
      <c r="G18" s="10">
        <v>9.6612296110414047</v>
      </c>
      <c r="H18" s="10"/>
      <c r="I18" s="6">
        <v>797</v>
      </c>
    </row>
    <row r="19" spans="1:9" s="3" customFormat="1" x14ac:dyDescent="0.25">
      <c r="A19" s="11" t="s">
        <v>0</v>
      </c>
      <c r="B19" s="12">
        <v>6220</v>
      </c>
      <c r="C19" s="13">
        <v>52.024088323854137</v>
      </c>
      <c r="D19" s="12">
        <v>4040</v>
      </c>
      <c r="E19" s="13">
        <v>33.790565406490465</v>
      </c>
      <c r="F19" s="11">
        <v>991</v>
      </c>
      <c r="G19" s="13">
        <v>8.288725326196051</v>
      </c>
      <c r="H19" s="13"/>
      <c r="I19" s="12">
        <v>11956</v>
      </c>
    </row>
    <row r="20" spans="1:9" s="3" customFormat="1" ht="14.25" customHeight="1" x14ac:dyDescent="0.25">
      <c r="A20" s="14" t="s">
        <v>56</v>
      </c>
    </row>
    <row r="21" spans="1:9" s="3" customFormat="1" ht="43.5" customHeight="1" x14ac:dyDescent="0.25">
      <c r="A21" s="227" t="s">
        <v>57</v>
      </c>
      <c r="B21" s="228"/>
      <c r="C21" s="228"/>
      <c r="D21" s="228"/>
      <c r="E21" s="228"/>
      <c r="F21" s="228"/>
      <c r="G21" s="228"/>
      <c r="H21" s="228"/>
      <c r="I21" s="228"/>
    </row>
    <row r="22" spans="1:9" s="3" customFormat="1" x14ac:dyDescent="0.25"/>
    <row r="23" spans="1:9" s="3" customFormat="1" x14ac:dyDescent="0.25"/>
    <row r="24" spans="1:9" s="3" customFormat="1" x14ac:dyDescent="0.25"/>
    <row r="25" spans="1:9" ht="26.1" customHeight="1" x14ac:dyDescent="0.25"/>
    <row r="26" spans="1:9" s="3" customFormat="1" ht="15" customHeight="1" x14ac:dyDescent="0.25"/>
    <row r="27" spans="1:9" s="3" customFormat="1" ht="21.75" customHeight="1" x14ac:dyDescent="0.25"/>
    <row r="28" spans="1:9" s="3" customFormat="1" x14ac:dyDescent="0.25"/>
    <row r="29" spans="1:9" s="3" customFormat="1" ht="21.75" customHeight="1" x14ac:dyDescent="0.25"/>
    <row r="30" spans="1:9" s="3" customFormat="1" x14ac:dyDescent="0.25"/>
    <row r="31" spans="1:9" s="3" customFormat="1" x14ac:dyDescent="0.25"/>
    <row r="32" spans="1:9" s="3" customFormat="1" x14ac:dyDescent="0.25"/>
    <row r="33" spans="1:8" s="3" customFormat="1" x14ac:dyDescent="0.25"/>
    <row r="34" spans="1:8" s="3" customFormat="1" x14ac:dyDescent="0.25"/>
    <row r="35" spans="1:8" s="3" customFormat="1" x14ac:dyDescent="0.25"/>
    <row r="36" spans="1:8" s="3" customFormat="1" x14ac:dyDescent="0.25"/>
    <row r="37" spans="1:8" s="3" customFormat="1" x14ac:dyDescent="0.25"/>
    <row r="38" spans="1:8" s="3" customFormat="1" x14ac:dyDescent="0.25"/>
    <row r="39" spans="1:8" s="3" customFormat="1" x14ac:dyDescent="0.25"/>
    <row r="40" spans="1:8" s="3" customFormat="1" x14ac:dyDescent="0.25"/>
    <row r="41" spans="1:8" s="3" customFormat="1" x14ac:dyDescent="0.25"/>
    <row r="42" spans="1:8" s="3" customFormat="1" x14ac:dyDescent="0.25"/>
    <row r="43" spans="1:8" s="3" customFormat="1" x14ac:dyDescent="0.25"/>
    <row r="44" spans="1:8" s="3" customFormat="1" x14ac:dyDescent="0.25"/>
    <row r="45" spans="1:8" s="3" customFormat="1" ht="38.25" customHeight="1" x14ac:dyDescent="0.25">
      <c r="A45" s="67"/>
      <c r="B45" s="67"/>
      <c r="C45" s="67"/>
      <c r="D45" s="67"/>
      <c r="E45" s="67"/>
      <c r="F45" s="67"/>
      <c r="G45" s="67"/>
      <c r="H45" s="67"/>
    </row>
  </sheetData>
  <mergeCells count="9">
    <mergeCell ref="A1:I1"/>
    <mergeCell ref="A21:I21"/>
    <mergeCell ref="A2:A4"/>
    <mergeCell ref="B2:G2"/>
    <mergeCell ref="I2:I3"/>
    <mergeCell ref="B3:C3"/>
    <mergeCell ref="D3:E3"/>
    <mergeCell ref="F3:G3"/>
    <mergeCell ref="H3:H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workbookViewId="0">
      <selection sqref="A1:V1"/>
    </sheetView>
  </sheetViews>
  <sheetFormatPr defaultRowHeight="15" x14ac:dyDescent="0.25"/>
  <cols>
    <col min="1" max="1" width="19.28515625" style="126" customWidth="1"/>
    <col min="2" max="2" width="9.140625" style="126"/>
    <col min="3" max="3" width="0.85546875" style="126" customWidth="1"/>
    <col min="4" max="4" width="12.5703125" style="126" customWidth="1"/>
    <col min="5" max="5" width="11.5703125" style="126" customWidth="1"/>
    <col min="6" max="7" width="9.140625" style="126"/>
    <col min="8" max="8" width="12" style="126" customWidth="1"/>
    <col min="9" max="12" width="9.140625" style="126"/>
    <col min="13" max="13" width="12.7109375" style="126" customWidth="1"/>
    <col min="14" max="15" width="9.140625" style="126"/>
    <col min="16" max="16" width="1.28515625" style="126" customWidth="1"/>
    <col min="17" max="17" width="9.140625" style="126"/>
    <col min="18" max="18" width="0.85546875" style="126" customWidth="1"/>
    <col min="19" max="19" width="9.140625" style="126"/>
    <col min="20" max="20" width="1.140625" style="126" customWidth="1"/>
    <col min="21" max="16384" width="9.140625" style="126"/>
  </cols>
  <sheetData>
    <row r="1" spans="1:24" ht="18.75" customHeight="1" x14ac:dyDescent="0.25">
      <c r="A1" s="258" t="s">
        <v>144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143"/>
      <c r="X1" s="143"/>
    </row>
    <row r="2" spans="1:24" ht="14.45" customHeight="1" x14ac:dyDescent="0.25">
      <c r="A2" s="320" t="s">
        <v>117</v>
      </c>
      <c r="B2" s="319" t="s">
        <v>95</v>
      </c>
      <c r="C2" s="144"/>
      <c r="D2" s="323" t="s">
        <v>96</v>
      </c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145"/>
      <c r="Q2" s="319" t="s">
        <v>97</v>
      </c>
      <c r="R2" s="146"/>
      <c r="S2" s="261" t="s">
        <v>98</v>
      </c>
      <c r="T2" s="147"/>
      <c r="U2" s="319" t="s">
        <v>47</v>
      </c>
      <c r="V2" s="261" t="s">
        <v>99</v>
      </c>
      <c r="W2" s="261" t="s">
        <v>100</v>
      </c>
      <c r="X2" s="261" t="s">
        <v>101</v>
      </c>
    </row>
    <row r="3" spans="1:24" ht="54" x14ac:dyDescent="0.25">
      <c r="A3" s="321"/>
      <c r="B3" s="322"/>
      <c r="C3" s="148"/>
      <c r="D3" s="149" t="s">
        <v>102</v>
      </c>
      <c r="E3" s="149" t="s">
        <v>103</v>
      </c>
      <c r="F3" s="149" t="s">
        <v>104</v>
      </c>
      <c r="G3" s="149" t="s">
        <v>105</v>
      </c>
      <c r="H3" s="149" t="s">
        <v>106</v>
      </c>
      <c r="I3" s="149" t="s">
        <v>107</v>
      </c>
      <c r="J3" s="149" t="s">
        <v>108</v>
      </c>
      <c r="K3" s="149" t="s">
        <v>109</v>
      </c>
      <c r="L3" s="149" t="s">
        <v>110</v>
      </c>
      <c r="M3" s="149" t="s">
        <v>111</v>
      </c>
      <c r="N3" s="149" t="s">
        <v>112</v>
      </c>
      <c r="O3" s="149" t="s">
        <v>113</v>
      </c>
      <c r="P3" s="148"/>
      <c r="Q3" s="324"/>
      <c r="R3" s="127"/>
      <c r="S3" s="263"/>
      <c r="T3" s="143"/>
      <c r="U3" s="322"/>
      <c r="V3" s="263"/>
      <c r="W3" s="263"/>
      <c r="X3" s="324"/>
    </row>
    <row r="4" spans="1:24" x14ac:dyDescent="0.25">
      <c r="A4" s="150" t="s">
        <v>24</v>
      </c>
      <c r="B4" s="151">
        <v>1551</v>
      </c>
      <c r="C4" s="136"/>
      <c r="D4" s="151">
        <v>776</v>
      </c>
      <c r="E4" s="151">
        <v>486</v>
      </c>
      <c r="F4" s="151">
        <v>629</v>
      </c>
      <c r="G4" s="151">
        <v>1537</v>
      </c>
      <c r="H4" s="151">
        <v>1310</v>
      </c>
      <c r="I4" s="151">
        <v>479</v>
      </c>
      <c r="J4" s="151">
        <v>386</v>
      </c>
      <c r="K4" s="151">
        <v>380</v>
      </c>
      <c r="L4" s="151">
        <v>341</v>
      </c>
      <c r="M4" s="151">
        <v>748</v>
      </c>
      <c r="N4" s="151">
        <v>162</v>
      </c>
      <c r="O4" s="151">
        <v>492</v>
      </c>
      <c r="P4" s="136"/>
      <c r="Q4" s="132">
        <v>23</v>
      </c>
      <c r="R4" s="136"/>
      <c r="S4" s="151">
        <v>22</v>
      </c>
      <c r="T4" s="143"/>
      <c r="U4" s="151">
        <v>1574</v>
      </c>
      <c r="V4" s="152">
        <v>7726</v>
      </c>
      <c r="W4" s="152">
        <v>18888</v>
      </c>
      <c r="X4" s="153">
        <v>40.904277848369333</v>
      </c>
    </row>
    <row r="5" spans="1:24" x14ac:dyDescent="0.25">
      <c r="A5" s="113" t="s">
        <v>25</v>
      </c>
      <c r="B5" s="136">
        <v>117</v>
      </c>
      <c r="C5" s="136"/>
      <c r="D5" s="136">
        <v>63</v>
      </c>
      <c r="E5" s="136">
        <v>29</v>
      </c>
      <c r="F5" s="136">
        <v>35</v>
      </c>
      <c r="G5" s="136">
        <v>116</v>
      </c>
      <c r="H5" s="136">
        <v>83</v>
      </c>
      <c r="I5" s="136">
        <v>26</v>
      </c>
      <c r="J5" s="136">
        <v>25</v>
      </c>
      <c r="K5" s="136">
        <v>21</v>
      </c>
      <c r="L5" s="136">
        <v>41</v>
      </c>
      <c r="M5" s="136">
        <v>74</v>
      </c>
      <c r="N5" s="136">
        <v>6</v>
      </c>
      <c r="O5" s="136">
        <v>43</v>
      </c>
      <c r="P5" s="136"/>
      <c r="Q5" s="136">
        <v>3</v>
      </c>
      <c r="R5" s="136"/>
      <c r="S5" s="136">
        <v>1</v>
      </c>
      <c r="T5" s="143"/>
      <c r="U5" s="136">
        <v>120</v>
      </c>
      <c r="V5" s="154">
        <v>562</v>
      </c>
      <c r="W5" s="154">
        <v>1440</v>
      </c>
      <c r="X5" s="155">
        <v>39.027777777777779</v>
      </c>
    </row>
    <row r="6" spans="1:24" x14ac:dyDescent="0.25">
      <c r="A6" s="113" t="s">
        <v>26</v>
      </c>
      <c r="B6" s="136">
        <v>345</v>
      </c>
      <c r="C6" s="136"/>
      <c r="D6" s="136">
        <v>203</v>
      </c>
      <c r="E6" s="136">
        <v>135</v>
      </c>
      <c r="F6" s="136">
        <v>145</v>
      </c>
      <c r="G6" s="136">
        <v>339</v>
      </c>
      <c r="H6" s="136">
        <v>282</v>
      </c>
      <c r="I6" s="136">
        <v>105</v>
      </c>
      <c r="J6" s="136">
        <v>105</v>
      </c>
      <c r="K6" s="136">
        <v>94</v>
      </c>
      <c r="L6" s="136">
        <v>93</v>
      </c>
      <c r="M6" s="136">
        <v>181</v>
      </c>
      <c r="N6" s="136">
        <v>45</v>
      </c>
      <c r="O6" s="136">
        <v>123</v>
      </c>
      <c r="P6" s="136"/>
      <c r="Q6" s="136">
        <v>6</v>
      </c>
      <c r="R6" s="136"/>
      <c r="S6" s="136">
        <v>7</v>
      </c>
      <c r="T6" s="143"/>
      <c r="U6" s="136">
        <v>351</v>
      </c>
      <c r="V6" s="154">
        <v>1850</v>
      </c>
      <c r="W6" s="154">
        <v>4212</v>
      </c>
      <c r="X6" s="155">
        <v>43.922127255460595</v>
      </c>
    </row>
    <row r="7" spans="1:24" x14ac:dyDescent="0.25">
      <c r="A7" s="113" t="s">
        <v>27</v>
      </c>
      <c r="B7" s="136">
        <v>1963</v>
      </c>
      <c r="C7" s="136"/>
      <c r="D7" s="136">
        <v>1138</v>
      </c>
      <c r="E7" s="136">
        <v>780</v>
      </c>
      <c r="F7" s="136">
        <v>816</v>
      </c>
      <c r="G7" s="136">
        <v>1951</v>
      </c>
      <c r="H7" s="136">
        <v>1609</v>
      </c>
      <c r="I7" s="136">
        <v>720</v>
      </c>
      <c r="J7" s="136">
        <v>639</v>
      </c>
      <c r="K7" s="136">
        <v>574</v>
      </c>
      <c r="L7" s="136">
        <v>629</v>
      </c>
      <c r="M7" s="136">
        <v>1171</v>
      </c>
      <c r="N7" s="136">
        <v>325</v>
      </c>
      <c r="O7" s="136">
        <v>808</v>
      </c>
      <c r="P7" s="136"/>
      <c r="Q7" s="136">
        <v>15</v>
      </c>
      <c r="R7" s="136"/>
      <c r="S7" s="136">
        <v>39</v>
      </c>
      <c r="T7" s="143"/>
      <c r="U7" s="136">
        <v>1978</v>
      </c>
      <c r="V7" s="154">
        <v>11160</v>
      </c>
      <c r="W7" s="154">
        <v>23736</v>
      </c>
      <c r="X7" s="155">
        <v>47.017189079878662</v>
      </c>
    </row>
    <row r="8" spans="1:24" x14ac:dyDescent="0.25">
      <c r="A8" s="113" t="s">
        <v>28</v>
      </c>
      <c r="B8" s="136">
        <v>495</v>
      </c>
      <c r="C8" s="136"/>
      <c r="D8" s="136">
        <v>341</v>
      </c>
      <c r="E8" s="136">
        <v>298</v>
      </c>
      <c r="F8" s="136">
        <v>264</v>
      </c>
      <c r="G8" s="136">
        <v>492</v>
      </c>
      <c r="H8" s="136">
        <v>403</v>
      </c>
      <c r="I8" s="136">
        <v>229</v>
      </c>
      <c r="J8" s="136">
        <v>249</v>
      </c>
      <c r="K8" s="136">
        <v>254</v>
      </c>
      <c r="L8" s="136">
        <v>216</v>
      </c>
      <c r="M8" s="136">
        <v>379</v>
      </c>
      <c r="N8" s="136">
        <v>138</v>
      </c>
      <c r="O8" s="136">
        <v>251</v>
      </c>
      <c r="P8" s="136"/>
      <c r="Q8" s="136">
        <v>3</v>
      </c>
      <c r="R8" s="136"/>
      <c r="S8" s="136">
        <v>19</v>
      </c>
      <c r="T8" s="136"/>
      <c r="U8" s="136">
        <v>498</v>
      </c>
      <c r="V8" s="136">
        <v>3514</v>
      </c>
      <c r="W8" s="136">
        <v>5976</v>
      </c>
      <c r="X8" s="155">
        <v>58.801874163319944</v>
      </c>
    </row>
    <row r="9" spans="1:24" s="159" customFormat="1" x14ac:dyDescent="0.25">
      <c r="A9" s="137" t="s">
        <v>29</v>
      </c>
      <c r="B9" s="109">
        <v>210</v>
      </c>
      <c r="C9" s="109"/>
      <c r="D9" s="109">
        <v>154</v>
      </c>
      <c r="E9" s="109">
        <v>162</v>
      </c>
      <c r="F9" s="109">
        <v>127</v>
      </c>
      <c r="G9" s="109">
        <v>210</v>
      </c>
      <c r="H9" s="109">
        <v>166</v>
      </c>
      <c r="I9" s="109">
        <v>105</v>
      </c>
      <c r="J9" s="109">
        <v>125</v>
      </c>
      <c r="K9" s="109">
        <v>136</v>
      </c>
      <c r="L9" s="109">
        <v>107</v>
      </c>
      <c r="M9" s="109">
        <v>167</v>
      </c>
      <c r="N9" s="109">
        <v>56</v>
      </c>
      <c r="O9" s="109">
        <v>99</v>
      </c>
      <c r="P9" s="109"/>
      <c r="Q9" s="109">
        <v>1</v>
      </c>
      <c r="R9" s="109"/>
      <c r="S9" s="109">
        <v>11</v>
      </c>
      <c r="T9" s="156"/>
      <c r="U9" s="109">
        <v>211</v>
      </c>
      <c r="V9" s="157">
        <v>1614</v>
      </c>
      <c r="W9" s="157">
        <v>2532</v>
      </c>
      <c r="X9" s="158">
        <v>63.744075829383881</v>
      </c>
    </row>
    <row r="10" spans="1:24" s="159" customFormat="1" x14ac:dyDescent="0.25">
      <c r="A10" s="137" t="s">
        <v>30</v>
      </c>
      <c r="B10" s="109">
        <v>285</v>
      </c>
      <c r="C10" s="109"/>
      <c r="D10" s="109">
        <v>187</v>
      </c>
      <c r="E10" s="109">
        <v>136</v>
      </c>
      <c r="F10" s="109">
        <v>137</v>
      </c>
      <c r="G10" s="109">
        <v>282</v>
      </c>
      <c r="H10" s="109">
        <v>237</v>
      </c>
      <c r="I10" s="109">
        <v>124</v>
      </c>
      <c r="J10" s="109">
        <v>124</v>
      </c>
      <c r="K10" s="109">
        <v>118</v>
      </c>
      <c r="L10" s="109">
        <v>109</v>
      </c>
      <c r="M10" s="109">
        <v>212</v>
      </c>
      <c r="N10" s="109">
        <v>82</v>
      </c>
      <c r="O10" s="109">
        <v>152</v>
      </c>
      <c r="P10" s="109"/>
      <c r="Q10" s="109">
        <v>2</v>
      </c>
      <c r="R10" s="109"/>
      <c r="S10" s="109">
        <v>8</v>
      </c>
      <c r="T10" s="156"/>
      <c r="U10" s="109">
        <v>287</v>
      </c>
      <c r="V10" s="157">
        <v>1900</v>
      </c>
      <c r="W10" s="157">
        <v>3444</v>
      </c>
      <c r="X10" s="158">
        <v>55.168408826945416</v>
      </c>
    </row>
    <row r="11" spans="1:24" x14ac:dyDescent="0.25">
      <c r="A11" s="113" t="s">
        <v>31</v>
      </c>
      <c r="B11" s="136">
        <v>925</v>
      </c>
      <c r="C11" s="136"/>
      <c r="D11" s="136">
        <v>633</v>
      </c>
      <c r="E11" s="136">
        <v>427</v>
      </c>
      <c r="F11" s="136">
        <v>394</v>
      </c>
      <c r="G11" s="136">
        <v>918</v>
      </c>
      <c r="H11" s="136">
        <v>765</v>
      </c>
      <c r="I11" s="136">
        <v>390</v>
      </c>
      <c r="J11" s="136">
        <v>325</v>
      </c>
      <c r="K11" s="136">
        <v>372</v>
      </c>
      <c r="L11" s="136">
        <v>386</v>
      </c>
      <c r="M11" s="136">
        <v>652</v>
      </c>
      <c r="N11" s="136">
        <v>185</v>
      </c>
      <c r="O11" s="136">
        <v>466</v>
      </c>
      <c r="P11" s="136"/>
      <c r="Q11" s="136">
        <v>8</v>
      </c>
      <c r="R11" s="136"/>
      <c r="S11" s="136">
        <v>21</v>
      </c>
      <c r="T11" s="143"/>
      <c r="U11" s="136">
        <v>933</v>
      </c>
      <c r="V11" s="154">
        <v>5913</v>
      </c>
      <c r="W11" s="154">
        <v>11196</v>
      </c>
      <c r="X11" s="155">
        <v>52.813504823151128</v>
      </c>
    </row>
    <row r="12" spans="1:24" x14ac:dyDescent="0.25">
      <c r="A12" s="113" t="s">
        <v>32</v>
      </c>
      <c r="B12" s="136">
        <v>363</v>
      </c>
      <c r="C12" s="136"/>
      <c r="D12" s="136">
        <v>223</v>
      </c>
      <c r="E12" s="136">
        <v>173</v>
      </c>
      <c r="F12" s="136">
        <v>149</v>
      </c>
      <c r="G12" s="136">
        <v>357</v>
      </c>
      <c r="H12" s="136">
        <v>283</v>
      </c>
      <c r="I12" s="136">
        <v>128</v>
      </c>
      <c r="J12" s="136">
        <v>129</v>
      </c>
      <c r="K12" s="136">
        <v>142</v>
      </c>
      <c r="L12" s="136">
        <v>169</v>
      </c>
      <c r="M12" s="136">
        <v>275</v>
      </c>
      <c r="N12" s="136">
        <v>69</v>
      </c>
      <c r="O12" s="136">
        <v>156</v>
      </c>
      <c r="P12" s="136"/>
      <c r="Q12" s="136">
        <v>5</v>
      </c>
      <c r="R12" s="136"/>
      <c r="S12" s="136">
        <v>15</v>
      </c>
      <c r="T12" s="143"/>
      <c r="U12" s="136">
        <v>368</v>
      </c>
      <c r="V12" s="154">
        <v>2253</v>
      </c>
      <c r="W12" s="154">
        <v>4416</v>
      </c>
      <c r="X12" s="155">
        <v>51.01902173913043</v>
      </c>
    </row>
    <row r="13" spans="1:24" x14ac:dyDescent="0.25">
      <c r="A13" s="113" t="s">
        <v>33</v>
      </c>
      <c r="B13" s="136">
        <v>656</v>
      </c>
      <c r="C13" s="136"/>
      <c r="D13" s="136">
        <v>420</v>
      </c>
      <c r="E13" s="136">
        <v>336</v>
      </c>
      <c r="F13" s="136">
        <v>290</v>
      </c>
      <c r="G13" s="136">
        <v>648</v>
      </c>
      <c r="H13" s="136">
        <v>488</v>
      </c>
      <c r="I13" s="136">
        <v>252</v>
      </c>
      <c r="J13" s="136">
        <v>296</v>
      </c>
      <c r="K13" s="136">
        <v>287</v>
      </c>
      <c r="L13" s="136">
        <v>289</v>
      </c>
      <c r="M13" s="136">
        <v>449</v>
      </c>
      <c r="N13" s="136">
        <v>155</v>
      </c>
      <c r="O13" s="136">
        <v>331</v>
      </c>
      <c r="P13" s="136"/>
      <c r="Q13" s="136">
        <v>10</v>
      </c>
      <c r="R13" s="136"/>
      <c r="S13" s="136">
        <v>23</v>
      </c>
      <c r="T13" s="143"/>
      <c r="U13" s="136">
        <v>666</v>
      </c>
      <c r="V13" s="154">
        <v>4241</v>
      </c>
      <c r="W13" s="154">
        <v>7992</v>
      </c>
      <c r="X13" s="155">
        <v>53.065565565565564</v>
      </c>
    </row>
    <row r="14" spans="1:24" x14ac:dyDescent="0.25">
      <c r="A14" s="113" t="s">
        <v>34</v>
      </c>
      <c r="B14" s="136">
        <v>571</v>
      </c>
      <c r="C14" s="136"/>
      <c r="D14" s="136">
        <v>336</v>
      </c>
      <c r="E14" s="136">
        <v>259</v>
      </c>
      <c r="F14" s="136">
        <v>234</v>
      </c>
      <c r="G14" s="136">
        <v>560</v>
      </c>
      <c r="H14" s="136">
        <v>471</v>
      </c>
      <c r="I14" s="136">
        <v>192</v>
      </c>
      <c r="J14" s="136">
        <v>196</v>
      </c>
      <c r="K14" s="136">
        <v>180</v>
      </c>
      <c r="L14" s="136">
        <v>197</v>
      </c>
      <c r="M14" s="136">
        <v>363</v>
      </c>
      <c r="N14" s="136">
        <v>83</v>
      </c>
      <c r="O14" s="136">
        <v>226</v>
      </c>
      <c r="P14" s="136"/>
      <c r="Q14" s="136">
        <v>5</v>
      </c>
      <c r="R14" s="136"/>
      <c r="S14" s="136">
        <v>14</v>
      </c>
      <c r="T14" s="143"/>
      <c r="U14" s="136">
        <v>576</v>
      </c>
      <c r="V14" s="154">
        <v>3297</v>
      </c>
      <c r="W14" s="154">
        <v>6912</v>
      </c>
      <c r="X14" s="155">
        <v>47.699652777777779</v>
      </c>
    </row>
    <row r="15" spans="1:24" x14ac:dyDescent="0.25">
      <c r="A15" s="113" t="s">
        <v>35</v>
      </c>
      <c r="B15" s="136">
        <v>164</v>
      </c>
      <c r="C15" s="136"/>
      <c r="D15" s="136">
        <v>91</v>
      </c>
      <c r="E15" s="136">
        <v>57</v>
      </c>
      <c r="F15" s="136">
        <v>68</v>
      </c>
      <c r="G15" s="136">
        <v>164</v>
      </c>
      <c r="H15" s="136">
        <v>144</v>
      </c>
      <c r="I15" s="136">
        <v>60</v>
      </c>
      <c r="J15" s="136">
        <v>52</v>
      </c>
      <c r="K15" s="136">
        <v>48</v>
      </c>
      <c r="L15" s="136">
        <v>61</v>
      </c>
      <c r="M15" s="136">
        <v>99</v>
      </c>
      <c r="N15" s="136">
        <v>30</v>
      </c>
      <c r="O15" s="136">
        <v>61</v>
      </c>
      <c r="P15" s="136"/>
      <c r="Q15" s="136">
        <v>2</v>
      </c>
      <c r="R15" s="136"/>
      <c r="S15" s="136">
        <v>1</v>
      </c>
      <c r="T15" s="143"/>
      <c r="U15" s="136">
        <v>166</v>
      </c>
      <c r="V15" s="154">
        <v>935</v>
      </c>
      <c r="W15" s="154">
        <v>1992</v>
      </c>
      <c r="X15" s="155">
        <v>46.937751004016064</v>
      </c>
    </row>
    <row r="16" spans="1:24" x14ac:dyDescent="0.25">
      <c r="A16" s="113" t="s">
        <v>36</v>
      </c>
      <c r="B16" s="136">
        <v>380</v>
      </c>
      <c r="C16" s="136"/>
      <c r="D16" s="136">
        <v>228</v>
      </c>
      <c r="E16" s="136">
        <v>154</v>
      </c>
      <c r="F16" s="136">
        <v>182</v>
      </c>
      <c r="G16" s="136">
        <v>379</v>
      </c>
      <c r="H16" s="136">
        <v>323</v>
      </c>
      <c r="I16" s="136">
        <v>143</v>
      </c>
      <c r="J16" s="136">
        <v>111</v>
      </c>
      <c r="K16" s="136">
        <v>96</v>
      </c>
      <c r="L16" s="136">
        <v>99</v>
      </c>
      <c r="M16" s="136">
        <v>187</v>
      </c>
      <c r="N16" s="136">
        <v>60</v>
      </c>
      <c r="O16" s="136">
        <v>143</v>
      </c>
      <c r="P16" s="136"/>
      <c r="Q16" s="136">
        <v>3</v>
      </c>
      <c r="R16" s="136"/>
      <c r="S16" s="136">
        <v>9</v>
      </c>
      <c r="T16" s="143"/>
      <c r="U16" s="136">
        <v>383</v>
      </c>
      <c r="V16" s="154">
        <v>2105</v>
      </c>
      <c r="W16" s="154">
        <v>4596</v>
      </c>
      <c r="X16" s="155">
        <v>45.800696257615321</v>
      </c>
    </row>
    <row r="17" spans="1:24" x14ac:dyDescent="0.25">
      <c r="A17" s="113" t="s">
        <v>37</v>
      </c>
      <c r="B17" s="136">
        <v>723</v>
      </c>
      <c r="C17" s="136"/>
      <c r="D17" s="136">
        <v>423</v>
      </c>
      <c r="E17" s="136">
        <v>324</v>
      </c>
      <c r="F17" s="136">
        <v>329</v>
      </c>
      <c r="G17" s="136">
        <v>706</v>
      </c>
      <c r="H17" s="136">
        <v>565</v>
      </c>
      <c r="I17" s="136">
        <v>281</v>
      </c>
      <c r="J17" s="136">
        <v>269</v>
      </c>
      <c r="K17" s="136">
        <v>227</v>
      </c>
      <c r="L17" s="136">
        <v>242</v>
      </c>
      <c r="M17" s="136">
        <v>415</v>
      </c>
      <c r="N17" s="136">
        <v>152</v>
      </c>
      <c r="O17" s="136">
        <v>273</v>
      </c>
      <c r="P17" s="136"/>
      <c r="Q17" s="136">
        <v>9</v>
      </c>
      <c r="R17" s="136"/>
      <c r="S17" s="136">
        <v>40</v>
      </c>
      <c r="T17" s="143"/>
      <c r="U17" s="136">
        <v>732</v>
      </c>
      <c r="V17" s="154">
        <v>4206</v>
      </c>
      <c r="W17" s="154">
        <v>8784</v>
      </c>
      <c r="X17" s="155">
        <v>47.882513661202189</v>
      </c>
    </row>
    <row r="18" spans="1:24" x14ac:dyDescent="0.25">
      <c r="A18" s="113" t="s">
        <v>38</v>
      </c>
      <c r="B18" s="136">
        <v>391</v>
      </c>
      <c r="C18" s="136"/>
      <c r="D18" s="136">
        <v>180</v>
      </c>
      <c r="E18" s="136">
        <v>141</v>
      </c>
      <c r="F18" s="136">
        <v>153</v>
      </c>
      <c r="G18" s="136">
        <v>378</v>
      </c>
      <c r="H18" s="136">
        <v>322</v>
      </c>
      <c r="I18" s="136">
        <v>138</v>
      </c>
      <c r="J18" s="136">
        <v>97</v>
      </c>
      <c r="K18" s="136">
        <v>72</v>
      </c>
      <c r="L18" s="136">
        <v>93</v>
      </c>
      <c r="M18" s="136">
        <v>161</v>
      </c>
      <c r="N18" s="136">
        <v>48</v>
      </c>
      <c r="O18" s="136">
        <v>113</v>
      </c>
      <c r="P18" s="136"/>
      <c r="Q18" s="136">
        <v>8</v>
      </c>
      <c r="R18" s="136"/>
      <c r="S18" s="136">
        <v>10</v>
      </c>
      <c r="T18" s="143"/>
      <c r="U18" s="136">
        <v>399</v>
      </c>
      <c r="V18" s="154">
        <v>1896</v>
      </c>
      <c r="W18" s="154">
        <v>4788</v>
      </c>
      <c r="X18" s="155">
        <v>39.598997493734331</v>
      </c>
    </row>
    <row r="19" spans="1:24" x14ac:dyDescent="0.25">
      <c r="A19" s="113" t="s">
        <v>39</v>
      </c>
      <c r="B19" s="136">
        <v>175</v>
      </c>
      <c r="C19" s="136"/>
      <c r="D19" s="136">
        <v>78</v>
      </c>
      <c r="E19" s="136">
        <v>56</v>
      </c>
      <c r="F19" s="136">
        <v>72</v>
      </c>
      <c r="G19" s="136">
        <v>174</v>
      </c>
      <c r="H19" s="136">
        <v>135</v>
      </c>
      <c r="I19" s="136">
        <v>56</v>
      </c>
      <c r="J19" s="136">
        <v>42</v>
      </c>
      <c r="K19" s="136">
        <v>31</v>
      </c>
      <c r="L19" s="136">
        <v>32</v>
      </c>
      <c r="M19" s="136">
        <v>52</v>
      </c>
      <c r="N19" s="136">
        <v>20</v>
      </c>
      <c r="O19" s="136">
        <v>39</v>
      </c>
      <c r="P19" s="136"/>
      <c r="Q19" s="136">
        <v>9</v>
      </c>
      <c r="R19" s="136"/>
      <c r="S19" s="136">
        <v>1</v>
      </c>
      <c r="T19" s="143"/>
      <c r="U19" s="136">
        <v>184</v>
      </c>
      <c r="V19" s="154">
        <v>787</v>
      </c>
      <c r="W19" s="154">
        <v>2208</v>
      </c>
      <c r="X19" s="155">
        <v>35.643115942028984</v>
      </c>
    </row>
    <row r="20" spans="1:24" x14ac:dyDescent="0.25">
      <c r="A20" s="113" t="s">
        <v>40</v>
      </c>
      <c r="B20" s="136">
        <v>663</v>
      </c>
      <c r="C20" s="136"/>
      <c r="D20" s="136">
        <v>327</v>
      </c>
      <c r="E20" s="136">
        <v>222</v>
      </c>
      <c r="F20" s="136">
        <v>260</v>
      </c>
      <c r="G20" s="136">
        <v>643</v>
      </c>
      <c r="H20" s="136">
        <v>529</v>
      </c>
      <c r="I20" s="136">
        <v>242</v>
      </c>
      <c r="J20" s="136">
        <v>201</v>
      </c>
      <c r="K20" s="136">
        <v>165</v>
      </c>
      <c r="L20" s="136">
        <v>229</v>
      </c>
      <c r="M20" s="136">
        <v>288</v>
      </c>
      <c r="N20" s="136">
        <v>99</v>
      </c>
      <c r="O20" s="136">
        <v>201</v>
      </c>
      <c r="P20" s="136"/>
      <c r="Q20" s="136">
        <v>31</v>
      </c>
      <c r="R20" s="136"/>
      <c r="S20" s="136">
        <v>31</v>
      </c>
      <c r="T20" s="143"/>
      <c r="U20" s="136">
        <v>694</v>
      </c>
      <c r="V20" s="154">
        <v>3406</v>
      </c>
      <c r="W20" s="154">
        <v>8328</v>
      </c>
      <c r="X20" s="155">
        <v>40.898174831892412</v>
      </c>
    </row>
    <row r="21" spans="1:24" x14ac:dyDescent="0.25">
      <c r="A21" s="113" t="s">
        <v>41</v>
      </c>
      <c r="B21" s="136">
        <v>423</v>
      </c>
      <c r="C21" s="136"/>
      <c r="D21" s="136">
        <v>228</v>
      </c>
      <c r="E21" s="136">
        <v>171</v>
      </c>
      <c r="F21" s="136">
        <v>164</v>
      </c>
      <c r="G21" s="136">
        <v>417</v>
      </c>
      <c r="H21" s="136">
        <v>343</v>
      </c>
      <c r="I21" s="136">
        <v>160</v>
      </c>
      <c r="J21" s="136">
        <v>143</v>
      </c>
      <c r="K21" s="136">
        <v>125</v>
      </c>
      <c r="L21" s="136">
        <v>158</v>
      </c>
      <c r="M21" s="136">
        <v>245</v>
      </c>
      <c r="N21" s="136">
        <v>76</v>
      </c>
      <c r="O21" s="136">
        <v>156</v>
      </c>
      <c r="P21" s="136"/>
      <c r="Q21" s="136">
        <v>11</v>
      </c>
      <c r="R21" s="136"/>
      <c r="S21" s="136">
        <v>12</v>
      </c>
      <c r="T21" s="143"/>
      <c r="U21" s="136">
        <v>434</v>
      </c>
      <c r="V21" s="154">
        <v>2386</v>
      </c>
      <c r="W21" s="154">
        <v>5208</v>
      </c>
      <c r="X21" s="155">
        <v>45.814132104454686</v>
      </c>
    </row>
    <row r="22" spans="1:24" x14ac:dyDescent="0.25">
      <c r="A22" s="113" t="s">
        <v>42</v>
      </c>
      <c r="B22" s="136">
        <v>186</v>
      </c>
      <c r="C22" s="136"/>
      <c r="D22" s="136">
        <v>81</v>
      </c>
      <c r="E22" s="136">
        <v>56</v>
      </c>
      <c r="F22" s="136">
        <v>78</v>
      </c>
      <c r="G22" s="136">
        <v>184</v>
      </c>
      <c r="H22" s="136">
        <v>150</v>
      </c>
      <c r="I22" s="136">
        <v>60</v>
      </c>
      <c r="J22" s="136">
        <v>42</v>
      </c>
      <c r="K22" s="136">
        <v>28</v>
      </c>
      <c r="L22" s="136">
        <v>54</v>
      </c>
      <c r="M22" s="136">
        <v>74</v>
      </c>
      <c r="N22" s="136">
        <v>21</v>
      </c>
      <c r="O22" s="136">
        <v>59</v>
      </c>
      <c r="P22" s="136"/>
      <c r="Q22" s="136">
        <v>8</v>
      </c>
      <c r="R22" s="136"/>
      <c r="S22" s="136">
        <v>4</v>
      </c>
      <c r="T22" s="143"/>
      <c r="U22" s="136">
        <v>194</v>
      </c>
      <c r="V22" s="154">
        <v>887</v>
      </c>
      <c r="W22" s="154">
        <v>2328</v>
      </c>
      <c r="X22" s="155">
        <v>38.101374570446737</v>
      </c>
    </row>
    <row r="23" spans="1:24" x14ac:dyDescent="0.25">
      <c r="A23" s="113" t="s">
        <v>43</v>
      </c>
      <c r="B23" s="136">
        <v>416</v>
      </c>
      <c r="C23" s="136"/>
      <c r="D23" s="136">
        <v>162</v>
      </c>
      <c r="E23" s="136">
        <v>143</v>
      </c>
      <c r="F23" s="136">
        <v>157</v>
      </c>
      <c r="G23" s="136">
        <v>400</v>
      </c>
      <c r="H23" s="136">
        <v>319</v>
      </c>
      <c r="I23" s="136">
        <v>138</v>
      </c>
      <c r="J23" s="136">
        <v>104</v>
      </c>
      <c r="K23" s="136">
        <v>87</v>
      </c>
      <c r="L23" s="136">
        <v>101</v>
      </c>
      <c r="M23" s="136">
        <v>166</v>
      </c>
      <c r="N23" s="136">
        <v>56</v>
      </c>
      <c r="O23" s="136">
        <v>93</v>
      </c>
      <c r="P23" s="136"/>
      <c r="Q23" s="136">
        <v>33</v>
      </c>
      <c r="R23" s="136"/>
      <c r="S23" s="136">
        <v>16</v>
      </c>
      <c r="T23" s="143"/>
      <c r="U23" s="136">
        <v>449</v>
      </c>
      <c r="V23" s="154">
        <v>1926</v>
      </c>
      <c r="W23" s="154">
        <v>5388</v>
      </c>
      <c r="X23" s="155">
        <v>35.746102449888639</v>
      </c>
    </row>
    <row r="24" spans="1:24" x14ac:dyDescent="0.25">
      <c r="A24" s="113" t="s">
        <v>44</v>
      </c>
      <c r="B24" s="136">
        <v>670</v>
      </c>
      <c r="C24" s="136"/>
      <c r="D24" s="136">
        <v>332</v>
      </c>
      <c r="E24" s="136">
        <v>242</v>
      </c>
      <c r="F24" s="136">
        <v>210</v>
      </c>
      <c r="G24" s="136">
        <v>637</v>
      </c>
      <c r="H24" s="136">
        <v>524</v>
      </c>
      <c r="I24" s="136">
        <v>183</v>
      </c>
      <c r="J24" s="136">
        <v>189</v>
      </c>
      <c r="K24" s="136">
        <v>134</v>
      </c>
      <c r="L24" s="136">
        <v>217</v>
      </c>
      <c r="M24" s="136">
        <v>333</v>
      </c>
      <c r="N24" s="136">
        <v>98</v>
      </c>
      <c r="O24" s="136">
        <v>213</v>
      </c>
      <c r="P24" s="136"/>
      <c r="Q24" s="136">
        <v>27</v>
      </c>
      <c r="R24" s="136"/>
      <c r="S24" s="136">
        <v>16</v>
      </c>
      <c r="T24" s="143"/>
      <c r="U24" s="136">
        <v>697</v>
      </c>
      <c r="V24" s="154">
        <v>3312</v>
      </c>
      <c r="W24" s="154">
        <v>8364</v>
      </c>
      <c r="X24" s="155">
        <v>39.598278335724537</v>
      </c>
    </row>
    <row r="25" spans="1:24" x14ac:dyDescent="0.25">
      <c r="A25" s="113" t="s">
        <v>45</v>
      </c>
      <c r="B25" s="136">
        <v>552</v>
      </c>
      <c r="C25" s="136"/>
      <c r="D25" s="136">
        <v>366</v>
      </c>
      <c r="E25" s="136">
        <v>232</v>
      </c>
      <c r="F25" s="136">
        <v>232</v>
      </c>
      <c r="G25" s="136">
        <v>547</v>
      </c>
      <c r="H25" s="136">
        <v>441</v>
      </c>
      <c r="I25" s="136">
        <v>255</v>
      </c>
      <c r="J25" s="136">
        <v>202</v>
      </c>
      <c r="K25" s="136">
        <v>149</v>
      </c>
      <c r="L25" s="136">
        <v>128</v>
      </c>
      <c r="M25" s="136">
        <v>324</v>
      </c>
      <c r="N25" s="136">
        <v>121</v>
      </c>
      <c r="O25" s="136">
        <v>264</v>
      </c>
      <c r="P25" s="136"/>
      <c r="Q25" s="136">
        <v>8</v>
      </c>
      <c r="R25" s="136"/>
      <c r="S25" s="136">
        <v>18</v>
      </c>
      <c r="T25" s="143"/>
      <c r="U25" s="136">
        <v>560</v>
      </c>
      <c r="V25" s="154">
        <v>3261</v>
      </c>
      <c r="W25" s="154">
        <v>6720</v>
      </c>
      <c r="X25" s="155">
        <v>48.526785714285715</v>
      </c>
    </row>
    <row r="26" spans="1:24" ht="8.25" customHeight="1" x14ac:dyDescent="0.25">
      <c r="A26" s="113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43"/>
      <c r="U26" s="136"/>
      <c r="V26" s="154"/>
      <c r="W26" s="154"/>
      <c r="X26" s="155"/>
    </row>
    <row r="27" spans="1:24" x14ac:dyDescent="0.25">
      <c r="A27" s="113" t="s">
        <v>17</v>
      </c>
      <c r="B27" s="136">
        <f>B4+B5+B6+B7</f>
        <v>3976</v>
      </c>
      <c r="C27" s="136"/>
      <c r="D27" s="136">
        <f t="shared" ref="D27:O27" si="0">D4+D5+D6+D7</f>
        <v>2180</v>
      </c>
      <c r="E27" s="136">
        <f t="shared" si="0"/>
        <v>1430</v>
      </c>
      <c r="F27" s="136">
        <f t="shared" si="0"/>
        <v>1625</v>
      </c>
      <c r="G27" s="136">
        <f t="shared" si="0"/>
        <v>3943</v>
      </c>
      <c r="H27" s="136">
        <f t="shared" si="0"/>
        <v>3284</v>
      </c>
      <c r="I27" s="136">
        <f t="shared" si="0"/>
        <v>1330</v>
      </c>
      <c r="J27" s="136">
        <f t="shared" si="0"/>
        <v>1155</v>
      </c>
      <c r="K27" s="136">
        <f t="shared" si="0"/>
        <v>1069</v>
      </c>
      <c r="L27" s="136">
        <f t="shared" si="0"/>
        <v>1104</v>
      </c>
      <c r="M27" s="136">
        <f t="shared" si="0"/>
        <v>2174</v>
      </c>
      <c r="N27" s="136">
        <f t="shared" si="0"/>
        <v>538</v>
      </c>
      <c r="O27" s="136">
        <f t="shared" si="0"/>
        <v>1466</v>
      </c>
      <c r="P27" s="136"/>
      <c r="Q27" s="136">
        <f>Q4+Q5+Q6+Q7</f>
        <v>47</v>
      </c>
      <c r="R27" s="136"/>
      <c r="S27" s="136">
        <f>S4+S5+S6+S7</f>
        <v>69</v>
      </c>
      <c r="T27" s="143"/>
      <c r="U27" s="136">
        <f>U4+U5+U6+U7</f>
        <v>4023</v>
      </c>
      <c r="V27" s="136">
        <f>V4+V5+V6+V7</f>
        <v>21298</v>
      </c>
      <c r="W27" s="136">
        <f>W4+W5+W6+W7</f>
        <v>48276</v>
      </c>
      <c r="X27" s="155">
        <v>44.1171596652581</v>
      </c>
    </row>
    <row r="28" spans="1:24" x14ac:dyDescent="0.25">
      <c r="A28" s="113" t="s">
        <v>18</v>
      </c>
      <c r="B28" s="136">
        <f>B8+B11+B12+B13</f>
        <v>2439</v>
      </c>
      <c r="C28" s="136"/>
      <c r="D28" s="136">
        <f t="shared" ref="D28:O28" si="1">D8+D11+D12+D13</f>
        <v>1617</v>
      </c>
      <c r="E28" s="136">
        <f t="shared" si="1"/>
        <v>1234</v>
      </c>
      <c r="F28" s="136">
        <f t="shared" si="1"/>
        <v>1097</v>
      </c>
      <c r="G28" s="136">
        <f t="shared" si="1"/>
        <v>2415</v>
      </c>
      <c r="H28" s="136">
        <f t="shared" si="1"/>
        <v>1939</v>
      </c>
      <c r="I28" s="136">
        <f t="shared" si="1"/>
        <v>999</v>
      </c>
      <c r="J28" s="136">
        <f t="shared" si="1"/>
        <v>999</v>
      </c>
      <c r="K28" s="136">
        <f t="shared" si="1"/>
        <v>1055</v>
      </c>
      <c r="L28" s="136">
        <f t="shared" si="1"/>
        <v>1060</v>
      </c>
      <c r="M28" s="136">
        <f t="shared" si="1"/>
        <v>1755</v>
      </c>
      <c r="N28" s="136">
        <f t="shared" si="1"/>
        <v>547</v>
      </c>
      <c r="O28" s="136">
        <f t="shared" si="1"/>
        <v>1204</v>
      </c>
      <c r="P28" s="136"/>
      <c r="Q28" s="136">
        <f>Q8+Q11+Q12+Q13</f>
        <v>26</v>
      </c>
      <c r="R28" s="136"/>
      <c r="S28" s="136">
        <f>S8+S11+S12+S13</f>
        <v>78</v>
      </c>
      <c r="T28" s="143"/>
      <c r="U28" s="136">
        <f>U8+U11+U12+U13</f>
        <v>2465</v>
      </c>
      <c r="V28" s="136">
        <f>V8+V11+V12+V13</f>
        <v>15921</v>
      </c>
      <c r="W28" s="136">
        <f>W8+W11+W12+W13</f>
        <v>29580</v>
      </c>
      <c r="X28" s="155">
        <v>53.818317099567103</v>
      </c>
    </row>
    <row r="29" spans="1:24" x14ac:dyDescent="0.25">
      <c r="A29" s="113" t="s">
        <v>19</v>
      </c>
      <c r="B29" s="136">
        <f>B14+B15+B16+B17</f>
        <v>1838</v>
      </c>
      <c r="C29" s="136"/>
      <c r="D29" s="136">
        <f t="shared" ref="D29:O29" si="2">D14+D15+D16+D17</f>
        <v>1078</v>
      </c>
      <c r="E29" s="136">
        <f t="shared" si="2"/>
        <v>794</v>
      </c>
      <c r="F29" s="136">
        <f t="shared" si="2"/>
        <v>813</v>
      </c>
      <c r="G29" s="136">
        <f t="shared" si="2"/>
        <v>1809</v>
      </c>
      <c r="H29" s="136">
        <f t="shared" si="2"/>
        <v>1503</v>
      </c>
      <c r="I29" s="136">
        <f t="shared" si="2"/>
        <v>676</v>
      </c>
      <c r="J29" s="136">
        <f t="shared" si="2"/>
        <v>628</v>
      </c>
      <c r="K29" s="136">
        <f t="shared" si="2"/>
        <v>551</v>
      </c>
      <c r="L29" s="136">
        <f t="shared" si="2"/>
        <v>599</v>
      </c>
      <c r="M29" s="136">
        <f t="shared" si="2"/>
        <v>1064</v>
      </c>
      <c r="N29" s="136">
        <f t="shared" si="2"/>
        <v>325</v>
      </c>
      <c r="O29" s="136">
        <f t="shared" si="2"/>
        <v>703</v>
      </c>
      <c r="P29" s="136"/>
      <c r="Q29" s="136">
        <f>Q14+Q15+Q16+Q17</f>
        <v>19</v>
      </c>
      <c r="R29" s="136"/>
      <c r="S29" s="136">
        <f>S14+S15+S16+S17</f>
        <v>64</v>
      </c>
      <c r="T29" s="143"/>
      <c r="U29" s="136">
        <f>U14+U15+U16+U17</f>
        <v>1857</v>
      </c>
      <c r="V29" s="136">
        <f>V14+V15+V16+V17</f>
        <v>10543</v>
      </c>
      <c r="W29" s="136">
        <f>W14+W15+W16+W17</f>
        <v>22284</v>
      </c>
      <c r="X29" s="155">
        <v>46.739926739926737</v>
      </c>
    </row>
    <row r="30" spans="1:24" x14ac:dyDescent="0.25">
      <c r="A30" s="113" t="s">
        <v>20</v>
      </c>
      <c r="B30" s="136">
        <f>B18+B19+B20+B21+B22+B23</f>
        <v>2254</v>
      </c>
      <c r="C30" s="136"/>
      <c r="D30" s="136">
        <f t="shared" ref="D30:O30" si="3">D18+D19+D20+D21+D22+D23</f>
        <v>1056</v>
      </c>
      <c r="E30" s="136">
        <f t="shared" si="3"/>
        <v>789</v>
      </c>
      <c r="F30" s="136">
        <f t="shared" si="3"/>
        <v>884</v>
      </c>
      <c r="G30" s="136">
        <f t="shared" si="3"/>
        <v>2196</v>
      </c>
      <c r="H30" s="136">
        <f t="shared" si="3"/>
        <v>1798</v>
      </c>
      <c r="I30" s="136">
        <f t="shared" si="3"/>
        <v>794</v>
      </c>
      <c r="J30" s="136">
        <f t="shared" si="3"/>
        <v>629</v>
      </c>
      <c r="K30" s="136">
        <f t="shared" si="3"/>
        <v>508</v>
      </c>
      <c r="L30" s="136">
        <f t="shared" si="3"/>
        <v>667</v>
      </c>
      <c r="M30" s="136">
        <f t="shared" si="3"/>
        <v>986</v>
      </c>
      <c r="N30" s="136">
        <f t="shared" si="3"/>
        <v>320</v>
      </c>
      <c r="O30" s="136">
        <f t="shared" si="3"/>
        <v>661</v>
      </c>
      <c r="P30" s="136"/>
      <c r="Q30" s="136">
        <f>Q18+Q19+Q20+Q21+Q22+Q23</f>
        <v>100</v>
      </c>
      <c r="R30" s="136"/>
      <c r="S30" s="136">
        <f>S18+S19+S20+S21+S22+S23</f>
        <v>74</v>
      </c>
      <c r="T30" s="143"/>
      <c r="U30" s="136">
        <f>U18+U19+U20+U21+U22+U23</f>
        <v>2354</v>
      </c>
      <c r="V30" s="136">
        <f>V18+V19+V20+V21+V22+V23</f>
        <v>11288</v>
      </c>
      <c r="W30" s="136">
        <f>W18+W19+W20+W21+W22+W23</f>
        <v>28248</v>
      </c>
      <c r="X30" s="155">
        <v>39.960351175304446</v>
      </c>
    </row>
    <row r="31" spans="1:24" x14ac:dyDescent="0.25">
      <c r="A31" s="113" t="s">
        <v>21</v>
      </c>
      <c r="B31" s="136">
        <f>B24+B25</f>
        <v>1222</v>
      </c>
      <c r="C31" s="136"/>
      <c r="D31" s="136">
        <f t="shared" ref="D31:O31" si="4">D24+D25</f>
        <v>698</v>
      </c>
      <c r="E31" s="136">
        <f t="shared" si="4"/>
        <v>474</v>
      </c>
      <c r="F31" s="136">
        <f t="shared" si="4"/>
        <v>442</v>
      </c>
      <c r="G31" s="136">
        <f t="shared" si="4"/>
        <v>1184</v>
      </c>
      <c r="H31" s="136">
        <f t="shared" si="4"/>
        <v>965</v>
      </c>
      <c r="I31" s="136">
        <f t="shared" si="4"/>
        <v>438</v>
      </c>
      <c r="J31" s="136">
        <f t="shared" si="4"/>
        <v>391</v>
      </c>
      <c r="K31" s="136">
        <f t="shared" si="4"/>
        <v>283</v>
      </c>
      <c r="L31" s="136">
        <f t="shared" si="4"/>
        <v>345</v>
      </c>
      <c r="M31" s="136">
        <f t="shared" si="4"/>
        <v>657</v>
      </c>
      <c r="N31" s="136">
        <f t="shared" si="4"/>
        <v>219</v>
      </c>
      <c r="O31" s="136">
        <f t="shared" si="4"/>
        <v>477</v>
      </c>
      <c r="P31" s="136"/>
      <c r="Q31" s="136">
        <f>Q24+Q25</f>
        <v>35</v>
      </c>
      <c r="R31" s="136"/>
      <c r="S31" s="136">
        <f>S24+S25</f>
        <v>34</v>
      </c>
      <c r="T31" s="143"/>
      <c r="U31" s="136">
        <f>U24+U25</f>
        <v>1257</v>
      </c>
      <c r="V31" s="136">
        <f>V24+V25</f>
        <v>6573</v>
      </c>
      <c r="W31" s="136">
        <f>W24+W25</f>
        <v>15084</v>
      </c>
      <c r="X31" s="155">
        <v>43.57597454256166</v>
      </c>
    </row>
    <row r="32" spans="1:24" x14ac:dyDescent="0.25">
      <c r="A32" s="139" t="s">
        <v>22</v>
      </c>
      <c r="B32" s="160">
        <f>B27+B28+B29+B30+B31</f>
        <v>11729</v>
      </c>
      <c r="C32" s="160"/>
      <c r="D32" s="160">
        <f t="shared" ref="D32:O32" si="5">D27+D28+D29+D30+D31</f>
        <v>6629</v>
      </c>
      <c r="E32" s="160">
        <f t="shared" si="5"/>
        <v>4721</v>
      </c>
      <c r="F32" s="160">
        <f t="shared" si="5"/>
        <v>4861</v>
      </c>
      <c r="G32" s="160">
        <f t="shared" si="5"/>
        <v>11547</v>
      </c>
      <c r="H32" s="160">
        <f t="shared" si="5"/>
        <v>9489</v>
      </c>
      <c r="I32" s="160">
        <f t="shared" si="5"/>
        <v>4237</v>
      </c>
      <c r="J32" s="160">
        <f t="shared" si="5"/>
        <v>3802</v>
      </c>
      <c r="K32" s="160">
        <f t="shared" si="5"/>
        <v>3466</v>
      </c>
      <c r="L32" s="160">
        <f t="shared" si="5"/>
        <v>3775</v>
      </c>
      <c r="M32" s="160">
        <f t="shared" si="5"/>
        <v>6636</v>
      </c>
      <c r="N32" s="160">
        <f t="shared" si="5"/>
        <v>1949</v>
      </c>
      <c r="O32" s="160">
        <f t="shared" si="5"/>
        <v>4511</v>
      </c>
      <c r="P32" s="160"/>
      <c r="Q32" s="160">
        <f>Q27+Q28+Q29+Q30+Q31</f>
        <v>227</v>
      </c>
      <c r="R32" s="160"/>
      <c r="S32" s="160">
        <f>S27+S28+S29+S30+S31</f>
        <v>319</v>
      </c>
      <c r="T32" s="160"/>
      <c r="U32" s="160">
        <f>U27+U28+U29+U30+U31</f>
        <v>11956</v>
      </c>
      <c r="V32" s="160">
        <f>V27+V28+V29+V30+V31</f>
        <v>65623</v>
      </c>
      <c r="W32" s="160">
        <f>W27+W28+W29+W30+W31</f>
        <v>143472</v>
      </c>
      <c r="X32" s="161">
        <v>45.645242490350732</v>
      </c>
    </row>
    <row r="33" spans="1:24" x14ac:dyDescent="0.25">
      <c r="B33" s="16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</row>
    <row r="34" spans="1:24" x14ac:dyDescent="0.25">
      <c r="A34" s="320" t="s">
        <v>118</v>
      </c>
      <c r="B34" s="319" t="s">
        <v>95</v>
      </c>
      <c r="C34" s="144"/>
      <c r="D34" s="323" t="s">
        <v>96</v>
      </c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3"/>
      <c r="P34" s="145"/>
      <c r="Q34" s="319" t="s">
        <v>97</v>
      </c>
      <c r="R34" s="146"/>
      <c r="S34" s="261" t="s">
        <v>98</v>
      </c>
      <c r="T34" s="147"/>
      <c r="U34" s="319" t="s">
        <v>119</v>
      </c>
      <c r="V34" s="143"/>
      <c r="W34" s="143"/>
      <c r="X34" s="143"/>
    </row>
    <row r="35" spans="1:24" ht="54" x14ac:dyDescent="0.25">
      <c r="A35" s="325"/>
      <c r="B35" s="263"/>
      <c r="C35" s="148"/>
      <c r="D35" s="164" t="s">
        <v>102</v>
      </c>
      <c r="E35" s="164" t="s">
        <v>103</v>
      </c>
      <c r="F35" s="164" t="s">
        <v>104</v>
      </c>
      <c r="G35" s="164" t="s">
        <v>105</v>
      </c>
      <c r="H35" s="164" t="s">
        <v>106</v>
      </c>
      <c r="I35" s="164" t="s">
        <v>107</v>
      </c>
      <c r="J35" s="164" t="s">
        <v>108</v>
      </c>
      <c r="K35" s="164" t="s">
        <v>109</v>
      </c>
      <c r="L35" s="164" t="s">
        <v>110</v>
      </c>
      <c r="M35" s="164" t="s">
        <v>111</v>
      </c>
      <c r="N35" s="164" t="s">
        <v>112</v>
      </c>
      <c r="O35" s="164" t="s">
        <v>113</v>
      </c>
      <c r="P35" s="148"/>
      <c r="Q35" s="263"/>
      <c r="R35" s="127"/>
      <c r="S35" s="263"/>
      <c r="T35" s="143"/>
      <c r="U35" s="263"/>
      <c r="V35" s="143"/>
      <c r="W35" s="143"/>
      <c r="X35" s="143"/>
    </row>
    <row r="36" spans="1:24" x14ac:dyDescent="0.25">
      <c r="A36" s="150" t="s">
        <v>24</v>
      </c>
      <c r="B36" s="165">
        <f>B4/$U4*100</f>
        <v>98.538754764930118</v>
      </c>
      <c r="C36" s="165"/>
      <c r="D36" s="165">
        <f>D4/$U4*100</f>
        <v>49.30114358322745</v>
      </c>
      <c r="E36" s="165">
        <f t="shared" ref="E36:S36" si="6">E4/$U4*100</f>
        <v>30.876747141041932</v>
      </c>
      <c r="F36" s="165">
        <f t="shared" si="6"/>
        <v>39.961880559085131</v>
      </c>
      <c r="G36" s="165">
        <f t="shared" si="6"/>
        <v>97.649301143583216</v>
      </c>
      <c r="H36" s="165">
        <f t="shared" si="6"/>
        <v>83.227445997458702</v>
      </c>
      <c r="I36" s="165">
        <f t="shared" si="6"/>
        <v>30.432020330368488</v>
      </c>
      <c r="J36" s="165">
        <f t="shared" si="6"/>
        <v>24.523506988564169</v>
      </c>
      <c r="K36" s="165">
        <f t="shared" si="6"/>
        <v>24.142312579415499</v>
      </c>
      <c r="L36" s="165">
        <f t="shared" si="6"/>
        <v>21.664548919949176</v>
      </c>
      <c r="M36" s="165">
        <f t="shared" si="6"/>
        <v>47.522236340533674</v>
      </c>
      <c r="N36" s="165">
        <f t="shared" si="6"/>
        <v>10.292249047013977</v>
      </c>
      <c r="O36" s="165">
        <f t="shared" si="6"/>
        <v>31.257941550190598</v>
      </c>
      <c r="P36" s="165"/>
      <c r="Q36" s="165">
        <f t="shared" si="6"/>
        <v>1.4612452350698857</v>
      </c>
      <c r="R36" s="165"/>
      <c r="S36" s="165">
        <f t="shared" si="6"/>
        <v>1.3977128335451081</v>
      </c>
      <c r="T36" s="165"/>
      <c r="U36" s="165">
        <v>100</v>
      </c>
      <c r="V36" s="143"/>
      <c r="W36" s="143"/>
      <c r="X36" s="143"/>
    </row>
    <row r="37" spans="1:24" x14ac:dyDescent="0.25">
      <c r="A37" s="113" t="s">
        <v>25</v>
      </c>
      <c r="B37" s="165">
        <f t="shared" ref="B37:B64" si="7">B5/$U5*100</f>
        <v>97.5</v>
      </c>
      <c r="C37" s="165"/>
      <c r="D37" s="165">
        <f t="shared" ref="D37:S37" si="8">D5/$U5*100</f>
        <v>52.5</v>
      </c>
      <c r="E37" s="165">
        <f t="shared" si="8"/>
        <v>24.166666666666668</v>
      </c>
      <c r="F37" s="165">
        <f t="shared" si="8"/>
        <v>29.166666666666668</v>
      </c>
      <c r="G37" s="165">
        <f t="shared" si="8"/>
        <v>96.666666666666671</v>
      </c>
      <c r="H37" s="165">
        <f t="shared" si="8"/>
        <v>69.166666666666671</v>
      </c>
      <c r="I37" s="165">
        <f t="shared" si="8"/>
        <v>21.666666666666668</v>
      </c>
      <c r="J37" s="165">
        <f t="shared" si="8"/>
        <v>20.833333333333336</v>
      </c>
      <c r="K37" s="165">
        <f t="shared" si="8"/>
        <v>17.5</v>
      </c>
      <c r="L37" s="165">
        <f t="shared" si="8"/>
        <v>34.166666666666664</v>
      </c>
      <c r="M37" s="165">
        <f t="shared" si="8"/>
        <v>61.666666666666671</v>
      </c>
      <c r="N37" s="165">
        <f t="shared" si="8"/>
        <v>5</v>
      </c>
      <c r="O37" s="165">
        <f t="shared" si="8"/>
        <v>35.833333333333336</v>
      </c>
      <c r="P37" s="165"/>
      <c r="Q37" s="165">
        <f t="shared" si="8"/>
        <v>2.5</v>
      </c>
      <c r="R37" s="165"/>
      <c r="S37" s="165">
        <f t="shared" si="8"/>
        <v>0.83333333333333337</v>
      </c>
      <c r="T37" s="165"/>
      <c r="U37" s="165">
        <v>100</v>
      </c>
      <c r="V37" s="143"/>
      <c r="W37" s="143"/>
      <c r="X37" s="143"/>
    </row>
    <row r="38" spans="1:24" x14ac:dyDescent="0.25">
      <c r="A38" s="113" t="s">
        <v>26</v>
      </c>
      <c r="B38" s="165">
        <f t="shared" si="7"/>
        <v>98.290598290598282</v>
      </c>
      <c r="C38" s="165"/>
      <c r="D38" s="165">
        <f t="shared" ref="D38:S38" si="9">D6/$U6*100</f>
        <v>57.834757834757831</v>
      </c>
      <c r="E38" s="165">
        <f t="shared" si="9"/>
        <v>38.461538461538467</v>
      </c>
      <c r="F38" s="165">
        <f t="shared" si="9"/>
        <v>41.310541310541311</v>
      </c>
      <c r="G38" s="165">
        <f t="shared" si="9"/>
        <v>96.581196581196579</v>
      </c>
      <c r="H38" s="165">
        <f t="shared" si="9"/>
        <v>80.341880341880341</v>
      </c>
      <c r="I38" s="165">
        <f t="shared" si="9"/>
        <v>29.914529914529915</v>
      </c>
      <c r="J38" s="165">
        <f t="shared" si="9"/>
        <v>29.914529914529915</v>
      </c>
      <c r="K38" s="165">
        <f t="shared" si="9"/>
        <v>26.780626780626783</v>
      </c>
      <c r="L38" s="165">
        <f t="shared" si="9"/>
        <v>26.495726495726498</v>
      </c>
      <c r="M38" s="165">
        <f t="shared" si="9"/>
        <v>51.566951566951566</v>
      </c>
      <c r="N38" s="165">
        <f t="shared" si="9"/>
        <v>12.820512820512819</v>
      </c>
      <c r="O38" s="165">
        <f t="shared" si="9"/>
        <v>35.042735042735039</v>
      </c>
      <c r="P38" s="165"/>
      <c r="Q38" s="165">
        <f t="shared" si="9"/>
        <v>1.7094017094017095</v>
      </c>
      <c r="R38" s="165"/>
      <c r="S38" s="165">
        <f t="shared" si="9"/>
        <v>1.9943019943019942</v>
      </c>
      <c r="T38" s="165"/>
      <c r="U38" s="165">
        <v>100</v>
      </c>
      <c r="V38" s="143"/>
      <c r="W38" s="143"/>
      <c r="X38" s="143"/>
    </row>
    <row r="39" spans="1:24" x14ac:dyDescent="0.25">
      <c r="A39" s="113" t="s">
        <v>27</v>
      </c>
      <c r="B39" s="165">
        <f t="shared" si="7"/>
        <v>99.241658240647126</v>
      </c>
      <c r="C39" s="165"/>
      <c r="D39" s="165">
        <f t="shared" ref="D39:S39" si="10">D7/$U7*100</f>
        <v>57.532861476238629</v>
      </c>
      <c r="E39" s="165">
        <f t="shared" si="10"/>
        <v>39.433771486349848</v>
      </c>
      <c r="F39" s="165">
        <f t="shared" si="10"/>
        <v>41.253791708796768</v>
      </c>
      <c r="G39" s="165">
        <f t="shared" si="10"/>
        <v>98.634984833164822</v>
      </c>
      <c r="H39" s="165">
        <f t="shared" si="10"/>
        <v>81.344792719919113</v>
      </c>
      <c r="I39" s="165">
        <f t="shared" si="10"/>
        <v>36.400404448938325</v>
      </c>
      <c r="J39" s="165">
        <f t="shared" si="10"/>
        <v>32.305358948432762</v>
      </c>
      <c r="K39" s="165">
        <f t="shared" si="10"/>
        <v>29.019211324570271</v>
      </c>
      <c r="L39" s="165">
        <f t="shared" si="10"/>
        <v>31.799797775530841</v>
      </c>
      <c r="M39" s="165">
        <f t="shared" si="10"/>
        <v>59.20121334681496</v>
      </c>
      <c r="N39" s="165">
        <f t="shared" si="10"/>
        <v>16.430738119312437</v>
      </c>
      <c r="O39" s="165">
        <f t="shared" si="10"/>
        <v>40.849342770475225</v>
      </c>
      <c r="P39" s="165"/>
      <c r="Q39" s="165">
        <f t="shared" si="10"/>
        <v>0.75834175935288162</v>
      </c>
      <c r="R39" s="165"/>
      <c r="S39" s="165">
        <f t="shared" si="10"/>
        <v>1.9716885743174923</v>
      </c>
      <c r="T39" s="165"/>
      <c r="U39" s="165">
        <v>100</v>
      </c>
      <c r="V39" s="143"/>
      <c r="W39" s="143"/>
      <c r="X39" s="143"/>
    </row>
    <row r="40" spans="1:24" x14ac:dyDescent="0.25">
      <c r="A40" s="113" t="s">
        <v>28</v>
      </c>
      <c r="B40" s="165">
        <f t="shared" si="7"/>
        <v>99.397590361445793</v>
      </c>
      <c r="C40" s="165"/>
      <c r="D40" s="165">
        <f t="shared" ref="D40:S40" si="11">D8/$U8*100</f>
        <v>68.47389558232932</v>
      </c>
      <c r="E40" s="165">
        <f t="shared" si="11"/>
        <v>59.839357429718874</v>
      </c>
      <c r="F40" s="165">
        <f t="shared" si="11"/>
        <v>53.01204819277109</v>
      </c>
      <c r="G40" s="165">
        <f t="shared" si="11"/>
        <v>98.795180722891558</v>
      </c>
      <c r="H40" s="165">
        <f t="shared" si="11"/>
        <v>80.92369477911646</v>
      </c>
      <c r="I40" s="165">
        <f t="shared" si="11"/>
        <v>45.983935742971887</v>
      </c>
      <c r="J40" s="165">
        <f t="shared" si="11"/>
        <v>50</v>
      </c>
      <c r="K40" s="165">
        <f t="shared" si="11"/>
        <v>51.00401606425703</v>
      </c>
      <c r="L40" s="165">
        <f t="shared" si="11"/>
        <v>43.373493975903614</v>
      </c>
      <c r="M40" s="165">
        <f t="shared" si="11"/>
        <v>76.104417670682736</v>
      </c>
      <c r="N40" s="165">
        <f t="shared" si="11"/>
        <v>27.710843373493976</v>
      </c>
      <c r="O40" s="165">
        <f t="shared" si="11"/>
        <v>50.401606425702816</v>
      </c>
      <c r="P40" s="165"/>
      <c r="Q40" s="165">
        <f t="shared" si="11"/>
        <v>0.60240963855421692</v>
      </c>
      <c r="R40" s="165"/>
      <c r="S40" s="165">
        <f t="shared" si="11"/>
        <v>3.8152610441767072</v>
      </c>
      <c r="T40" s="165"/>
      <c r="U40" s="165">
        <v>100</v>
      </c>
      <c r="V40" s="143"/>
      <c r="W40" s="143"/>
      <c r="X40" s="143"/>
    </row>
    <row r="41" spans="1:24" s="159" customFormat="1" x14ac:dyDescent="0.25">
      <c r="A41" s="137" t="s">
        <v>29</v>
      </c>
      <c r="B41" s="165">
        <f t="shared" si="7"/>
        <v>99.526066350710892</v>
      </c>
      <c r="C41" s="166"/>
      <c r="D41" s="165">
        <f t="shared" ref="D41:S41" si="12">D9/$U9*100</f>
        <v>72.985781990521332</v>
      </c>
      <c r="E41" s="165">
        <f t="shared" si="12"/>
        <v>76.777251184834128</v>
      </c>
      <c r="F41" s="165">
        <f t="shared" si="12"/>
        <v>60.189573459715639</v>
      </c>
      <c r="G41" s="165">
        <f t="shared" si="12"/>
        <v>99.526066350710892</v>
      </c>
      <c r="H41" s="165">
        <f t="shared" si="12"/>
        <v>78.672985781990519</v>
      </c>
      <c r="I41" s="165">
        <f t="shared" si="12"/>
        <v>49.763033175355446</v>
      </c>
      <c r="J41" s="165">
        <f t="shared" si="12"/>
        <v>59.241706161137444</v>
      </c>
      <c r="K41" s="165">
        <f t="shared" si="12"/>
        <v>64.454976303317537</v>
      </c>
      <c r="L41" s="165">
        <f t="shared" si="12"/>
        <v>50.710900473933648</v>
      </c>
      <c r="M41" s="165">
        <f t="shared" si="12"/>
        <v>79.146919431279613</v>
      </c>
      <c r="N41" s="165">
        <f t="shared" si="12"/>
        <v>26.540284360189574</v>
      </c>
      <c r="O41" s="165">
        <f t="shared" si="12"/>
        <v>46.919431279620852</v>
      </c>
      <c r="P41" s="165"/>
      <c r="Q41" s="165">
        <f t="shared" si="12"/>
        <v>0.47393364928909953</v>
      </c>
      <c r="R41" s="165"/>
      <c r="S41" s="165">
        <f t="shared" si="12"/>
        <v>5.2132701421800949</v>
      </c>
      <c r="T41" s="166"/>
      <c r="U41" s="166">
        <v>100</v>
      </c>
      <c r="V41" s="156"/>
      <c r="W41" s="156"/>
      <c r="X41" s="156"/>
    </row>
    <row r="42" spans="1:24" s="159" customFormat="1" x14ac:dyDescent="0.25">
      <c r="A42" s="137" t="s">
        <v>30</v>
      </c>
      <c r="B42" s="165">
        <f t="shared" si="7"/>
        <v>99.303135888501743</v>
      </c>
      <c r="C42" s="166"/>
      <c r="D42" s="165">
        <f t="shared" ref="D42:S42" si="13">D10/$U10*100</f>
        <v>65.156794425087099</v>
      </c>
      <c r="E42" s="165">
        <f t="shared" si="13"/>
        <v>47.386759581881535</v>
      </c>
      <c r="F42" s="165">
        <f t="shared" si="13"/>
        <v>47.735191637630663</v>
      </c>
      <c r="G42" s="165">
        <f t="shared" si="13"/>
        <v>98.257839721254356</v>
      </c>
      <c r="H42" s="165">
        <f t="shared" si="13"/>
        <v>82.57839721254355</v>
      </c>
      <c r="I42" s="165">
        <f t="shared" si="13"/>
        <v>43.20557491289199</v>
      </c>
      <c r="J42" s="165">
        <f t="shared" si="13"/>
        <v>43.20557491289199</v>
      </c>
      <c r="K42" s="165">
        <f t="shared" si="13"/>
        <v>41.11498257839721</v>
      </c>
      <c r="L42" s="165">
        <f t="shared" si="13"/>
        <v>37.979094076655052</v>
      </c>
      <c r="M42" s="165">
        <f t="shared" si="13"/>
        <v>73.867595818815332</v>
      </c>
      <c r="N42" s="165">
        <f t="shared" si="13"/>
        <v>28.571428571428569</v>
      </c>
      <c r="O42" s="165">
        <f t="shared" si="13"/>
        <v>52.961672473867594</v>
      </c>
      <c r="P42" s="165"/>
      <c r="Q42" s="165">
        <f t="shared" si="13"/>
        <v>0.69686411149825789</v>
      </c>
      <c r="R42" s="165"/>
      <c r="S42" s="165">
        <f t="shared" si="13"/>
        <v>2.7874564459930316</v>
      </c>
      <c r="T42" s="166"/>
      <c r="U42" s="166">
        <v>100</v>
      </c>
      <c r="V42" s="156"/>
      <c r="W42" s="156"/>
      <c r="X42" s="156"/>
    </row>
    <row r="43" spans="1:24" x14ac:dyDescent="0.25">
      <c r="A43" s="113" t="s">
        <v>31</v>
      </c>
      <c r="B43" s="165">
        <f t="shared" si="7"/>
        <v>99.142550911039663</v>
      </c>
      <c r="C43" s="165"/>
      <c r="D43" s="165">
        <f t="shared" ref="D43:S43" si="14">D11/$U11*100</f>
        <v>67.845659163987136</v>
      </c>
      <c r="E43" s="165">
        <f t="shared" si="14"/>
        <v>45.766345123258304</v>
      </c>
      <c r="F43" s="165">
        <f t="shared" si="14"/>
        <v>42.229367631296896</v>
      </c>
      <c r="G43" s="165">
        <f t="shared" si="14"/>
        <v>98.39228295819936</v>
      </c>
      <c r="H43" s="165">
        <f t="shared" si="14"/>
        <v>81.9935691318328</v>
      </c>
      <c r="I43" s="165">
        <f t="shared" si="14"/>
        <v>41.80064308681672</v>
      </c>
      <c r="J43" s="165">
        <f t="shared" si="14"/>
        <v>34.833869239013929</v>
      </c>
      <c r="K43" s="165">
        <f t="shared" si="14"/>
        <v>39.871382636655952</v>
      </c>
      <c r="L43" s="165">
        <f t="shared" si="14"/>
        <v>41.371918542336552</v>
      </c>
      <c r="M43" s="165">
        <f t="shared" si="14"/>
        <v>69.882100750267952</v>
      </c>
      <c r="N43" s="165">
        <f t="shared" si="14"/>
        <v>19.828510182207932</v>
      </c>
      <c r="O43" s="165">
        <f t="shared" si="14"/>
        <v>49.946409431939983</v>
      </c>
      <c r="P43" s="165"/>
      <c r="Q43" s="165">
        <f t="shared" si="14"/>
        <v>0.857449088960343</v>
      </c>
      <c r="R43" s="165"/>
      <c r="S43" s="165">
        <f t="shared" si="14"/>
        <v>2.2508038585209005</v>
      </c>
      <c r="T43" s="165"/>
      <c r="U43" s="165">
        <v>100</v>
      </c>
      <c r="V43" s="143"/>
      <c r="W43" s="143"/>
      <c r="X43" s="143"/>
    </row>
    <row r="44" spans="1:24" x14ac:dyDescent="0.25">
      <c r="A44" s="113" t="s">
        <v>32</v>
      </c>
      <c r="B44" s="165">
        <f t="shared" si="7"/>
        <v>98.641304347826093</v>
      </c>
      <c r="C44" s="165"/>
      <c r="D44" s="165">
        <f t="shared" ref="D44:S44" si="15">D12/$U12*100</f>
        <v>60.597826086956516</v>
      </c>
      <c r="E44" s="165">
        <f t="shared" si="15"/>
        <v>47.010869565217391</v>
      </c>
      <c r="F44" s="165">
        <f t="shared" si="15"/>
        <v>40.489130434782609</v>
      </c>
      <c r="G44" s="165">
        <f t="shared" si="15"/>
        <v>97.010869565217391</v>
      </c>
      <c r="H44" s="165">
        <f t="shared" si="15"/>
        <v>76.902173913043484</v>
      </c>
      <c r="I44" s="165">
        <f t="shared" si="15"/>
        <v>34.782608695652172</v>
      </c>
      <c r="J44" s="165">
        <f t="shared" si="15"/>
        <v>35.054347826086953</v>
      </c>
      <c r="K44" s="165">
        <f t="shared" si="15"/>
        <v>38.586956521739133</v>
      </c>
      <c r="L44" s="165">
        <f t="shared" si="15"/>
        <v>45.923913043478258</v>
      </c>
      <c r="M44" s="165">
        <f t="shared" si="15"/>
        <v>74.728260869565219</v>
      </c>
      <c r="N44" s="165">
        <f t="shared" si="15"/>
        <v>18.75</v>
      </c>
      <c r="O44" s="165">
        <f t="shared" si="15"/>
        <v>42.391304347826086</v>
      </c>
      <c r="P44" s="165"/>
      <c r="Q44" s="165">
        <f t="shared" si="15"/>
        <v>1.3586956521739131</v>
      </c>
      <c r="R44" s="165"/>
      <c r="S44" s="165">
        <f t="shared" si="15"/>
        <v>4.0760869565217392</v>
      </c>
      <c r="T44" s="165"/>
      <c r="U44" s="165">
        <v>100</v>
      </c>
      <c r="V44" s="143"/>
      <c r="W44" s="143"/>
      <c r="X44" s="143"/>
    </row>
    <row r="45" spans="1:24" x14ac:dyDescent="0.25">
      <c r="A45" s="113" t="s">
        <v>33</v>
      </c>
      <c r="B45" s="165">
        <f t="shared" si="7"/>
        <v>98.498498498498492</v>
      </c>
      <c r="C45" s="165"/>
      <c r="D45" s="165">
        <f t="shared" ref="D45:S45" si="16">D13/$U13*100</f>
        <v>63.063063063063062</v>
      </c>
      <c r="E45" s="165">
        <f t="shared" si="16"/>
        <v>50.450450450450447</v>
      </c>
      <c r="F45" s="165">
        <f t="shared" si="16"/>
        <v>43.543543543543542</v>
      </c>
      <c r="G45" s="165">
        <f t="shared" si="16"/>
        <v>97.297297297297305</v>
      </c>
      <c r="H45" s="165">
        <f t="shared" si="16"/>
        <v>73.273273273273276</v>
      </c>
      <c r="I45" s="165">
        <f t="shared" si="16"/>
        <v>37.837837837837839</v>
      </c>
      <c r="J45" s="165">
        <f t="shared" si="16"/>
        <v>44.444444444444443</v>
      </c>
      <c r="K45" s="165">
        <f t="shared" si="16"/>
        <v>43.093093093093096</v>
      </c>
      <c r="L45" s="165">
        <f t="shared" si="16"/>
        <v>43.393393393393396</v>
      </c>
      <c r="M45" s="165">
        <f t="shared" si="16"/>
        <v>67.417417417417411</v>
      </c>
      <c r="N45" s="165">
        <f t="shared" si="16"/>
        <v>23.273273273273272</v>
      </c>
      <c r="O45" s="165">
        <f t="shared" si="16"/>
        <v>49.6996996996997</v>
      </c>
      <c r="P45" s="165"/>
      <c r="Q45" s="165">
        <f t="shared" si="16"/>
        <v>1.5015015015015014</v>
      </c>
      <c r="R45" s="165"/>
      <c r="S45" s="165">
        <f t="shared" si="16"/>
        <v>3.4534534534534531</v>
      </c>
      <c r="T45" s="165"/>
      <c r="U45" s="165">
        <v>100</v>
      </c>
      <c r="V45" s="143"/>
      <c r="W45" s="143"/>
      <c r="X45" s="143"/>
    </row>
    <row r="46" spans="1:24" x14ac:dyDescent="0.25">
      <c r="A46" s="113" t="s">
        <v>34</v>
      </c>
      <c r="B46" s="165">
        <f t="shared" si="7"/>
        <v>99.131944444444443</v>
      </c>
      <c r="C46" s="165"/>
      <c r="D46" s="165">
        <f t="shared" ref="D46:S46" si="17">D14/$U14*100</f>
        <v>58.333333333333336</v>
      </c>
      <c r="E46" s="165">
        <f t="shared" si="17"/>
        <v>44.965277777777779</v>
      </c>
      <c r="F46" s="165">
        <f t="shared" si="17"/>
        <v>40.625</v>
      </c>
      <c r="G46" s="165">
        <f t="shared" si="17"/>
        <v>97.222222222222214</v>
      </c>
      <c r="H46" s="165">
        <f t="shared" si="17"/>
        <v>81.770833333333343</v>
      </c>
      <c r="I46" s="165">
        <f t="shared" si="17"/>
        <v>33.333333333333329</v>
      </c>
      <c r="J46" s="165">
        <f t="shared" si="17"/>
        <v>34.027777777777779</v>
      </c>
      <c r="K46" s="165">
        <f t="shared" si="17"/>
        <v>31.25</v>
      </c>
      <c r="L46" s="165">
        <f t="shared" si="17"/>
        <v>34.201388888888893</v>
      </c>
      <c r="M46" s="165">
        <f t="shared" si="17"/>
        <v>63.020833333333336</v>
      </c>
      <c r="N46" s="165">
        <f t="shared" si="17"/>
        <v>14.409722222222221</v>
      </c>
      <c r="O46" s="165">
        <f t="shared" si="17"/>
        <v>39.236111111111107</v>
      </c>
      <c r="P46" s="165"/>
      <c r="Q46" s="165">
        <f t="shared" si="17"/>
        <v>0.86805555555555558</v>
      </c>
      <c r="R46" s="165"/>
      <c r="S46" s="165">
        <f t="shared" si="17"/>
        <v>2.4305555555555558</v>
      </c>
      <c r="T46" s="165"/>
      <c r="U46" s="165">
        <v>100</v>
      </c>
      <c r="V46" s="143"/>
      <c r="W46" s="143"/>
      <c r="X46" s="143"/>
    </row>
    <row r="47" spans="1:24" x14ac:dyDescent="0.25">
      <c r="A47" s="113" t="s">
        <v>35</v>
      </c>
      <c r="B47" s="165">
        <f t="shared" si="7"/>
        <v>98.795180722891558</v>
      </c>
      <c r="C47" s="165"/>
      <c r="D47" s="165">
        <f t="shared" ref="D47:S47" si="18">D15/$U15*100</f>
        <v>54.819277108433738</v>
      </c>
      <c r="E47" s="165">
        <f t="shared" si="18"/>
        <v>34.337349397590359</v>
      </c>
      <c r="F47" s="165">
        <f t="shared" si="18"/>
        <v>40.963855421686745</v>
      </c>
      <c r="G47" s="165">
        <f t="shared" si="18"/>
        <v>98.795180722891558</v>
      </c>
      <c r="H47" s="165">
        <f t="shared" si="18"/>
        <v>86.746987951807228</v>
      </c>
      <c r="I47" s="165">
        <f t="shared" si="18"/>
        <v>36.144578313253014</v>
      </c>
      <c r="J47" s="165">
        <f t="shared" si="18"/>
        <v>31.325301204819279</v>
      </c>
      <c r="K47" s="165">
        <f t="shared" si="18"/>
        <v>28.915662650602407</v>
      </c>
      <c r="L47" s="165">
        <f t="shared" si="18"/>
        <v>36.746987951807228</v>
      </c>
      <c r="M47" s="165">
        <f t="shared" si="18"/>
        <v>59.638554216867469</v>
      </c>
      <c r="N47" s="165">
        <f t="shared" si="18"/>
        <v>18.072289156626507</v>
      </c>
      <c r="O47" s="165">
        <f t="shared" si="18"/>
        <v>36.746987951807228</v>
      </c>
      <c r="P47" s="165"/>
      <c r="Q47" s="165">
        <f t="shared" si="18"/>
        <v>1.2048192771084338</v>
      </c>
      <c r="R47" s="165"/>
      <c r="S47" s="165">
        <f t="shared" si="18"/>
        <v>0.60240963855421692</v>
      </c>
      <c r="T47" s="165"/>
      <c r="U47" s="165">
        <v>100</v>
      </c>
      <c r="V47" s="143"/>
      <c r="W47" s="143"/>
      <c r="X47" s="143"/>
    </row>
    <row r="48" spans="1:24" x14ac:dyDescent="0.25">
      <c r="A48" s="113" t="s">
        <v>36</v>
      </c>
      <c r="B48" s="165">
        <f t="shared" si="7"/>
        <v>99.216710182767613</v>
      </c>
      <c r="C48" s="165"/>
      <c r="D48" s="165">
        <f t="shared" ref="D48:S48" si="19">D16/$U16*100</f>
        <v>59.530026109660575</v>
      </c>
      <c r="E48" s="165">
        <f t="shared" si="19"/>
        <v>40.208877284595303</v>
      </c>
      <c r="F48" s="165">
        <f t="shared" si="19"/>
        <v>47.519582245430811</v>
      </c>
      <c r="G48" s="165">
        <f t="shared" si="19"/>
        <v>98.955613577023499</v>
      </c>
      <c r="H48" s="165">
        <f t="shared" si="19"/>
        <v>84.334203655352482</v>
      </c>
      <c r="I48" s="165">
        <f t="shared" si="19"/>
        <v>37.336814621409921</v>
      </c>
      <c r="J48" s="165">
        <f t="shared" si="19"/>
        <v>28.981723237597912</v>
      </c>
      <c r="K48" s="165">
        <f t="shared" si="19"/>
        <v>25.065274151436029</v>
      </c>
      <c r="L48" s="165">
        <f t="shared" si="19"/>
        <v>25.848563968668408</v>
      </c>
      <c r="M48" s="165">
        <f t="shared" si="19"/>
        <v>48.825065274151434</v>
      </c>
      <c r="N48" s="165">
        <f t="shared" si="19"/>
        <v>15.66579634464752</v>
      </c>
      <c r="O48" s="165">
        <f t="shared" si="19"/>
        <v>37.336814621409921</v>
      </c>
      <c r="P48" s="165"/>
      <c r="Q48" s="165">
        <f t="shared" si="19"/>
        <v>0.7832898172323759</v>
      </c>
      <c r="R48" s="165"/>
      <c r="S48" s="165">
        <f t="shared" si="19"/>
        <v>2.3498694516971277</v>
      </c>
      <c r="T48" s="165"/>
      <c r="U48" s="165">
        <v>100</v>
      </c>
      <c r="V48" s="143"/>
      <c r="W48" s="143"/>
      <c r="X48" s="143"/>
    </row>
    <row r="49" spans="1:24" x14ac:dyDescent="0.25">
      <c r="A49" s="113" t="s">
        <v>37</v>
      </c>
      <c r="B49" s="165">
        <f t="shared" si="7"/>
        <v>98.770491803278688</v>
      </c>
      <c r="C49" s="165"/>
      <c r="D49" s="165">
        <f t="shared" ref="D49:S49" si="20">D17/$U17*100</f>
        <v>57.786885245901644</v>
      </c>
      <c r="E49" s="165">
        <f t="shared" si="20"/>
        <v>44.26229508196721</v>
      </c>
      <c r="F49" s="165">
        <f t="shared" si="20"/>
        <v>44.94535519125683</v>
      </c>
      <c r="G49" s="165">
        <f t="shared" si="20"/>
        <v>96.448087431693992</v>
      </c>
      <c r="H49" s="165">
        <f t="shared" si="20"/>
        <v>77.185792349726782</v>
      </c>
      <c r="I49" s="165">
        <f t="shared" si="20"/>
        <v>38.387978142076499</v>
      </c>
      <c r="J49" s="165">
        <f t="shared" si="20"/>
        <v>36.748633879781423</v>
      </c>
      <c r="K49" s="165">
        <f t="shared" si="20"/>
        <v>31.010928961748636</v>
      </c>
      <c r="L49" s="165">
        <f t="shared" si="20"/>
        <v>33.060109289617486</v>
      </c>
      <c r="M49" s="165">
        <f t="shared" si="20"/>
        <v>56.693989071038253</v>
      </c>
      <c r="N49" s="165">
        <f t="shared" si="20"/>
        <v>20.765027322404372</v>
      </c>
      <c r="O49" s="165">
        <f t="shared" si="20"/>
        <v>37.295081967213115</v>
      </c>
      <c r="P49" s="165"/>
      <c r="Q49" s="165">
        <f t="shared" si="20"/>
        <v>1.2295081967213115</v>
      </c>
      <c r="R49" s="165"/>
      <c r="S49" s="165">
        <f t="shared" si="20"/>
        <v>5.4644808743169397</v>
      </c>
      <c r="T49" s="165"/>
      <c r="U49" s="165">
        <v>100</v>
      </c>
      <c r="V49" s="143"/>
      <c r="W49" s="143"/>
      <c r="X49" s="143"/>
    </row>
    <row r="50" spans="1:24" x14ac:dyDescent="0.25">
      <c r="A50" s="113" t="s">
        <v>38</v>
      </c>
      <c r="B50" s="165">
        <f t="shared" si="7"/>
        <v>97.994987468671681</v>
      </c>
      <c r="C50" s="165"/>
      <c r="D50" s="165">
        <f t="shared" ref="D50:S50" si="21">D18/$U18*100</f>
        <v>45.112781954887218</v>
      </c>
      <c r="E50" s="165">
        <f t="shared" si="21"/>
        <v>35.338345864661655</v>
      </c>
      <c r="F50" s="165">
        <f t="shared" si="21"/>
        <v>38.345864661654133</v>
      </c>
      <c r="G50" s="165">
        <f t="shared" si="21"/>
        <v>94.73684210526315</v>
      </c>
      <c r="H50" s="165">
        <f t="shared" si="21"/>
        <v>80.701754385964904</v>
      </c>
      <c r="I50" s="165">
        <f t="shared" si="21"/>
        <v>34.586466165413533</v>
      </c>
      <c r="J50" s="165">
        <f t="shared" si="21"/>
        <v>24.31077694235589</v>
      </c>
      <c r="K50" s="165">
        <f t="shared" si="21"/>
        <v>18.045112781954884</v>
      </c>
      <c r="L50" s="165">
        <f t="shared" si="21"/>
        <v>23.308270676691727</v>
      </c>
      <c r="M50" s="165">
        <f t="shared" si="21"/>
        <v>40.350877192982452</v>
      </c>
      <c r="N50" s="165">
        <f t="shared" si="21"/>
        <v>12.030075187969924</v>
      </c>
      <c r="O50" s="165">
        <f t="shared" si="21"/>
        <v>28.320802005012531</v>
      </c>
      <c r="P50" s="165"/>
      <c r="Q50" s="165">
        <f t="shared" si="21"/>
        <v>2.0050125313283207</v>
      </c>
      <c r="R50" s="165"/>
      <c r="S50" s="165">
        <f t="shared" si="21"/>
        <v>2.5062656641604009</v>
      </c>
      <c r="T50" s="165"/>
      <c r="U50" s="165">
        <v>100</v>
      </c>
      <c r="V50" s="143"/>
      <c r="W50" s="143"/>
      <c r="X50" s="143"/>
    </row>
    <row r="51" spans="1:24" x14ac:dyDescent="0.25">
      <c r="A51" s="113" t="s">
        <v>39</v>
      </c>
      <c r="B51" s="165">
        <f t="shared" si="7"/>
        <v>95.108695652173907</v>
      </c>
      <c r="C51" s="165"/>
      <c r="D51" s="165">
        <f t="shared" ref="D51:S51" si="22">D19/$U19*100</f>
        <v>42.391304347826086</v>
      </c>
      <c r="E51" s="165">
        <f t="shared" si="22"/>
        <v>30.434782608695656</v>
      </c>
      <c r="F51" s="165">
        <f t="shared" si="22"/>
        <v>39.130434782608695</v>
      </c>
      <c r="G51" s="165">
        <f t="shared" si="22"/>
        <v>94.565217391304344</v>
      </c>
      <c r="H51" s="165">
        <f t="shared" si="22"/>
        <v>73.369565217391312</v>
      </c>
      <c r="I51" s="165">
        <f t="shared" si="22"/>
        <v>30.434782608695656</v>
      </c>
      <c r="J51" s="165">
        <f t="shared" si="22"/>
        <v>22.826086956521738</v>
      </c>
      <c r="K51" s="165">
        <f t="shared" si="22"/>
        <v>16.847826086956523</v>
      </c>
      <c r="L51" s="165">
        <f t="shared" si="22"/>
        <v>17.391304347826086</v>
      </c>
      <c r="M51" s="165">
        <f t="shared" si="22"/>
        <v>28.260869565217391</v>
      </c>
      <c r="N51" s="165">
        <f t="shared" si="22"/>
        <v>10.869565217391305</v>
      </c>
      <c r="O51" s="165">
        <f t="shared" si="22"/>
        <v>21.195652173913043</v>
      </c>
      <c r="P51" s="165"/>
      <c r="Q51" s="165">
        <f t="shared" si="22"/>
        <v>4.8913043478260869</v>
      </c>
      <c r="R51" s="165"/>
      <c r="S51" s="165">
        <f t="shared" si="22"/>
        <v>0.54347826086956519</v>
      </c>
      <c r="T51" s="165"/>
      <c r="U51" s="165">
        <v>100</v>
      </c>
      <c r="V51" s="143"/>
      <c r="W51" s="143"/>
      <c r="X51" s="143"/>
    </row>
    <row r="52" spans="1:24" x14ac:dyDescent="0.25">
      <c r="A52" s="113" t="s">
        <v>40</v>
      </c>
      <c r="B52" s="165">
        <f t="shared" si="7"/>
        <v>95.533141210374637</v>
      </c>
      <c r="C52" s="165"/>
      <c r="D52" s="165">
        <f t="shared" ref="D52:S52" si="23">D20/$U20*100</f>
        <v>47.118155619596543</v>
      </c>
      <c r="E52" s="165">
        <f t="shared" si="23"/>
        <v>31.988472622478387</v>
      </c>
      <c r="F52" s="165">
        <f t="shared" si="23"/>
        <v>37.463976945244958</v>
      </c>
      <c r="G52" s="165">
        <f t="shared" si="23"/>
        <v>92.651296829971187</v>
      </c>
      <c r="H52" s="165">
        <f t="shared" si="23"/>
        <v>76.224783861671469</v>
      </c>
      <c r="I52" s="165">
        <f t="shared" si="23"/>
        <v>34.870317002881848</v>
      </c>
      <c r="J52" s="165">
        <f t="shared" si="23"/>
        <v>28.962536023054753</v>
      </c>
      <c r="K52" s="165">
        <f t="shared" si="23"/>
        <v>23.775216138328531</v>
      </c>
      <c r="L52" s="165">
        <f t="shared" si="23"/>
        <v>32.997118155619596</v>
      </c>
      <c r="M52" s="165">
        <f t="shared" si="23"/>
        <v>41.498559077809801</v>
      </c>
      <c r="N52" s="165">
        <f t="shared" si="23"/>
        <v>14.265129682997118</v>
      </c>
      <c r="O52" s="165">
        <f t="shared" si="23"/>
        <v>28.962536023054753</v>
      </c>
      <c r="P52" s="165"/>
      <c r="Q52" s="165">
        <f t="shared" si="23"/>
        <v>4.46685878962536</v>
      </c>
      <c r="R52" s="165"/>
      <c r="S52" s="165">
        <f t="shared" si="23"/>
        <v>4.46685878962536</v>
      </c>
      <c r="T52" s="165"/>
      <c r="U52" s="165">
        <v>100</v>
      </c>
      <c r="V52" s="143"/>
      <c r="W52" s="143"/>
      <c r="X52" s="143"/>
    </row>
    <row r="53" spans="1:24" x14ac:dyDescent="0.25">
      <c r="A53" s="113" t="s">
        <v>41</v>
      </c>
      <c r="B53" s="165">
        <f t="shared" si="7"/>
        <v>97.465437788018434</v>
      </c>
      <c r="C53" s="165"/>
      <c r="D53" s="165">
        <f t="shared" ref="D53:S53" si="24">D21/$U21*100</f>
        <v>52.534562211981559</v>
      </c>
      <c r="E53" s="165">
        <f t="shared" si="24"/>
        <v>39.400921658986178</v>
      </c>
      <c r="F53" s="165">
        <f t="shared" si="24"/>
        <v>37.788018433179722</v>
      </c>
      <c r="G53" s="165">
        <f t="shared" si="24"/>
        <v>96.082949308755758</v>
      </c>
      <c r="H53" s="165">
        <f t="shared" si="24"/>
        <v>79.032258064516128</v>
      </c>
      <c r="I53" s="165">
        <f t="shared" si="24"/>
        <v>36.866359447004612</v>
      </c>
      <c r="J53" s="165">
        <f t="shared" si="24"/>
        <v>32.94930875576037</v>
      </c>
      <c r="K53" s="165">
        <f t="shared" si="24"/>
        <v>28.801843317972349</v>
      </c>
      <c r="L53" s="165">
        <f t="shared" si="24"/>
        <v>36.405529953917046</v>
      </c>
      <c r="M53" s="165">
        <f t="shared" si="24"/>
        <v>56.451612903225815</v>
      </c>
      <c r="N53" s="165">
        <f t="shared" si="24"/>
        <v>17.511520737327189</v>
      </c>
      <c r="O53" s="165">
        <f t="shared" si="24"/>
        <v>35.944700460829495</v>
      </c>
      <c r="P53" s="165"/>
      <c r="Q53" s="165">
        <f t="shared" si="24"/>
        <v>2.5345622119815667</v>
      </c>
      <c r="R53" s="165"/>
      <c r="S53" s="165">
        <f t="shared" si="24"/>
        <v>2.7649769585253456</v>
      </c>
      <c r="T53" s="165"/>
      <c r="U53" s="165">
        <v>100</v>
      </c>
      <c r="V53" s="143"/>
      <c r="W53" s="143"/>
      <c r="X53" s="143"/>
    </row>
    <row r="54" spans="1:24" x14ac:dyDescent="0.25">
      <c r="A54" s="113" t="s">
        <v>42</v>
      </c>
      <c r="B54" s="165">
        <f t="shared" si="7"/>
        <v>95.876288659793815</v>
      </c>
      <c r="C54" s="165"/>
      <c r="D54" s="165">
        <f t="shared" ref="D54:S54" si="25">D22/$U22*100</f>
        <v>41.75257731958763</v>
      </c>
      <c r="E54" s="165">
        <f t="shared" si="25"/>
        <v>28.865979381443296</v>
      </c>
      <c r="F54" s="165">
        <f t="shared" si="25"/>
        <v>40.206185567010309</v>
      </c>
      <c r="G54" s="165">
        <f t="shared" si="25"/>
        <v>94.845360824742258</v>
      </c>
      <c r="H54" s="165">
        <f t="shared" si="25"/>
        <v>77.319587628865989</v>
      </c>
      <c r="I54" s="165">
        <f t="shared" si="25"/>
        <v>30.927835051546392</v>
      </c>
      <c r="J54" s="165">
        <f t="shared" si="25"/>
        <v>21.649484536082475</v>
      </c>
      <c r="K54" s="165">
        <f t="shared" si="25"/>
        <v>14.432989690721648</v>
      </c>
      <c r="L54" s="165">
        <f t="shared" si="25"/>
        <v>27.835051546391753</v>
      </c>
      <c r="M54" s="165">
        <f t="shared" si="25"/>
        <v>38.144329896907216</v>
      </c>
      <c r="N54" s="165">
        <f t="shared" si="25"/>
        <v>10.824742268041238</v>
      </c>
      <c r="O54" s="165">
        <f t="shared" si="25"/>
        <v>30.412371134020617</v>
      </c>
      <c r="P54" s="165"/>
      <c r="Q54" s="165">
        <f t="shared" si="25"/>
        <v>4.1237113402061851</v>
      </c>
      <c r="R54" s="165"/>
      <c r="S54" s="165">
        <f t="shared" si="25"/>
        <v>2.0618556701030926</v>
      </c>
      <c r="T54" s="165"/>
      <c r="U54" s="165">
        <v>100</v>
      </c>
      <c r="V54" s="143"/>
      <c r="W54" s="143"/>
      <c r="X54" s="143"/>
    </row>
    <row r="55" spans="1:24" x14ac:dyDescent="0.25">
      <c r="A55" s="113" t="s">
        <v>43</v>
      </c>
      <c r="B55" s="165">
        <f t="shared" si="7"/>
        <v>92.650334075723833</v>
      </c>
      <c r="C55" s="165"/>
      <c r="D55" s="165">
        <f t="shared" ref="D55:S55" si="26">D23/$U23*100</f>
        <v>36.080178173719375</v>
      </c>
      <c r="E55" s="165">
        <f t="shared" si="26"/>
        <v>31.848552338530066</v>
      </c>
      <c r="F55" s="165">
        <f t="shared" si="26"/>
        <v>34.966592427616931</v>
      </c>
      <c r="G55" s="165">
        <f t="shared" si="26"/>
        <v>89.086859688196</v>
      </c>
      <c r="H55" s="165">
        <f t="shared" si="26"/>
        <v>71.046770601336306</v>
      </c>
      <c r="I55" s="165">
        <f t="shared" si="26"/>
        <v>30.734966592427615</v>
      </c>
      <c r="J55" s="165">
        <f t="shared" si="26"/>
        <v>23.162583518930958</v>
      </c>
      <c r="K55" s="165">
        <f t="shared" si="26"/>
        <v>19.376391982182628</v>
      </c>
      <c r="L55" s="165">
        <f t="shared" si="26"/>
        <v>22.494432071269486</v>
      </c>
      <c r="M55" s="165">
        <f t="shared" si="26"/>
        <v>36.971046770601333</v>
      </c>
      <c r="N55" s="165">
        <f t="shared" si="26"/>
        <v>12.472160356347439</v>
      </c>
      <c r="O55" s="165">
        <f t="shared" si="26"/>
        <v>20.712694877505569</v>
      </c>
      <c r="P55" s="165"/>
      <c r="Q55" s="165">
        <f t="shared" si="26"/>
        <v>7.3496659242761693</v>
      </c>
      <c r="R55" s="165"/>
      <c r="S55" s="165">
        <f t="shared" si="26"/>
        <v>3.5634743875278394</v>
      </c>
      <c r="T55" s="165"/>
      <c r="U55" s="165">
        <v>100</v>
      </c>
      <c r="V55" s="143"/>
      <c r="W55" s="143"/>
      <c r="X55" s="143"/>
    </row>
    <row r="56" spans="1:24" x14ac:dyDescent="0.25">
      <c r="A56" s="113" t="s">
        <v>44</v>
      </c>
      <c r="B56" s="165">
        <f t="shared" si="7"/>
        <v>96.12625538020086</v>
      </c>
      <c r="C56" s="165"/>
      <c r="D56" s="165">
        <f t="shared" ref="D56:S56" si="27">D24/$U24*100</f>
        <v>47.632711621233859</v>
      </c>
      <c r="E56" s="165">
        <f t="shared" si="27"/>
        <v>34.720229555236735</v>
      </c>
      <c r="F56" s="165">
        <f t="shared" si="27"/>
        <v>30.129124820659968</v>
      </c>
      <c r="G56" s="165">
        <f t="shared" si="27"/>
        <v>91.391678622668579</v>
      </c>
      <c r="H56" s="165">
        <f t="shared" si="27"/>
        <v>75.179340028694412</v>
      </c>
      <c r="I56" s="165">
        <f t="shared" si="27"/>
        <v>26.255380200860834</v>
      </c>
      <c r="J56" s="165">
        <f t="shared" si="27"/>
        <v>27.116212338593975</v>
      </c>
      <c r="K56" s="165">
        <f t="shared" si="27"/>
        <v>19.225251076040173</v>
      </c>
      <c r="L56" s="165">
        <f t="shared" si="27"/>
        <v>31.133428981348636</v>
      </c>
      <c r="M56" s="165">
        <f t="shared" si="27"/>
        <v>47.776183644189388</v>
      </c>
      <c r="N56" s="165">
        <f t="shared" si="27"/>
        <v>14.060258249641318</v>
      </c>
      <c r="O56" s="165">
        <f t="shared" si="27"/>
        <v>30.559540889526541</v>
      </c>
      <c r="P56" s="165"/>
      <c r="Q56" s="165">
        <f t="shared" si="27"/>
        <v>3.873744619799139</v>
      </c>
      <c r="R56" s="165"/>
      <c r="S56" s="165">
        <f t="shared" si="27"/>
        <v>2.2955523672883791</v>
      </c>
      <c r="T56" s="165"/>
      <c r="U56" s="165">
        <v>100</v>
      </c>
      <c r="V56" s="143"/>
      <c r="W56" s="143"/>
      <c r="X56" s="143"/>
    </row>
    <row r="57" spans="1:24" x14ac:dyDescent="0.25">
      <c r="A57" s="113" t="s">
        <v>45</v>
      </c>
      <c r="B57" s="165">
        <f t="shared" si="7"/>
        <v>98.571428571428584</v>
      </c>
      <c r="C57" s="165"/>
      <c r="D57" s="165">
        <f t="shared" ref="D57:S57" si="28">D25/$U25*100</f>
        <v>65.357142857142861</v>
      </c>
      <c r="E57" s="165">
        <f t="shared" si="28"/>
        <v>41.428571428571431</v>
      </c>
      <c r="F57" s="165">
        <f t="shared" si="28"/>
        <v>41.428571428571431</v>
      </c>
      <c r="G57" s="165">
        <f t="shared" si="28"/>
        <v>97.678571428571431</v>
      </c>
      <c r="H57" s="165">
        <f t="shared" si="28"/>
        <v>78.75</v>
      </c>
      <c r="I57" s="165">
        <f t="shared" si="28"/>
        <v>45.535714285714285</v>
      </c>
      <c r="J57" s="165">
        <f t="shared" si="28"/>
        <v>36.071428571428569</v>
      </c>
      <c r="K57" s="165">
        <f t="shared" si="28"/>
        <v>26.607142857142858</v>
      </c>
      <c r="L57" s="165">
        <f t="shared" si="28"/>
        <v>22.857142857142858</v>
      </c>
      <c r="M57" s="165">
        <f t="shared" si="28"/>
        <v>57.857142857142861</v>
      </c>
      <c r="N57" s="165">
        <f t="shared" si="28"/>
        <v>21.607142857142858</v>
      </c>
      <c r="O57" s="165">
        <f t="shared" si="28"/>
        <v>47.142857142857139</v>
      </c>
      <c r="P57" s="165"/>
      <c r="Q57" s="165">
        <f t="shared" si="28"/>
        <v>1.4285714285714286</v>
      </c>
      <c r="R57" s="165"/>
      <c r="S57" s="165">
        <f t="shared" si="28"/>
        <v>3.214285714285714</v>
      </c>
      <c r="T57" s="165"/>
      <c r="U57" s="165">
        <v>100</v>
      </c>
      <c r="V57" s="143"/>
      <c r="W57" s="143"/>
      <c r="X57" s="143"/>
    </row>
    <row r="58" spans="1:24" x14ac:dyDescent="0.25">
      <c r="A58" s="113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43"/>
      <c r="W58" s="143"/>
      <c r="X58" s="143"/>
    </row>
    <row r="59" spans="1:24" x14ac:dyDescent="0.25">
      <c r="A59" s="113" t="s">
        <v>17</v>
      </c>
      <c r="B59" s="165">
        <f t="shared" si="7"/>
        <v>98.831717623663934</v>
      </c>
      <c r="C59" s="165"/>
      <c r="D59" s="165">
        <f t="shared" ref="D59:S59" si="29">D27/$U27*100</f>
        <v>54.188416604523994</v>
      </c>
      <c r="E59" s="165">
        <f t="shared" si="29"/>
        <v>35.545612726820778</v>
      </c>
      <c r="F59" s="165">
        <f t="shared" si="29"/>
        <v>40.392741735023613</v>
      </c>
      <c r="G59" s="165">
        <f t="shared" si="29"/>
        <v>98.011434253044996</v>
      </c>
      <c r="H59" s="165">
        <f t="shared" si="29"/>
        <v>81.630623912503111</v>
      </c>
      <c r="I59" s="165">
        <f t="shared" si="29"/>
        <v>33.059905543127023</v>
      </c>
      <c r="J59" s="165">
        <f t="shared" si="29"/>
        <v>28.709917971662939</v>
      </c>
      <c r="K59" s="165">
        <f t="shared" si="29"/>
        <v>26.572209793686302</v>
      </c>
      <c r="L59" s="165">
        <f t="shared" si="29"/>
        <v>27.442207307979121</v>
      </c>
      <c r="M59" s="165">
        <f t="shared" si="29"/>
        <v>54.039274173502363</v>
      </c>
      <c r="N59" s="165">
        <f t="shared" si="29"/>
        <v>13.373104648272433</v>
      </c>
      <c r="O59" s="165">
        <f t="shared" si="29"/>
        <v>36.440467312950538</v>
      </c>
      <c r="P59" s="165"/>
      <c r="Q59" s="165">
        <f t="shared" si="29"/>
        <v>1.1682823763360677</v>
      </c>
      <c r="R59" s="165"/>
      <c r="S59" s="165">
        <f t="shared" si="29"/>
        <v>1.7151379567486951</v>
      </c>
      <c r="T59" s="165"/>
      <c r="U59" s="165">
        <v>100</v>
      </c>
      <c r="V59" s="143"/>
      <c r="W59" s="143"/>
      <c r="X59" s="143"/>
    </row>
    <row r="60" spans="1:24" x14ac:dyDescent="0.25">
      <c r="A60" s="113" t="s">
        <v>18</v>
      </c>
      <c r="B60" s="165">
        <f t="shared" si="7"/>
        <v>98.945233265720077</v>
      </c>
      <c r="C60" s="165"/>
      <c r="D60" s="165">
        <f t="shared" ref="D60:S60" si="30">D28/$U28*100</f>
        <v>65.598377281947265</v>
      </c>
      <c r="E60" s="165">
        <f t="shared" si="30"/>
        <v>50.060851926977691</v>
      </c>
      <c r="F60" s="165">
        <f t="shared" si="30"/>
        <v>44.503042596348884</v>
      </c>
      <c r="G60" s="165">
        <f t="shared" si="30"/>
        <v>97.97160243407707</v>
      </c>
      <c r="H60" s="165">
        <f t="shared" si="30"/>
        <v>78.661257606490878</v>
      </c>
      <c r="I60" s="165">
        <f t="shared" si="30"/>
        <v>40.527383367139954</v>
      </c>
      <c r="J60" s="165">
        <f t="shared" si="30"/>
        <v>40.527383367139954</v>
      </c>
      <c r="K60" s="165">
        <f t="shared" si="30"/>
        <v>42.799188640973625</v>
      </c>
      <c r="L60" s="165">
        <f t="shared" si="30"/>
        <v>43.002028397565923</v>
      </c>
      <c r="M60" s="165">
        <f t="shared" si="30"/>
        <v>71.19675456389453</v>
      </c>
      <c r="N60" s="165">
        <f t="shared" si="30"/>
        <v>22.190669371196755</v>
      </c>
      <c r="O60" s="165">
        <f t="shared" si="30"/>
        <v>48.843813387423936</v>
      </c>
      <c r="P60" s="165"/>
      <c r="Q60" s="165">
        <f t="shared" si="30"/>
        <v>1.054766734279919</v>
      </c>
      <c r="R60" s="165"/>
      <c r="S60" s="165">
        <f t="shared" si="30"/>
        <v>3.1643002028397564</v>
      </c>
      <c r="T60" s="165"/>
      <c r="U60" s="165">
        <v>100</v>
      </c>
      <c r="V60" s="143"/>
      <c r="W60" s="143"/>
      <c r="X60" s="143"/>
    </row>
    <row r="61" spans="1:24" x14ac:dyDescent="0.25">
      <c r="A61" s="113" t="s">
        <v>19</v>
      </c>
      <c r="B61" s="165">
        <f t="shared" si="7"/>
        <v>98.976844372644052</v>
      </c>
      <c r="C61" s="165"/>
      <c r="D61" s="165">
        <f t="shared" ref="D61:S61" si="31">D29/$U29*100</f>
        <v>58.050619278406032</v>
      </c>
      <c r="E61" s="165">
        <f t="shared" si="31"/>
        <v>42.757135164243401</v>
      </c>
      <c r="F61" s="165">
        <f t="shared" si="31"/>
        <v>43.780290791599356</v>
      </c>
      <c r="G61" s="165">
        <f t="shared" si="31"/>
        <v>97.415185783521807</v>
      </c>
      <c r="H61" s="165">
        <f t="shared" si="31"/>
        <v>80.936995153473347</v>
      </c>
      <c r="I61" s="165">
        <f t="shared" si="31"/>
        <v>36.402800215401179</v>
      </c>
      <c r="J61" s="165">
        <f t="shared" si="31"/>
        <v>33.817985998922993</v>
      </c>
      <c r="K61" s="165">
        <f t="shared" si="31"/>
        <v>29.671513193322564</v>
      </c>
      <c r="L61" s="165">
        <f t="shared" si="31"/>
        <v>32.256327409800754</v>
      </c>
      <c r="M61" s="165">
        <f t="shared" si="31"/>
        <v>57.296715131933226</v>
      </c>
      <c r="N61" s="165">
        <f t="shared" si="31"/>
        <v>17.501346257404414</v>
      </c>
      <c r="O61" s="165">
        <f t="shared" si="31"/>
        <v>37.856758212170163</v>
      </c>
      <c r="P61" s="165"/>
      <c r="Q61" s="165">
        <f t="shared" si="31"/>
        <v>1.0231556273559503</v>
      </c>
      <c r="R61" s="165"/>
      <c r="S61" s="165">
        <f t="shared" si="31"/>
        <v>3.4464189553042544</v>
      </c>
      <c r="T61" s="165"/>
      <c r="U61" s="165">
        <v>100</v>
      </c>
      <c r="V61" s="143"/>
      <c r="W61" s="143"/>
      <c r="X61" s="143"/>
    </row>
    <row r="62" spans="1:24" x14ac:dyDescent="0.25">
      <c r="A62" s="113" t="s">
        <v>20</v>
      </c>
      <c r="B62" s="165">
        <f t="shared" si="7"/>
        <v>95.751911639762113</v>
      </c>
      <c r="C62" s="165"/>
      <c r="D62" s="165">
        <f t="shared" ref="D62:S62" si="32">D30/$U30*100</f>
        <v>44.859813084112147</v>
      </c>
      <c r="E62" s="165">
        <f t="shared" si="32"/>
        <v>33.517417162276978</v>
      </c>
      <c r="F62" s="165">
        <f t="shared" si="32"/>
        <v>37.553101104502971</v>
      </c>
      <c r="G62" s="165">
        <f t="shared" si="32"/>
        <v>93.28802039082413</v>
      </c>
      <c r="H62" s="165">
        <f t="shared" si="32"/>
        <v>76.380628717077315</v>
      </c>
      <c r="I62" s="165">
        <f t="shared" si="32"/>
        <v>33.729821580288871</v>
      </c>
      <c r="J62" s="165">
        <f t="shared" si="32"/>
        <v>26.720475785896348</v>
      </c>
      <c r="K62" s="165">
        <f t="shared" si="32"/>
        <v>21.580288870008495</v>
      </c>
      <c r="L62" s="165">
        <f t="shared" si="32"/>
        <v>28.334749362786749</v>
      </c>
      <c r="M62" s="165">
        <f t="shared" si="32"/>
        <v>41.886151231945625</v>
      </c>
      <c r="N62" s="165">
        <f t="shared" si="32"/>
        <v>13.593882752761258</v>
      </c>
      <c r="O62" s="165">
        <f t="shared" si="32"/>
        <v>28.079864061172472</v>
      </c>
      <c r="P62" s="165"/>
      <c r="Q62" s="165">
        <f t="shared" si="32"/>
        <v>4.2480883602378929</v>
      </c>
      <c r="R62" s="165"/>
      <c r="S62" s="165">
        <f t="shared" si="32"/>
        <v>3.1435853865760408</v>
      </c>
      <c r="T62" s="165"/>
      <c r="U62" s="165">
        <v>100</v>
      </c>
      <c r="V62" s="143"/>
      <c r="W62" s="143"/>
      <c r="X62" s="143"/>
    </row>
    <row r="63" spans="1:24" x14ac:dyDescent="0.25">
      <c r="A63" s="113" t="s">
        <v>21</v>
      </c>
      <c r="B63" s="165">
        <f t="shared" si="7"/>
        <v>97.215592680986475</v>
      </c>
      <c r="C63" s="165"/>
      <c r="D63" s="165">
        <f t="shared" ref="D63:S63" si="33">D31/$U31*100</f>
        <v>55.529037390612565</v>
      </c>
      <c r="E63" s="165">
        <f t="shared" si="33"/>
        <v>37.708830548926016</v>
      </c>
      <c r="F63" s="165">
        <f t="shared" si="33"/>
        <v>35.163086714399363</v>
      </c>
      <c r="G63" s="165">
        <f t="shared" si="33"/>
        <v>94.192521877486087</v>
      </c>
      <c r="H63" s="165">
        <f t="shared" si="33"/>
        <v>76.770087509944304</v>
      </c>
      <c r="I63" s="165">
        <f t="shared" si="33"/>
        <v>34.844868735083537</v>
      </c>
      <c r="J63" s="165">
        <f t="shared" si="33"/>
        <v>31.105807478122514</v>
      </c>
      <c r="K63" s="165">
        <f t="shared" si="33"/>
        <v>22.513922036595069</v>
      </c>
      <c r="L63" s="165">
        <f t="shared" si="33"/>
        <v>27.44630071599045</v>
      </c>
      <c r="M63" s="165">
        <f t="shared" si="33"/>
        <v>52.267303102625299</v>
      </c>
      <c r="N63" s="165">
        <f t="shared" si="33"/>
        <v>17.422434367541769</v>
      </c>
      <c r="O63" s="165">
        <f t="shared" si="33"/>
        <v>37.947494033412887</v>
      </c>
      <c r="P63" s="165"/>
      <c r="Q63" s="165">
        <f t="shared" si="33"/>
        <v>2.7844073190135243</v>
      </c>
      <c r="R63" s="165"/>
      <c r="S63" s="165">
        <f t="shared" si="33"/>
        <v>2.7048528241845662</v>
      </c>
      <c r="T63" s="165"/>
      <c r="U63" s="165">
        <v>100</v>
      </c>
      <c r="V63" s="143"/>
      <c r="W63" s="143"/>
      <c r="X63" s="143"/>
    </row>
    <row r="64" spans="1:24" x14ac:dyDescent="0.25">
      <c r="A64" s="167" t="s">
        <v>22</v>
      </c>
      <c r="B64" s="168">
        <f t="shared" si="7"/>
        <v>98.101371696219474</v>
      </c>
      <c r="C64" s="168"/>
      <c r="D64" s="168">
        <f t="shared" ref="D64:S64" si="34">D32/$U32*100</f>
        <v>55.444964871194379</v>
      </c>
      <c r="E64" s="168">
        <f t="shared" si="34"/>
        <v>39.486450317832052</v>
      </c>
      <c r="F64" s="168">
        <f t="shared" si="34"/>
        <v>40.65741050518568</v>
      </c>
      <c r="G64" s="168">
        <f t="shared" si="34"/>
        <v>96.579123452659758</v>
      </c>
      <c r="H64" s="168">
        <f t="shared" si="34"/>
        <v>79.366008698561402</v>
      </c>
      <c r="I64" s="168">
        <f t="shared" si="34"/>
        <v>35.438273670123785</v>
      </c>
      <c r="J64" s="168">
        <f t="shared" si="34"/>
        <v>31.799933087989295</v>
      </c>
      <c r="K64" s="168">
        <f t="shared" si="34"/>
        <v>28.98962863834058</v>
      </c>
      <c r="L64" s="168">
        <f t="shared" si="34"/>
        <v>31.574105051856812</v>
      </c>
      <c r="M64" s="168">
        <f t="shared" si="34"/>
        <v>55.503512880562056</v>
      </c>
      <c r="N64" s="168">
        <f t="shared" si="34"/>
        <v>16.301438608230175</v>
      </c>
      <c r="O64" s="168">
        <f t="shared" si="34"/>
        <v>37.730010036801602</v>
      </c>
      <c r="P64" s="168"/>
      <c r="Q64" s="168">
        <f t="shared" si="34"/>
        <v>1.8986283037805287</v>
      </c>
      <c r="R64" s="168"/>
      <c r="S64" s="168">
        <f t="shared" si="34"/>
        <v>2.6681164268986279</v>
      </c>
      <c r="T64" s="168"/>
      <c r="U64" s="168">
        <v>100</v>
      </c>
      <c r="V64" s="143"/>
      <c r="W64" s="143"/>
      <c r="X64" s="143"/>
    </row>
    <row r="65" spans="1:24" x14ac:dyDescent="0.25">
      <c r="A65" s="162" t="s">
        <v>140</v>
      </c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</row>
    <row r="66" spans="1:24" x14ac:dyDescent="0.25">
      <c r="A66" s="117"/>
    </row>
  </sheetData>
  <mergeCells count="16">
    <mergeCell ref="A1:V1"/>
    <mergeCell ref="U2:U3"/>
    <mergeCell ref="V2:V3"/>
    <mergeCell ref="W2:W3"/>
    <mergeCell ref="X2:X3"/>
    <mergeCell ref="U34:U35"/>
    <mergeCell ref="A2:A3"/>
    <mergeCell ref="B2:B3"/>
    <mergeCell ref="D2:O2"/>
    <mergeCell ref="Q2:Q3"/>
    <mergeCell ref="S2:S3"/>
    <mergeCell ref="A34:A35"/>
    <mergeCell ref="B34:B35"/>
    <mergeCell ref="D34:O34"/>
    <mergeCell ref="Q34:Q35"/>
    <mergeCell ref="S34:S35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workbookViewId="0">
      <selection activeCell="A18" sqref="A18:T19"/>
    </sheetView>
  </sheetViews>
  <sheetFormatPr defaultRowHeight="15" x14ac:dyDescent="0.25"/>
  <cols>
    <col min="1" max="1" width="39.5703125" customWidth="1"/>
    <col min="3" max="3" width="1.140625" customWidth="1"/>
    <col min="13" max="13" width="0.85546875" customWidth="1"/>
    <col min="17" max="17" width="1" customWidth="1"/>
  </cols>
  <sheetData>
    <row r="1" spans="1:20" s="3" customFormat="1" x14ac:dyDescent="0.25">
      <c r="A1" s="247" t="s">
        <v>148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</row>
    <row r="2" spans="1:20" s="3" customFormat="1" ht="15" customHeight="1" x14ac:dyDescent="0.25">
      <c r="A2" s="314" t="s">
        <v>14</v>
      </c>
      <c r="B2" s="232" t="s">
        <v>122</v>
      </c>
      <c r="C2" s="326"/>
      <c r="D2" s="246" t="s">
        <v>147</v>
      </c>
      <c r="E2" s="246"/>
      <c r="F2" s="246"/>
      <c r="G2" s="246"/>
      <c r="H2" s="246"/>
      <c r="I2" s="246"/>
      <c r="J2" s="246"/>
      <c r="K2" s="246"/>
      <c r="L2" s="246"/>
      <c r="M2" s="317"/>
      <c r="N2" s="326" t="s">
        <v>60</v>
      </c>
      <c r="O2" s="326"/>
      <c r="P2" s="326"/>
      <c r="Q2" s="326"/>
      <c r="R2" s="326" t="s">
        <v>71</v>
      </c>
      <c r="S2" s="326"/>
      <c r="T2" s="326"/>
    </row>
    <row r="3" spans="1:20" s="3" customFormat="1" ht="23.25" customHeight="1" x14ac:dyDescent="0.25">
      <c r="A3" s="315"/>
      <c r="B3" s="245"/>
      <c r="C3" s="328"/>
      <c r="D3" s="246" t="s">
        <v>50</v>
      </c>
      <c r="E3" s="246"/>
      <c r="F3" s="246"/>
      <c r="G3" s="246" t="s">
        <v>51</v>
      </c>
      <c r="H3" s="246"/>
      <c r="I3" s="246"/>
      <c r="J3" s="246" t="s">
        <v>52</v>
      </c>
      <c r="K3" s="246"/>
      <c r="L3" s="246"/>
      <c r="M3" s="329"/>
      <c r="N3" s="327"/>
      <c r="O3" s="327"/>
      <c r="P3" s="327"/>
      <c r="Q3" s="328"/>
      <c r="R3" s="327"/>
      <c r="S3" s="327"/>
      <c r="T3" s="327"/>
    </row>
    <row r="4" spans="1:20" s="3" customFormat="1" x14ac:dyDescent="0.25">
      <c r="A4" s="316"/>
      <c r="B4" s="206" t="s">
        <v>15</v>
      </c>
      <c r="C4" s="328"/>
      <c r="D4" s="205">
        <v>2022</v>
      </c>
      <c r="E4" s="205">
        <v>2020</v>
      </c>
      <c r="F4" s="205" t="s">
        <v>123</v>
      </c>
      <c r="G4" s="205">
        <v>2022</v>
      </c>
      <c r="H4" s="205">
        <v>2020</v>
      </c>
      <c r="I4" s="205" t="s">
        <v>123</v>
      </c>
      <c r="J4" s="205">
        <v>2022</v>
      </c>
      <c r="K4" s="205">
        <v>2020</v>
      </c>
      <c r="L4" s="205" t="s">
        <v>123</v>
      </c>
      <c r="M4" s="329"/>
      <c r="N4" s="207">
        <v>2022</v>
      </c>
      <c r="O4" s="207">
        <v>2020</v>
      </c>
      <c r="P4" s="207" t="s">
        <v>123</v>
      </c>
      <c r="Q4" s="328"/>
      <c r="R4" s="207">
        <v>2022</v>
      </c>
      <c r="S4" s="207">
        <v>2020</v>
      </c>
      <c r="T4" s="207" t="s">
        <v>123</v>
      </c>
    </row>
    <row r="5" spans="1:20" s="3" customFormat="1" ht="27" customHeight="1" x14ac:dyDescent="0.25">
      <c r="A5" s="9" t="s">
        <v>2</v>
      </c>
      <c r="B5" s="6">
        <v>33</v>
      </c>
      <c r="C5" s="328"/>
      <c r="D5" s="60">
        <v>84.848484848484844</v>
      </c>
      <c r="E5" s="60">
        <v>81.818181818181827</v>
      </c>
      <c r="F5" s="60">
        <v>3.030303030303017</v>
      </c>
      <c r="G5" s="60">
        <v>63.636363636363633</v>
      </c>
      <c r="H5" s="60">
        <v>69.696969696969703</v>
      </c>
      <c r="I5" s="60">
        <v>-6.0606060606060694</v>
      </c>
      <c r="J5" s="60">
        <v>12.121212121212121</v>
      </c>
      <c r="K5" s="60">
        <v>6.0606060606060606</v>
      </c>
      <c r="L5" s="60">
        <v>6.0606060606060606</v>
      </c>
      <c r="M5" s="329"/>
      <c r="N5" s="10">
        <v>87.878787878787875</v>
      </c>
      <c r="O5" s="10">
        <v>90.909090909090907</v>
      </c>
      <c r="P5" s="10">
        <v>-3.0303030303030312</v>
      </c>
      <c r="Q5" s="328"/>
      <c r="R5" s="10">
        <v>36.363636363636367</v>
      </c>
      <c r="S5" s="10">
        <v>42.424242424242422</v>
      </c>
      <c r="T5" s="10">
        <v>-6.0606060606060552</v>
      </c>
    </row>
    <row r="6" spans="1:20" s="3" customFormat="1" x14ac:dyDescent="0.25">
      <c r="A6" s="5" t="s">
        <v>3</v>
      </c>
      <c r="B6" s="6">
        <v>39</v>
      </c>
      <c r="C6" s="328"/>
      <c r="D6" s="30">
        <v>97.435897435897431</v>
      </c>
      <c r="E6" s="30">
        <v>87.179487179487182</v>
      </c>
      <c r="F6" s="30">
        <v>10.256410256410248</v>
      </c>
      <c r="G6" s="30">
        <v>71.794871794871796</v>
      </c>
      <c r="H6" s="30">
        <v>64.102564102564102</v>
      </c>
      <c r="I6" s="30">
        <v>7.6923076923076934</v>
      </c>
      <c r="J6" s="30">
        <v>33.333333333333329</v>
      </c>
      <c r="K6" s="30">
        <v>30.76923076923077</v>
      </c>
      <c r="L6" s="30">
        <v>2.5641025641025585</v>
      </c>
      <c r="M6" s="329"/>
      <c r="N6" s="10">
        <v>92.307692307692307</v>
      </c>
      <c r="O6" s="10">
        <v>87.179487179487182</v>
      </c>
      <c r="P6" s="10">
        <v>5.1282051282051242</v>
      </c>
      <c r="Q6" s="328"/>
      <c r="R6" s="10">
        <v>28.205128205128204</v>
      </c>
      <c r="S6" s="10">
        <v>33.333333333333329</v>
      </c>
      <c r="T6" s="10">
        <v>-5.1282051282051242</v>
      </c>
    </row>
    <row r="7" spans="1:20" s="3" customFormat="1" x14ac:dyDescent="0.25">
      <c r="A7" s="5" t="s">
        <v>120</v>
      </c>
      <c r="B7" s="6">
        <v>104</v>
      </c>
      <c r="C7" s="328"/>
      <c r="D7" s="30">
        <v>82.692307692307693</v>
      </c>
      <c r="E7" s="30">
        <v>84.615384615384613</v>
      </c>
      <c r="F7" s="30">
        <v>-1.9230769230769198</v>
      </c>
      <c r="G7" s="30">
        <v>36.538461538461533</v>
      </c>
      <c r="H7" s="30">
        <v>29.807692307692307</v>
      </c>
      <c r="I7" s="30">
        <v>6.7307692307692264</v>
      </c>
      <c r="J7" s="30">
        <v>8.6538461538461533</v>
      </c>
      <c r="K7" s="30">
        <v>6.7307692307692308</v>
      </c>
      <c r="L7" s="30">
        <v>1.9230769230769225</v>
      </c>
      <c r="M7" s="329"/>
      <c r="N7" s="10">
        <v>70.192307692307693</v>
      </c>
      <c r="O7" s="10">
        <v>67.307692307692307</v>
      </c>
      <c r="P7" s="10">
        <v>2.8846153846153868</v>
      </c>
      <c r="Q7" s="328"/>
      <c r="R7" s="10">
        <v>14.423076923076922</v>
      </c>
      <c r="S7" s="10">
        <v>16.346153846153847</v>
      </c>
      <c r="T7" s="10">
        <v>-1.9230769230769251</v>
      </c>
    </row>
    <row r="8" spans="1:20" s="3" customFormat="1" x14ac:dyDescent="0.25">
      <c r="A8" s="5" t="s">
        <v>5</v>
      </c>
      <c r="B8" s="6">
        <v>7363</v>
      </c>
      <c r="C8" s="328"/>
      <c r="D8" s="30">
        <v>52.546516365611836</v>
      </c>
      <c r="E8" s="30">
        <v>43.066684775227486</v>
      </c>
      <c r="F8" s="30">
        <v>9.4798315903843502</v>
      </c>
      <c r="G8" s="30">
        <v>35.270949341301097</v>
      </c>
      <c r="H8" s="30">
        <v>31.291593100638327</v>
      </c>
      <c r="I8" s="30">
        <v>3.9793562406627707</v>
      </c>
      <c r="J8" s="30">
        <v>8.1352709493413009</v>
      </c>
      <c r="K8" s="30">
        <v>6.573407578432704</v>
      </c>
      <c r="L8" s="30">
        <v>1.5618633709085969</v>
      </c>
      <c r="M8" s="329"/>
      <c r="N8" s="10">
        <v>67.988591606682064</v>
      </c>
      <c r="O8" s="10">
        <v>65.122911856580203</v>
      </c>
      <c r="P8" s="10">
        <v>2.8656797501018616</v>
      </c>
      <c r="Q8" s="328"/>
      <c r="R8" s="10">
        <v>5.093032731223686</v>
      </c>
      <c r="S8" s="10">
        <v>5.4054054054054053</v>
      </c>
      <c r="T8" s="10">
        <v>-0.31237267418171921</v>
      </c>
    </row>
    <row r="9" spans="1:20" s="8" customFormat="1" x14ac:dyDescent="0.25">
      <c r="A9" s="15" t="s">
        <v>53</v>
      </c>
      <c r="B9" s="16">
        <v>5145</v>
      </c>
      <c r="C9" s="328"/>
      <c r="D9" s="31">
        <v>44.956268221574341</v>
      </c>
      <c r="E9" s="31">
        <v>35.29640427599611</v>
      </c>
      <c r="F9" s="31">
        <v>9.6598639455782305</v>
      </c>
      <c r="G9" s="31">
        <v>30.009718172983479</v>
      </c>
      <c r="H9" s="31">
        <v>24.548104956268222</v>
      </c>
      <c r="I9" s="31">
        <v>5.4616132167152571</v>
      </c>
      <c r="J9" s="31">
        <v>7.016520894071915</v>
      </c>
      <c r="K9" s="31">
        <v>5.5782312925170068</v>
      </c>
      <c r="L9" s="31">
        <v>1.4382896015549083</v>
      </c>
      <c r="M9" s="329"/>
      <c r="N9" s="17">
        <v>61.516034985422742</v>
      </c>
      <c r="O9" s="17">
        <v>58.231292517006807</v>
      </c>
      <c r="P9" s="17">
        <v>3.284742468415935</v>
      </c>
      <c r="Q9" s="328"/>
      <c r="R9" s="17">
        <v>3.8095238095238098</v>
      </c>
      <c r="S9" s="17">
        <v>4.1593780369290574</v>
      </c>
      <c r="T9" s="17">
        <v>-0.34985422740524763</v>
      </c>
    </row>
    <row r="10" spans="1:20" s="8" customFormat="1" x14ac:dyDescent="0.25">
      <c r="A10" s="15" t="s">
        <v>54</v>
      </c>
      <c r="B10" s="16">
        <v>1738</v>
      </c>
      <c r="C10" s="328"/>
      <c r="D10" s="31">
        <v>66.11047180667434</v>
      </c>
      <c r="E10" s="31">
        <v>57.134637514384345</v>
      </c>
      <c r="F10" s="31">
        <v>8.9758342922899956</v>
      </c>
      <c r="G10" s="31">
        <v>45.339470655926348</v>
      </c>
      <c r="H10" s="31">
        <v>42.980437284234753</v>
      </c>
      <c r="I10" s="31">
        <v>2.359033371691595</v>
      </c>
      <c r="J10" s="31">
        <v>9.0909090909090917</v>
      </c>
      <c r="K10" s="31">
        <v>7.7675489067894139</v>
      </c>
      <c r="L10" s="31">
        <v>1.3233601841196778</v>
      </c>
      <c r="M10" s="329"/>
      <c r="N10" s="17">
        <v>82.22094361334868</v>
      </c>
      <c r="O10" s="17">
        <v>80.034522439585729</v>
      </c>
      <c r="P10" s="17">
        <v>2.1864211737629518</v>
      </c>
      <c r="Q10" s="328"/>
      <c r="R10" s="17">
        <v>6.5017261219792868</v>
      </c>
      <c r="S10" s="17">
        <v>6.7318757192174905</v>
      </c>
      <c r="T10" s="17">
        <v>-0.23014959723820372</v>
      </c>
    </row>
    <row r="11" spans="1:20" s="8" customFormat="1" x14ac:dyDescent="0.25">
      <c r="A11" s="15" t="s">
        <v>55</v>
      </c>
      <c r="B11" s="16">
        <v>480</v>
      </c>
      <c r="C11" s="328"/>
      <c r="D11" s="31">
        <v>84.791666666666671</v>
      </c>
      <c r="E11" s="31">
        <v>75.416666666666671</v>
      </c>
      <c r="F11" s="31">
        <v>9.375</v>
      </c>
      <c r="G11" s="31">
        <v>55.208333333333336</v>
      </c>
      <c r="H11" s="31">
        <v>61.250000000000007</v>
      </c>
      <c r="I11" s="31">
        <v>-6.0416666666666714</v>
      </c>
      <c r="J11" s="31">
        <v>16.666666666666664</v>
      </c>
      <c r="K11" s="31">
        <v>12.916666666666668</v>
      </c>
      <c r="L11" s="31">
        <v>3.7499999999999964</v>
      </c>
      <c r="M11" s="329"/>
      <c r="N11" s="17">
        <v>85.833333333333329</v>
      </c>
      <c r="O11" s="17">
        <v>85</v>
      </c>
      <c r="P11" s="17">
        <v>0.8333333333333286</v>
      </c>
      <c r="Q11" s="328"/>
      <c r="R11" s="17">
        <v>13.750000000000002</v>
      </c>
      <c r="S11" s="17">
        <v>13.958333333333334</v>
      </c>
      <c r="T11" s="17">
        <v>-0.20833333333333215</v>
      </c>
    </row>
    <row r="12" spans="1:20" s="3" customFormat="1" x14ac:dyDescent="0.25">
      <c r="A12" s="5" t="s">
        <v>6</v>
      </c>
      <c r="B12" s="6">
        <v>449</v>
      </c>
      <c r="C12" s="328"/>
      <c r="D12" s="30">
        <v>52.338530066815146</v>
      </c>
      <c r="E12" s="30">
        <v>48.997772828507799</v>
      </c>
      <c r="F12" s="30">
        <v>3.3407572383073472</v>
      </c>
      <c r="G12" s="30">
        <v>23.385300668151448</v>
      </c>
      <c r="H12" s="30">
        <v>21.603563474387528</v>
      </c>
      <c r="I12" s="30">
        <v>1.7817371937639201</v>
      </c>
      <c r="J12" s="30">
        <v>4.4543429844097995</v>
      </c>
      <c r="K12" s="30">
        <v>5.1224944320712691</v>
      </c>
      <c r="L12" s="30">
        <v>-0.66815144766146961</v>
      </c>
      <c r="M12" s="329"/>
      <c r="N12" s="10">
        <v>30.957683741648108</v>
      </c>
      <c r="O12" s="10">
        <v>32.071269487750556</v>
      </c>
      <c r="P12" s="10">
        <v>-1.1135857461024479</v>
      </c>
      <c r="Q12" s="328"/>
      <c r="R12" s="10">
        <v>4.231625835189309</v>
      </c>
      <c r="S12" s="10">
        <v>3.7861915367483299</v>
      </c>
      <c r="T12" s="10">
        <v>0.44543429844097915</v>
      </c>
    </row>
    <row r="13" spans="1:20" s="3" customFormat="1" x14ac:dyDescent="0.25">
      <c r="A13" s="5" t="s">
        <v>8</v>
      </c>
      <c r="B13" s="6">
        <v>185</v>
      </c>
      <c r="C13" s="328"/>
      <c r="D13" s="30">
        <v>82.702702702702709</v>
      </c>
      <c r="E13" s="30">
        <v>77.297297297297291</v>
      </c>
      <c r="F13" s="30">
        <v>5.4054054054054177</v>
      </c>
      <c r="G13" s="30">
        <v>51.351351351351347</v>
      </c>
      <c r="H13" s="30">
        <v>58.378378378378379</v>
      </c>
      <c r="I13" s="30">
        <v>-7.0270270270270316</v>
      </c>
      <c r="J13" s="30">
        <v>11.351351351351353</v>
      </c>
      <c r="K13" s="30">
        <v>10.810810810810811</v>
      </c>
      <c r="L13" s="30">
        <v>0.54054054054054212</v>
      </c>
      <c r="M13" s="329"/>
      <c r="N13" s="10">
        <v>76.21621621621621</v>
      </c>
      <c r="O13" s="10">
        <v>69.729729729729726</v>
      </c>
      <c r="P13" s="10">
        <v>6.4864864864864842</v>
      </c>
      <c r="Q13" s="328"/>
      <c r="R13" s="10">
        <v>18.918918918918919</v>
      </c>
      <c r="S13" s="10">
        <v>20</v>
      </c>
      <c r="T13" s="10">
        <v>-1.0810810810810807</v>
      </c>
    </row>
    <row r="14" spans="1:20" s="3" customFormat="1" x14ac:dyDescent="0.25">
      <c r="A14" s="5" t="s">
        <v>9</v>
      </c>
      <c r="B14" s="6">
        <v>70</v>
      </c>
      <c r="C14" s="328"/>
      <c r="D14" s="30">
        <v>97.142857142857139</v>
      </c>
      <c r="E14" s="30">
        <v>97.142857142857139</v>
      </c>
      <c r="F14" s="30">
        <v>0</v>
      </c>
      <c r="G14" s="30">
        <v>87.142857142857139</v>
      </c>
      <c r="H14" s="30">
        <v>84.285714285714292</v>
      </c>
      <c r="I14" s="30">
        <v>2.857142857142847</v>
      </c>
      <c r="J14" s="30">
        <v>41.428571428571431</v>
      </c>
      <c r="K14" s="30">
        <v>28.571428571428569</v>
      </c>
      <c r="L14" s="30">
        <v>12.857142857142861</v>
      </c>
      <c r="M14" s="329"/>
      <c r="N14" s="10">
        <v>98.571428571428584</v>
      </c>
      <c r="O14" s="10">
        <v>98.571428571428584</v>
      </c>
      <c r="P14" s="10">
        <v>0</v>
      </c>
      <c r="Q14" s="328"/>
      <c r="R14" s="10">
        <v>45.714285714285715</v>
      </c>
      <c r="S14" s="10">
        <v>38.571428571428577</v>
      </c>
      <c r="T14" s="10">
        <v>7.1428571428571388</v>
      </c>
    </row>
    <row r="15" spans="1:20" s="3" customFormat="1" ht="19.5" x14ac:dyDescent="0.25">
      <c r="A15" s="9" t="s">
        <v>121</v>
      </c>
      <c r="B15" s="6">
        <v>2493</v>
      </c>
      <c r="C15" s="328"/>
      <c r="D15" s="30">
        <v>44.163658243080626</v>
      </c>
      <c r="E15" s="30">
        <v>40.27276373846771</v>
      </c>
      <c r="F15" s="30">
        <v>3.8908945046129162</v>
      </c>
      <c r="G15" s="30">
        <v>28.158844765342963</v>
      </c>
      <c r="H15" s="30">
        <v>25.431207380665867</v>
      </c>
      <c r="I15" s="30">
        <v>2.7276373846770952</v>
      </c>
      <c r="J15" s="30">
        <v>7.7817890092258324</v>
      </c>
      <c r="K15" s="30">
        <v>4.8937023666265542</v>
      </c>
      <c r="L15" s="30">
        <v>2.8880866425992782</v>
      </c>
      <c r="M15" s="329"/>
      <c r="N15" s="10">
        <v>58.64420377055756</v>
      </c>
      <c r="O15" s="10">
        <v>55.95667870036101</v>
      </c>
      <c r="P15" s="10">
        <v>2.6875250701965498</v>
      </c>
      <c r="Q15" s="328"/>
      <c r="R15" s="10">
        <v>7.9021259526674683</v>
      </c>
      <c r="S15" s="10">
        <v>7.7817890092258324</v>
      </c>
      <c r="T15" s="10">
        <v>0.12033694344163592</v>
      </c>
    </row>
    <row r="16" spans="1:20" s="3" customFormat="1" x14ac:dyDescent="0.25">
      <c r="A16" s="5" t="s">
        <v>12</v>
      </c>
      <c r="B16" s="6">
        <v>752</v>
      </c>
      <c r="C16" s="328"/>
      <c r="D16" s="30">
        <v>58.244680851063833</v>
      </c>
      <c r="E16" s="30">
        <v>51.462765957446813</v>
      </c>
      <c r="F16" s="30">
        <v>6.7819148936170208</v>
      </c>
      <c r="G16" s="30">
        <v>36.436170212765958</v>
      </c>
      <c r="H16" s="30">
        <v>34.308510638297875</v>
      </c>
      <c r="I16" s="30">
        <v>2.1276595744680833</v>
      </c>
      <c r="J16" s="30">
        <v>9.7074468085106371</v>
      </c>
      <c r="K16" s="30">
        <v>6.7819148936170208</v>
      </c>
      <c r="L16" s="30">
        <v>2.9255319148936163</v>
      </c>
      <c r="M16" s="329"/>
      <c r="N16" s="10">
        <v>59.308510638297875</v>
      </c>
      <c r="O16" s="10">
        <v>56.914893617021278</v>
      </c>
      <c r="P16" s="10">
        <v>2.3936170212765973</v>
      </c>
      <c r="Q16" s="328"/>
      <c r="R16" s="10">
        <v>11.702127659574469</v>
      </c>
      <c r="S16" s="10">
        <v>11.569148936170212</v>
      </c>
      <c r="T16" s="10">
        <v>0.13297872340425698</v>
      </c>
    </row>
    <row r="17" spans="1:20" s="3" customFormat="1" x14ac:dyDescent="0.25">
      <c r="A17" s="11" t="s">
        <v>0</v>
      </c>
      <c r="B17" s="12">
        <v>11488</v>
      </c>
      <c r="C17" s="327"/>
      <c r="D17" s="13">
        <v>52.367688022284121</v>
      </c>
      <c r="E17" s="13">
        <v>44.75974930362117</v>
      </c>
      <c r="F17" s="13">
        <v>7.6079387186629504</v>
      </c>
      <c r="G17" s="13">
        <v>34.131267409470752</v>
      </c>
      <c r="H17" s="13">
        <v>30.806058495821727</v>
      </c>
      <c r="I17" s="13">
        <v>3.3252089136490248</v>
      </c>
      <c r="J17" s="13">
        <v>8.3739554317548741</v>
      </c>
      <c r="K17" s="13">
        <v>6.4502089136490248</v>
      </c>
      <c r="L17" s="13">
        <v>1.9237465181058493</v>
      </c>
      <c r="M17" s="330"/>
      <c r="N17" s="13">
        <v>64.423746518105844</v>
      </c>
      <c r="O17" s="13">
        <v>61.751392757660163</v>
      </c>
      <c r="P17" s="13">
        <v>2.6723537604456808</v>
      </c>
      <c r="Q17" s="327"/>
      <c r="R17" s="13">
        <v>6.8245125348189415</v>
      </c>
      <c r="S17" s="13">
        <v>6.9986072423398324</v>
      </c>
      <c r="T17" s="13">
        <v>-0.17409470752089096</v>
      </c>
    </row>
    <row r="18" spans="1:20" s="3" customFormat="1" x14ac:dyDescent="0.25">
      <c r="A18" s="14" t="s">
        <v>59</v>
      </c>
      <c r="Q18" s="1"/>
    </row>
    <row r="19" spans="1:20" s="3" customFormat="1" ht="31.5" customHeight="1" x14ac:dyDescent="0.25">
      <c r="A19" s="227" t="s">
        <v>57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37"/>
      <c r="M19" s="237"/>
      <c r="N19" s="237"/>
      <c r="O19" s="237"/>
      <c r="P19" s="237"/>
      <c r="Q19" s="237"/>
      <c r="R19" s="237"/>
      <c r="S19" s="237"/>
      <c r="T19" s="237"/>
    </row>
    <row r="20" spans="1:20" s="3" customFormat="1" x14ac:dyDescent="0.25"/>
    <row r="21" spans="1:20" s="3" customFormat="1" x14ac:dyDescent="0.25"/>
  </sheetData>
  <mergeCells count="13">
    <mergeCell ref="A1:T1"/>
    <mergeCell ref="A19:T19"/>
    <mergeCell ref="N2:P3"/>
    <mergeCell ref="Q2:Q17"/>
    <mergeCell ref="R2:T3"/>
    <mergeCell ref="D3:F3"/>
    <mergeCell ref="G3:I3"/>
    <mergeCell ref="J3:L3"/>
    <mergeCell ref="A2:A4"/>
    <mergeCell ref="B2:B3"/>
    <mergeCell ref="C2:C17"/>
    <mergeCell ref="D2:L2"/>
    <mergeCell ref="M2:M17"/>
  </mergeCells>
  <pageMargins left="0.31496062992125984" right="0.11811023622047245" top="0.74803149606299213" bottom="0.74803149606299213" header="0.31496062992125984" footer="0.31496062992125984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>
      <selection activeCell="A18" sqref="A18"/>
    </sheetView>
  </sheetViews>
  <sheetFormatPr defaultRowHeight="15" x14ac:dyDescent="0.25"/>
  <cols>
    <col min="1" max="1" width="34.140625" customWidth="1"/>
    <col min="2" max="2" width="12.28515625" customWidth="1"/>
    <col min="3" max="3" width="0.85546875" customWidth="1"/>
    <col min="4" max="4" width="11.42578125" customWidth="1"/>
    <col min="5" max="5" width="10.85546875" customWidth="1"/>
    <col min="6" max="7" width="10.85546875" style="3" customWidth="1"/>
    <col min="8" max="8" width="9.42578125" customWidth="1"/>
    <col min="9" max="9" width="12.28515625" customWidth="1"/>
  </cols>
  <sheetData>
    <row r="1" spans="1:11" ht="30" customHeight="1" x14ac:dyDescent="0.25">
      <c r="A1" s="362" t="s">
        <v>145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1" ht="15" customHeight="1" x14ac:dyDescent="0.25">
      <c r="A2" s="340" t="s">
        <v>139</v>
      </c>
      <c r="B2" s="326" t="s">
        <v>47</v>
      </c>
      <c r="C2" s="92"/>
      <c r="D2" s="335" t="s">
        <v>134</v>
      </c>
      <c r="E2" s="336"/>
      <c r="F2" s="338" t="s">
        <v>135</v>
      </c>
      <c r="G2" s="339"/>
      <c r="H2" s="339"/>
      <c r="I2" s="339"/>
      <c r="J2" s="278" t="s">
        <v>133</v>
      </c>
      <c r="K2" s="332"/>
    </row>
    <row r="3" spans="1:11" x14ac:dyDescent="0.25">
      <c r="A3" s="341"/>
      <c r="B3" s="343"/>
      <c r="C3" s="111"/>
      <c r="D3" s="337"/>
      <c r="E3" s="337"/>
      <c r="F3" s="331" t="s">
        <v>132</v>
      </c>
      <c r="G3" s="331"/>
      <c r="H3" s="331" t="s">
        <v>131</v>
      </c>
      <c r="I3" s="331"/>
      <c r="J3" s="332"/>
      <c r="K3" s="332"/>
    </row>
    <row r="4" spans="1:11" x14ac:dyDescent="0.25">
      <c r="A4" s="342"/>
      <c r="B4" s="81" t="s">
        <v>15</v>
      </c>
      <c r="C4" s="82"/>
      <c r="D4" s="81" t="s">
        <v>15</v>
      </c>
      <c r="E4" s="81" t="s">
        <v>128</v>
      </c>
      <c r="F4" s="81" t="s">
        <v>15</v>
      </c>
      <c r="G4" s="81" t="s">
        <v>128</v>
      </c>
      <c r="H4" s="81" t="s">
        <v>15</v>
      </c>
      <c r="I4" s="81" t="s">
        <v>128</v>
      </c>
      <c r="J4" s="91" t="s">
        <v>15</v>
      </c>
      <c r="K4" s="90" t="s">
        <v>16</v>
      </c>
    </row>
    <row r="5" spans="1:11" ht="19.5" x14ac:dyDescent="0.25">
      <c r="A5" s="83" t="s">
        <v>129</v>
      </c>
      <c r="B5" s="93">
        <v>38</v>
      </c>
      <c r="C5" s="94"/>
      <c r="D5" s="95">
        <v>20</v>
      </c>
      <c r="E5" s="96">
        <v>52.631578947368418</v>
      </c>
      <c r="F5" s="95">
        <v>13</v>
      </c>
      <c r="G5" s="96">
        <v>34.210526315789473</v>
      </c>
      <c r="H5" s="95">
        <v>17</v>
      </c>
      <c r="I5" s="96">
        <v>44.736842105263158</v>
      </c>
      <c r="J5" s="6">
        <v>18</v>
      </c>
      <c r="K5" s="10">
        <v>47.368421052631575</v>
      </c>
    </row>
    <row r="6" spans="1:11" x14ac:dyDescent="0.25">
      <c r="A6" s="84" t="s">
        <v>157</v>
      </c>
      <c r="B6" s="97">
        <v>39</v>
      </c>
      <c r="C6" s="98"/>
      <c r="D6" s="99">
        <v>20</v>
      </c>
      <c r="E6" s="96">
        <v>51.282051282051277</v>
      </c>
      <c r="F6" s="95">
        <v>13</v>
      </c>
      <c r="G6" s="96">
        <v>33.333333333333329</v>
      </c>
      <c r="H6" s="99">
        <v>17</v>
      </c>
      <c r="I6" s="96">
        <v>43.589743589743591</v>
      </c>
      <c r="J6" s="6">
        <v>19</v>
      </c>
      <c r="K6" s="10">
        <v>48.717948717948715</v>
      </c>
    </row>
    <row r="7" spans="1:11" x14ac:dyDescent="0.25">
      <c r="A7" s="84" t="s">
        <v>158</v>
      </c>
      <c r="B7" s="97">
        <v>104</v>
      </c>
      <c r="C7" s="98"/>
      <c r="D7" s="99">
        <v>28</v>
      </c>
      <c r="E7" s="96">
        <v>26.923076923076923</v>
      </c>
      <c r="F7" s="95">
        <v>12</v>
      </c>
      <c r="G7" s="96">
        <v>11.538461538461538</v>
      </c>
      <c r="H7" s="99">
        <v>24</v>
      </c>
      <c r="I7" s="96">
        <v>23.076923076923077</v>
      </c>
      <c r="J7" s="6">
        <v>76</v>
      </c>
      <c r="K7" s="10">
        <v>73.076923076923066</v>
      </c>
    </row>
    <row r="8" spans="1:11" x14ac:dyDescent="0.25">
      <c r="A8" s="84" t="s">
        <v>5</v>
      </c>
      <c r="B8" s="97">
        <v>7408</v>
      </c>
      <c r="C8" s="98"/>
      <c r="D8" s="99">
        <v>2676</v>
      </c>
      <c r="E8" s="96">
        <v>36.123110151187902</v>
      </c>
      <c r="F8" s="95">
        <v>1497</v>
      </c>
      <c r="G8" s="96">
        <v>20.207883369330453</v>
      </c>
      <c r="H8" s="99">
        <v>2329</v>
      </c>
      <c r="I8" s="96">
        <v>31.438984881209503</v>
      </c>
      <c r="J8" s="6">
        <v>4732</v>
      </c>
      <c r="K8" s="10">
        <v>63.876889848812091</v>
      </c>
    </row>
    <row r="9" spans="1:11" x14ac:dyDescent="0.25">
      <c r="A9" s="85" t="s">
        <v>124</v>
      </c>
      <c r="B9" s="100">
        <v>5173</v>
      </c>
      <c r="C9" s="101"/>
      <c r="D9" s="102">
        <v>1620</v>
      </c>
      <c r="E9" s="96">
        <v>31.316450802242414</v>
      </c>
      <c r="F9" s="103">
        <v>992</v>
      </c>
      <c r="G9" s="96">
        <v>19.176493330755847</v>
      </c>
      <c r="H9" s="102">
        <v>1365</v>
      </c>
      <c r="I9" s="96">
        <v>26.387009472259809</v>
      </c>
      <c r="J9" s="6">
        <v>3553</v>
      </c>
      <c r="K9" s="10">
        <v>68.683549197757586</v>
      </c>
    </row>
    <row r="10" spans="1:11" x14ac:dyDescent="0.25">
      <c r="A10" s="85" t="s">
        <v>125</v>
      </c>
      <c r="B10" s="100">
        <v>1754</v>
      </c>
      <c r="C10" s="101"/>
      <c r="D10" s="102">
        <v>779</v>
      </c>
      <c r="E10" s="96">
        <v>44.412770809578106</v>
      </c>
      <c r="F10" s="103">
        <v>400</v>
      </c>
      <c r="G10" s="96">
        <v>22.805017103762829</v>
      </c>
      <c r="H10" s="102">
        <v>704</v>
      </c>
      <c r="I10" s="96">
        <v>40.136830102622575</v>
      </c>
      <c r="J10" s="6">
        <v>975</v>
      </c>
      <c r="K10" s="10">
        <v>55.587229190421894</v>
      </c>
    </row>
    <row r="11" spans="1:11" x14ac:dyDescent="0.25">
      <c r="A11" s="85" t="s">
        <v>126</v>
      </c>
      <c r="B11" s="100">
        <v>481</v>
      </c>
      <c r="C11" s="101"/>
      <c r="D11" s="102">
        <v>277</v>
      </c>
      <c r="E11" s="96">
        <v>57.588357588357589</v>
      </c>
      <c r="F11" s="103">
        <v>105</v>
      </c>
      <c r="G11" s="96">
        <v>21.829521829521831</v>
      </c>
      <c r="H11" s="102">
        <v>260</v>
      </c>
      <c r="I11" s="96">
        <v>54.054054054054056</v>
      </c>
      <c r="J11" s="6">
        <v>204</v>
      </c>
      <c r="K11" s="10">
        <v>42.411642411642411</v>
      </c>
    </row>
    <row r="12" spans="1:11" x14ac:dyDescent="0.25">
      <c r="A12" s="84" t="s">
        <v>6</v>
      </c>
      <c r="B12" s="97">
        <v>466</v>
      </c>
      <c r="C12" s="98"/>
      <c r="D12" s="99">
        <v>59</v>
      </c>
      <c r="E12" s="96">
        <v>12.660944206008583</v>
      </c>
      <c r="F12" s="95">
        <v>17</v>
      </c>
      <c r="G12" s="96">
        <v>3.648068669527897</v>
      </c>
      <c r="H12" s="99">
        <v>52</v>
      </c>
      <c r="I12" s="96">
        <v>11.158798283261802</v>
      </c>
      <c r="J12" s="6">
        <v>407</v>
      </c>
      <c r="K12" s="10">
        <v>87.33905579399142</v>
      </c>
    </row>
    <row r="13" spans="1:11" x14ac:dyDescent="0.25">
      <c r="A13" s="84" t="s">
        <v>8</v>
      </c>
      <c r="B13" s="97">
        <v>195</v>
      </c>
      <c r="C13" s="98"/>
      <c r="D13" s="99">
        <v>49</v>
      </c>
      <c r="E13" s="96">
        <v>25.128205128205128</v>
      </c>
      <c r="F13" s="95">
        <v>33</v>
      </c>
      <c r="G13" s="96">
        <v>16.923076923076923</v>
      </c>
      <c r="H13" s="99">
        <v>40</v>
      </c>
      <c r="I13" s="96">
        <v>20.512820512820511</v>
      </c>
      <c r="J13" s="6">
        <v>146</v>
      </c>
      <c r="K13" s="10">
        <v>74.871794871794876</v>
      </c>
    </row>
    <row r="14" spans="1:11" x14ac:dyDescent="0.25">
      <c r="A14" s="84" t="s">
        <v>9</v>
      </c>
      <c r="B14" s="97">
        <v>71</v>
      </c>
      <c r="C14" s="98"/>
      <c r="D14" s="99">
        <v>49</v>
      </c>
      <c r="E14" s="96">
        <v>69.014084507042256</v>
      </c>
      <c r="F14" s="95">
        <v>20</v>
      </c>
      <c r="G14" s="96">
        <v>28.169014084507044</v>
      </c>
      <c r="H14" s="99">
        <v>45</v>
      </c>
      <c r="I14" s="96">
        <v>63.380281690140848</v>
      </c>
      <c r="J14" s="6">
        <v>22</v>
      </c>
      <c r="K14" s="10">
        <v>30.985915492957744</v>
      </c>
    </row>
    <row r="15" spans="1:11" x14ac:dyDescent="0.25">
      <c r="A15" s="84" t="s">
        <v>10</v>
      </c>
      <c r="B15" s="97">
        <v>2838</v>
      </c>
      <c r="C15" s="98"/>
      <c r="D15" s="99">
        <v>428</v>
      </c>
      <c r="E15" s="96">
        <v>15.081042988019732</v>
      </c>
      <c r="F15" s="95">
        <v>252</v>
      </c>
      <c r="G15" s="96">
        <v>8.8794926004228341</v>
      </c>
      <c r="H15" s="99">
        <v>361</v>
      </c>
      <c r="I15" s="96">
        <v>12.720225510923186</v>
      </c>
      <c r="J15" s="6">
        <v>2410</v>
      </c>
      <c r="K15" s="10">
        <v>84.918957011980268</v>
      </c>
    </row>
    <row r="16" spans="1:11" x14ac:dyDescent="0.25">
      <c r="A16" s="84" t="s">
        <v>12</v>
      </c>
      <c r="B16" s="97">
        <v>797</v>
      </c>
      <c r="C16" s="98"/>
      <c r="D16" s="99">
        <v>78</v>
      </c>
      <c r="E16" s="96">
        <v>9.7867001254705137</v>
      </c>
      <c r="F16" s="95">
        <v>37</v>
      </c>
      <c r="G16" s="96">
        <v>4.6424090338770387</v>
      </c>
      <c r="H16" s="99">
        <v>68</v>
      </c>
      <c r="I16" s="96">
        <v>8.5319949811794231</v>
      </c>
      <c r="J16" s="6">
        <v>719</v>
      </c>
      <c r="K16" s="10">
        <v>90.213299874529483</v>
      </c>
    </row>
    <row r="17" spans="1:20" x14ac:dyDescent="0.25">
      <c r="A17" s="86" t="s">
        <v>130</v>
      </c>
      <c r="B17" s="104">
        <v>11956</v>
      </c>
      <c r="C17" s="105"/>
      <c r="D17" s="106">
        <v>3407</v>
      </c>
      <c r="E17" s="107">
        <v>28.496152559384409</v>
      </c>
      <c r="F17" s="108">
        <v>1894</v>
      </c>
      <c r="G17" s="107">
        <v>15.841418534626966</v>
      </c>
      <c r="H17" s="106">
        <v>2953</v>
      </c>
      <c r="I17" s="107">
        <v>24.698895951823353</v>
      </c>
      <c r="J17" s="12">
        <v>8549</v>
      </c>
      <c r="K17" s="13">
        <v>71.503847440615587</v>
      </c>
    </row>
    <row r="18" spans="1:20" x14ac:dyDescent="0.25">
      <c r="A18" s="14" t="s">
        <v>59</v>
      </c>
      <c r="B18" s="3"/>
      <c r="C18" s="3"/>
      <c r="D18" s="3"/>
      <c r="E18" s="3"/>
      <c r="H18" s="3"/>
      <c r="I18" s="3"/>
      <c r="J18" s="3"/>
      <c r="K18" s="3"/>
      <c r="L18" s="3"/>
      <c r="M18" s="3"/>
      <c r="N18" s="3"/>
      <c r="O18" s="3"/>
      <c r="P18" s="3"/>
      <c r="Q18" s="1"/>
      <c r="R18" s="3"/>
      <c r="S18" s="3"/>
      <c r="T18" s="3"/>
    </row>
    <row r="19" spans="1:20" ht="40.5" customHeight="1" x14ac:dyDescent="0.25">
      <c r="A19" s="227" t="s">
        <v>57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4"/>
      <c r="M19" s="224"/>
      <c r="N19" s="224"/>
      <c r="O19" s="224"/>
      <c r="P19" s="224"/>
      <c r="Q19" s="224"/>
      <c r="R19" s="224"/>
      <c r="S19" s="224"/>
      <c r="T19" s="224"/>
    </row>
  </sheetData>
  <mergeCells count="9">
    <mergeCell ref="A19:K19"/>
    <mergeCell ref="F3:G3"/>
    <mergeCell ref="H3:I3"/>
    <mergeCell ref="J2:K3"/>
    <mergeCell ref="A1:K1"/>
    <mergeCell ref="D2:E3"/>
    <mergeCell ref="F2:I2"/>
    <mergeCell ref="A2:A4"/>
    <mergeCell ref="B2:B3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D35" sqref="D35"/>
    </sheetView>
  </sheetViews>
  <sheetFormatPr defaultRowHeight="15" x14ac:dyDescent="0.25"/>
  <cols>
    <col min="1" max="1" width="34.140625" customWidth="1"/>
    <col min="2" max="2" width="12.28515625" customWidth="1"/>
    <col min="3" max="3" width="0.85546875" customWidth="1"/>
    <col min="4" max="4" width="11.42578125" customWidth="1"/>
    <col min="5" max="7" width="10.85546875" customWidth="1"/>
    <col min="8" max="8" width="9.42578125" customWidth="1"/>
    <col min="9" max="9" width="12.28515625" customWidth="1"/>
    <col min="10" max="10" width="1.140625" style="3" customWidth="1"/>
  </cols>
  <sheetData>
    <row r="1" spans="1:12" ht="25.5" customHeight="1" x14ac:dyDescent="0.25">
      <c r="A1" s="333" t="s">
        <v>150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2" x14ac:dyDescent="0.25">
      <c r="A2" s="320" t="s">
        <v>117</v>
      </c>
      <c r="B2" s="345" t="s">
        <v>47</v>
      </c>
      <c r="C2" s="221"/>
      <c r="D2" s="345" t="s">
        <v>134</v>
      </c>
      <c r="E2" s="346"/>
      <c r="F2" s="348" t="s">
        <v>135</v>
      </c>
      <c r="G2" s="349"/>
      <c r="H2" s="349"/>
      <c r="I2" s="349"/>
      <c r="J2" s="365"/>
      <c r="K2" s="350" t="s">
        <v>133</v>
      </c>
      <c r="L2" s="351"/>
    </row>
    <row r="3" spans="1:12" x14ac:dyDescent="0.25">
      <c r="A3" s="363"/>
      <c r="B3" s="344"/>
      <c r="C3" s="220"/>
      <c r="D3" s="347"/>
      <c r="E3" s="347"/>
      <c r="F3" s="352" t="s">
        <v>132</v>
      </c>
      <c r="G3" s="352"/>
      <c r="H3" s="352" t="s">
        <v>131</v>
      </c>
      <c r="I3" s="352"/>
      <c r="J3" s="366"/>
      <c r="K3" s="351"/>
      <c r="L3" s="351"/>
    </row>
    <row r="4" spans="1:12" x14ac:dyDescent="0.25">
      <c r="A4" s="364"/>
      <c r="B4" s="128" t="s">
        <v>15</v>
      </c>
      <c r="C4" s="129"/>
      <c r="D4" s="128" t="s">
        <v>15</v>
      </c>
      <c r="E4" s="128" t="s">
        <v>128</v>
      </c>
      <c r="F4" s="128" t="s">
        <v>15</v>
      </c>
      <c r="G4" s="128" t="s">
        <v>128</v>
      </c>
      <c r="H4" s="128" t="s">
        <v>15</v>
      </c>
      <c r="I4" s="128" t="s">
        <v>128</v>
      </c>
      <c r="J4" s="129"/>
      <c r="K4" s="222" t="s">
        <v>15</v>
      </c>
      <c r="L4" s="218" t="s">
        <v>16</v>
      </c>
    </row>
    <row r="5" spans="1:12" x14ac:dyDescent="0.25">
      <c r="A5" s="113" t="s">
        <v>24</v>
      </c>
      <c r="B5" s="132">
        <v>1574</v>
      </c>
      <c r="C5" s="133"/>
      <c r="D5" s="133">
        <v>468</v>
      </c>
      <c r="E5" s="134">
        <v>29.733163913595934</v>
      </c>
      <c r="F5" s="133">
        <v>227</v>
      </c>
      <c r="G5" s="134">
        <v>14.421855146124523</v>
      </c>
      <c r="H5" s="133">
        <v>406</v>
      </c>
      <c r="I5" s="134">
        <v>25.794155019059723</v>
      </c>
      <c r="J5" s="134"/>
      <c r="K5" s="135">
        <v>1106</v>
      </c>
      <c r="L5" s="134">
        <v>70.266836086404055</v>
      </c>
    </row>
    <row r="6" spans="1:12" x14ac:dyDescent="0.25">
      <c r="A6" s="113" t="s">
        <v>25</v>
      </c>
      <c r="B6" s="136">
        <v>120</v>
      </c>
      <c r="C6" s="133"/>
      <c r="D6" s="133">
        <v>38</v>
      </c>
      <c r="E6" s="134">
        <v>31.666666666666664</v>
      </c>
      <c r="F6" s="133">
        <v>22</v>
      </c>
      <c r="G6" s="134">
        <v>18.333333333333332</v>
      </c>
      <c r="H6" s="133">
        <v>31</v>
      </c>
      <c r="I6" s="134">
        <v>25.833333333333336</v>
      </c>
      <c r="J6" s="134"/>
      <c r="K6" s="135">
        <v>82</v>
      </c>
      <c r="L6" s="134">
        <v>68.333333333333329</v>
      </c>
    </row>
    <row r="7" spans="1:12" x14ac:dyDescent="0.25">
      <c r="A7" s="113" t="s">
        <v>26</v>
      </c>
      <c r="B7" s="136">
        <v>351</v>
      </c>
      <c r="C7" s="133"/>
      <c r="D7" s="133">
        <v>93</v>
      </c>
      <c r="E7" s="134">
        <v>26.495726495726498</v>
      </c>
      <c r="F7" s="133">
        <v>55</v>
      </c>
      <c r="G7" s="134">
        <v>15.669515669515668</v>
      </c>
      <c r="H7" s="133">
        <v>79</v>
      </c>
      <c r="I7" s="134">
        <v>22.507122507122507</v>
      </c>
      <c r="J7" s="134"/>
      <c r="K7" s="135">
        <v>258</v>
      </c>
      <c r="L7" s="134">
        <v>73.504273504273513</v>
      </c>
    </row>
    <row r="8" spans="1:12" x14ac:dyDescent="0.25">
      <c r="A8" s="113" t="s">
        <v>27</v>
      </c>
      <c r="B8" s="136">
        <v>1978</v>
      </c>
      <c r="C8" s="133"/>
      <c r="D8" s="133">
        <v>669</v>
      </c>
      <c r="E8" s="134">
        <v>33.822042467138523</v>
      </c>
      <c r="F8" s="133">
        <v>372</v>
      </c>
      <c r="G8" s="134">
        <v>18.806875631951467</v>
      </c>
      <c r="H8" s="133">
        <v>573</v>
      </c>
      <c r="I8" s="134">
        <v>28.968655207280079</v>
      </c>
      <c r="J8" s="134"/>
      <c r="K8" s="135">
        <v>1309</v>
      </c>
      <c r="L8" s="134">
        <v>66.17795753286147</v>
      </c>
    </row>
    <row r="9" spans="1:12" x14ac:dyDescent="0.25">
      <c r="A9" s="113" t="s">
        <v>28</v>
      </c>
      <c r="B9" s="136">
        <v>498</v>
      </c>
      <c r="C9" s="133"/>
      <c r="D9" s="133">
        <v>118</v>
      </c>
      <c r="E9" s="134">
        <v>23.694779116465863</v>
      </c>
      <c r="F9" s="133">
        <v>82</v>
      </c>
      <c r="G9" s="134">
        <v>16.46586345381526</v>
      </c>
      <c r="H9" s="133">
        <v>93</v>
      </c>
      <c r="I9" s="134">
        <v>18.674698795180721</v>
      </c>
      <c r="J9" s="134"/>
      <c r="K9" s="135">
        <v>380</v>
      </c>
      <c r="L9" s="134">
        <v>76.305220883534147</v>
      </c>
    </row>
    <row r="10" spans="1:12" x14ac:dyDescent="0.25">
      <c r="A10" s="137" t="s">
        <v>29</v>
      </c>
      <c r="B10" s="109">
        <v>211</v>
      </c>
      <c r="C10" s="133"/>
      <c r="D10" s="133">
        <v>43</v>
      </c>
      <c r="E10" s="134">
        <v>20.379146919431278</v>
      </c>
      <c r="F10" s="133">
        <v>31</v>
      </c>
      <c r="G10" s="134">
        <v>14.691943127962084</v>
      </c>
      <c r="H10" s="133">
        <v>34</v>
      </c>
      <c r="I10" s="134">
        <v>16.113744075829384</v>
      </c>
      <c r="J10" s="134"/>
      <c r="K10" s="135">
        <v>168</v>
      </c>
      <c r="L10" s="134">
        <v>79.620853080568722</v>
      </c>
    </row>
    <row r="11" spans="1:12" x14ac:dyDescent="0.25">
      <c r="A11" s="137" t="s">
        <v>30</v>
      </c>
      <c r="B11" s="109">
        <v>287</v>
      </c>
      <c r="C11" s="133"/>
      <c r="D11" s="133">
        <v>75</v>
      </c>
      <c r="E11" s="134">
        <v>26.132404181184672</v>
      </c>
      <c r="F11" s="133">
        <v>51</v>
      </c>
      <c r="G11" s="134">
        <v>17.770034843205575</v>
      </c>
      <c r="H11" s="133">
        <v>59</v>
      </c>
      <c r="I11" s="134">
        <v>20.557491289198605</v>
      </c>
      <c r="J11" s="134"/>
      <c r="K11" s="135">
        <v>212</v>
      </c>
      <c r="L11" s="134">
        <v>73.867595818815332</v>
      </c>
    </row>
    <row r="12" spans="1:12" x14ac:dyDescent="0.25">
      <c r="A12" s="113" t="s">
        <v>31</v>
      </c>
      <c r="B12" s="136">
        <v>933</v>
      </c>
      <c r="C12" s="133"/>
      <c r="D12" s="133">
        <v>295</v>
      </c>
      <c r="E12" s="134">
        <v>31.618435155412648</v>
      </c>
      <c r="F12" s="133">
        <v>136</v>
      </c>
      <c r="G12" s="134">
        <v>14.576634512325832</v>
      </c>
      <c r="H12" s="133">
        <v>268</v>
      </c>
      <c r="I12" s="134">
        <v>28.724544480171488</v>
      </c>
      <c r="J12" s="134"/>
      <c r="K12" s="135">
        <v>638</v>
      </c>
      <c r="L12" s="134">
        <v>68.381564844587345</v>
      </c>
    </row>
    <row r="13" spans="1:12" x14ac:dyDescent="0.25">
      <c r="A13" s="113" t="s">
        <v>32</v>
      </c>
      <c r="B13" s="136">
        <v>368</v>
      </c>
      <c r="C13" s="133"/>
      <c r="D13" s="133">
        <v>125</v>
      </c>
      <c r="E13" s="134">
        <v>33.967391304347828</v>
      </c>
      <c r="F13" s="133">
        <v>88</v>
      </c>
      <c r="G13" s="134">
        <v>23.913043478260871</v>
      </c>
      <c r="H13" s="133">
        <v>101</v>
      </c>
      <c r="I13" s="134">
        <v>27.445652173913043</v>
      </c>
      <c r="J13" s="134"/>
      <c r="K13" s="135">
        <v>243</v>
      </c>
      <c r="L13" s="134">
        <v>66.032608695652172</v>
      </c>
    </row>
    <row r="14" spans="1:12" x14ac:dyDescent="0.25">
      <c r="A14" s="113" t="s">
        <v>33</v>
      </c>
      <c r="B14" s="136">
        <v>666</v>
      </c>
      <c r="C14" s="133"/>
      <c r="D14" s="133">
        <v>241</v>
      </c>
      <c r="E14" s="134">
        <v>36.186186186186184</v>
      </c>
      <c r="F14" s="133">
        <v>104</v>
      </c>
      <c r="G14" s="134">
        <v>15.615615615615615</v>
      </c>
      <c r="H14" s="133">
        <v>219</v>
      </c>
      <c r="I14" s="134">
        <v>32.882882882882889</v>
      </c>
      <c r="J14" s="134"/>
      <c r="K14" s="135">
        <v>425</v>
      </c>
      <c r="L14" s="134">
        <v>63.813813813813816</v>
      </c>
    </row>
    <row r="15" spans="1:12" x14ac:dyDescent="0.25">
      <c r="A15" s="113" t="s">
        <v>34</v>
      </c>
      <c r="B15" s="136">
        <v>576</v>
      </c>
      <c r="C15" s="133"/>
      <c r="D15" s="133">
        <v>181</v>
      </c>
      <c r="E15" s="134">
        <v>31.423611111111111</v>
      </c>
      <c r="F15" s="133">
        <v>87</v>
      </c>
      <c r="G15" s="134">
        <v>15.104166666666666</v>
      </c>
      <c r="H15" s="133">
        <v>160</v>
      </c>
      <c r="I15" s="134">
        <v>27.777777777777779</v>
      </c>
      <c r="J15" s="134"/>
      <c r="K15" s="135">
        <v>395</v>
      </c>
      <c r="L15" s="134">
        <v>68.576388888888886</v>
      </c>
    </row>
    <row r="16" spans="1:12" x14ac:dyDescent="0.25">
      <c r="A16" s="113" t="s">
        <v>35</v>
      </c>
      <c r="B16" s="136">
        <v>166</v>
      </c>
      <c r="C16" s="133"/>
      <c r="D16" s="133">
        <v>53</v>
      </c>
      <c r="E16" s="134">
        <v>31.92771084337349</v>
      </c>
      <c r="F16" s="133">
        <v>29</v>
      </c>
      <c r="G16" s="134">
        <v>17.46987951807229</v>
      </c>
      <c r="H16" s="133">
        <v>45</v>
      </c>
      <c r="I16" s="134">
        <v>27.108433734939759</v>
      </c>
      <c r="J16" s="134"/>
      <c r="K16" s="135">
        <v>113</v>
      </c>
      <c r="L16" s="134">
        <v>68.07228915662651</v>
      </c>
    </row>
    <row r="17" spans="1:12" x14ac:dyDescent="0.25">
      <c r="A17" s="113" t="s">
        <v>36</v>
      </c>
      <c r="B17" s="136">
        <v>383</v>
      </c>
      <c r="C17" s="133"/>
      <c r="D17" s="133">
        <v>107</v>
      </c>
      <c r="E17" s="134">
        <v>27.93733681462141</v>
      </c>
      <c r="F17" s="133">
        <v>71</v>
      </c>
      <c r="G17" s="134">
        <v>18.5378590078329</v>
      </c>
      <c r="H17" s="133">
        <v>92</v>
      </c>
      <c r="I17" s="134">
        <v>24.020887728459531</v>
      </c>
      <c r="J17" s="134"/>
      <c r="K17" s="135">
        <v>276</v>
      </c>
      <c r="L17" s="134">
        <v>72.062663185378597</v>
      </c>
    </row>
    <row r="18" spans="1:12" x14ac:dyDescent="0.25">
      <c r="A18" s="113" t="s">
        <v>37</v>
      </c>
      <c r="B18" s="136">
        <v>732</v>
      </c>
      <c r="C18" s="133"/>
      <c r="D18" s="133">
        <v>197</v>
      </c>
      <c r="E18" s="134">
        <v>26.912568306010932</v>
      </c>
      <c r="F18" s="133">
        <v>111</v>
      </c>
      <c r="G18" s="134">
        <v>15.163934426229508</v>
      </c>
      <c r="H18" s="133">
        <v>168</v>
      </c>
      <c r="I18" s="134">
        <v>22.950819672131146</v>
      </c>
      <c r="J18" s="134"/>
      <c r="K18" s="135">
        <v>535</v>
      </c>
      <c r="L18" s="134">
        <v>73.087431693989075</v>
      </c>
    </row>
    <row r="19" spans="1:12" x14ac:dyDescent="0.25">
      <c r="A19" s="113" t="s">
        <v>38</v>
      </c>
      <c r="B19" s="136">
        <v>399</v>
      </c>
      <c r="C19" s="133"/>
      <c r="D19" s="133">
        <v>98</v>
      </c>
      <c r="E19" s="134">
        <v>24.561403508771928</v>
      </c>
      <c r="F19" s="133">
        <v>49</v>
      </c>
      <c r="G19" s="134">
        <v>12.280701754385964</v>
      </c>
      <c r="H19" s="133">
        <v>89</v>
      </c>
      <c r="I19" s="134">
        <v>22.305764411027567</v>
      </c>
      <c r="J19" s="134"/>
      <c r="K19" s="135">
        <v>301</v>
      </c>
      <c r="L19" s="134">
        <v>75.438596491228068</v>
      </c>
    </row>
    <row r="20" spans="1:12" x14ac:dyDescent="0.25">
      <c r="A20" s="113" t="s">
        <v>39</v>
      </c>
      <c r="B20" s="136">
        <v>184</v>
      </c>
      <c r="C20" s="133"/>
      <c r="D20" s="133">
        <v>32</v>
      </c>
      <c r="E20" s="134">
        <v>17.391304347826086</v>
      </c>
      <c r="F20" s="133">
        <v>23</v>
      </c>
      <c r="G20" s="134">
        <v>12.5</v>
      </c>
      <c r="H20" s="133">
        <v>28</v>
      </c>
      <c r="I20" s="134">
        <v>15.217391304347828</v>
      </c>
      <c r="J20" s="134"/>
      <c r="K20" s="135">
        <v>152</v>
      </c>
      <c r="L20" s="134">
        <v>82.608695652173907</v>
      </c>
    </row>
    <row r="21" spans="1:12" x14ac:dyDescent="0.25">
      <c r="A21" s="113" t="s">
        <v>40</v>
      </c>
      <c r="B21" s="136">
        <v>694</v>
      </c>
      <c r="C21" s="133"/>
      <c r="D21" s="133">
        <v>161</v>
      </c>
      <c r="E21" s="134">
        <v>23.198847262247838</v>
      </c>
      <c r="F21" s="133">
        <v>108</v>
      </c>
      <c r="G21" s="134">
        <v>15.561959654178676</v>
      </c>
      <c r="H21" s="133">
        <v>145</v>
      </c>
      <c r="I21" s="134">
        <v>20.893371757925074</v>
      </c>
      <c r="J21" s="134"/>
      <c r="K21" s="135">
        <v>533</v>
      </c>
      <c r="L21" s="134">
        <v>76.801152737752162</v>
      </c>
    </row>
    <row r="22" spans="1:12" x14ac:dyDescent="0.25">
      <c r="A22" s="113" t="s">
        <v>41</v>
      </c>
      <c r="B22" s="136">
        <v>434</v>
      </c>
      <c r="C22" s="133"/>
      <c r="D22" s="133">
        <v>123</v>
      </c>
      <c r="E22" s="134">
        <v>28.341013824884794</v>
      </c>
      <c r="F22" s="133">
        <v>60</v>
      </c>
      <c r="G22" s="134">
        <v>13.82488479262673</v>
      </c>
      <c r="H22" s="133">
        <v>110</v>
      </c>
      <c r="I22" s="134">
        <v>25.345622119815669</v>
      </c>
      <c r="J22" s="134"/>
      <c r="K22" s="135">
        <v>311</v>
      </c>
      <c r="L22" s="134">
        <v>71.658986175115203</v>
      </c>
    </row>
    <row r="23" spans="1:12" x14ac:dyDescent="0.25">
      <c r="A23" s="113" t="s">
        <v>42</v>
      </c>
      <c r="B23" s="136">
        <v>194</v>
      </c>
      <c r="C23" s="133"/>
      <c r="D23" s="133">
        <v>47</v>
      </c>
      <c r="E23" s="134">
        <v>24.226804123711339</v>
      </c>
      <c r="F23" s="133">
        <v>34</v>
      </c>
      <c r="G23" s="134">
        <v>17.525773195876287</v>
      </c>
      <c r="H23" s="133">
        <v>37</v>
      </c>
      <c r="I23" s="134">
        <v>19.072164948453608</v>
      </c>
      <c r="J23" s="134"/>
      <c r="K23" s="135">
        <v>147</v>
      </c>
      <c r="L23" s="134">
        <v>75.773195876288653</v>
      </c>
    </row>
    <row r="24" spans="1:12" x14ac:dyDescent="0.25">
      <c r="A24" s="113" t="s">
        <v>43</v>
      </c>
      <c r="B24" s="136">
        <v>449</v>
      </c>
      <c r="C24" s="133"/>
      <c r="D24" s="133">
        <v>82</v>
      </c>
      <c r="E24" s="134">
        <v>18.262806236080177</v>
      </c>
      <c r="F24" s="133">
        <v>54</v>
      </c>
      <c r="G24" s="134">
        <v>12.026726057906458</v>
      </c>
      <c r="H24" s="133">
        <v>69</v>
      </c>
      <c r="I24" s="134">
        <v>15.367483296213807</v>
      </c>
      <c r="J24" s="134"/>
      <c r="K24" s="135">
        <v>367</v>
      </c>
      <c r="L24" s="134">
        <v>81.737193763919819</v>
      </c>
    </row>
    <row r="25" spans="1:12" x14ac:dyDescent="0.25">
      <c r="A25" s="113" t="s">
        <v>44</v>
      </c>
      <c r="B25" s="136">
        <v>697</v>
      </c>
      <c r="C25" s="133"/>
      <c r="D25" s="133">
        <v>145</v>
      </c>
      <c r="E25" s="134">
        <v>20.803443328550934</v>
      </c>
      <c r="F25" s="133">
        <v>98</v>
      </c>
      <c r="G25" s="134">
        <v>14.060258249641318</v>
      </c>
      <c r="H25" s="133">
        <v>123</v>
      </c>
      <c r="I25" s="134">
        <v>17.647058823529413</v>
      </c>
      <c r="J25" s="134"/>
      <c r="K25" s="135">
        <v>552</v>
      </c>
      <c r="L25" s="134">
        <v>79.196556671449073</v>
      </c>
    </row>
    <row r="26" spans="1:12" x14ac:dyDescent="0.25">
      <c r="A26" s="113" t="s">
        <v>45</v>
      </c>
      <c r="B26" s="136">
        <v>560</v>
      </c>
      <c r="C26" s="133"/>
      <c r="D26" s="133">
        <v>134</v>
      </c>
      <c r="E26" s="134">
        <v>23.928571428571431</v>
      </c>
      <c r="F26" s="133">
        <v>84</v>
      </c>
      <c r="G26" s="134">
        <v>15</v>
      </c>
      <c r="H26" s="133">
        <v>117</v>
      </c>
      <c r="I26" s="134">
        <v>20.892857142857142</v>
      </c>
      <c r="J26" s="134"/>
      <c r="K26" s="135">
        <v>426</v>
      </c>
      <c r="L26" s="134">
        <v>76.071428571428569</v>
      </c>
    </row>
    <row r="27" spans="1:12" ht="12" customHeight="1" x14ac:dyDescent="0.25">
      <c r="A27" s="113"/>
      <c r="B27" s="138"/>
      <c r="C27" s="133"/>
      <c r="D27" s="133"/>
      <c r="E27" s="134"/>
      <c r="F27" s="133"/>
      <c r="G27" s="134"/>
      <c r="H27" s="135"/>
      <c r="I27" s="134"/>
      <c r="J27" s="134"/>
      <c r="K27" s="133"/>
      <c r="L27" s="134"/>
    </row>
    <row r="28" spans="1:12" x14ac:dyDescent="0.25">
      <c r="A28" s="113" t="s">
        <v>17</v>
      </c>
      <c r="B28" s="136">
        <v>4023</v>
      </c>
      <c r="C28" s="133"/>
      <c r="D28" s="135">
        <v>1268</v>
      </c>
      <c r="E28" s="134">
        <v>31.518767089236889</v>
      </c>
      <c r="F28" s="133">
        <v>676</v>
      </c>
      <c r="G28" s="134">
        <v>16.803380561769824</v>
      </c>
      <c r="H28" s="135">
        <v>1089</v>
      </c>
      <c r="I28" s="134">
        <v>27.069351230425053</v>
      </c>
      <c r="J28" s="134"/>
      <c r="K28" s="135">
        <v>2755</v>
      </c>
      <c r="L28" s="134">
        <v>68.481232910763111</v>
      </c>
    </row>
    <row r="29" spans="1:12" x14ac:dyDescent="0.25">
      <c r="A29" s="113" t="s">
        <v>18</v>
      </c>
      <c r="B29" s="136">
        <v>2465</v>
      </c>
      <c r="C29" s="133"/>
      <c r="D29" s="135">
        <v>779</v>
      </c>
      <c r="E29" s="134">
        <v>31.602434077079106</v>
      </c>
      <c r="F29" s="133">
        <v>410</v>
      </c>
      <c r="G29" s="134">
        <v>16.632860040567952</v>
      </c>
      <c r="H29" s="135">
        <v>681</v>
      </c>
      <c r="I29" s="134">
        <v>27.626774847870184</v>
      </c>
      <c r="J29" s="134"/>
      <c r="K29" s="135">
        <v>1686</v>
      </c>
      <c r="L29" s="134">
        <v>68.39756592292089</v>
      </c>
    </row>
    <row r="30" spans="1:12" x14ac:dyDescent="0.25">
      <c r="A30" s="113" t="s">
        <v>19</v>
      </c>
      <c r="B30" s="136">
        <v>1857</v>
      </c>
      <c r="C30" s="133"/>
      <c r="D30" s="135">
        <v>538</v>
      </c>
      <c r="E30" s="134">
        <v>28.971459343026385</v>
      </c>
      <c r="F30" s="133">
        <v>298</v>
      </c>
      <c r="G30" s="134">
        <v>16.047388260635433</v>
      </c>
      <c r="H30" s="135">
        <v>465</v>
      </c>
      <c r="I30" s="134">
        <v>25.040387722132472</v>
      </c>
      <c r="J30" s="134"/>
      <c r="K30" s="135">
        <v>1319</v>
      </c>
      <c r="L30" s="134">
        <v>71.028540656973618</v>
      </c>
    </row>
    <row r="31" spans="1:12" x14ac:dyDescent="0.25">
      <c r="A31" s="113" t="s">
        <v>20</v>
      </c>
      <c r="B31" s="136">
        <v>2354</v>
      </c>
      <c r="C31" s="133"/>
      <c r="D31" s="135">
        <v>543</v>
      </c>
      <c r="E31" s="134">
        <v>23.06711979609176</v>
      </c>
      <c r="F31" s="133">
        <v>328</v>
      </c>
      <c r="G31" s="134">
        <v>13.93372982158029</v>
      </c>
      <c r="H31" s="135">
        <v>478</v>
      </c>
      <c r="I31" s="134">
        <v>20.305862361937127</v>
      </c>
      <c r="J31" s="134"/>
      <c r="K31" s="135">
        <v>1811</v>
      </c>
      <c r="L31" s="134">
        <v>76.93288020390824</v>
      </c>
    </row>
    <row r="32" spans="1:12" x14ac:dyDescent="0.25">
      <c r="A32" s="113" t="s">
        <v>21</v>
      </c>
      <c r="B32" s="136">
        <v>1257</v>
      </c>
      <c r="C32" s="133"/>
      <c r="D32" s="135">
        <v>279</v>
      </c>
      <c r="E32" s="134">
        <v>22.195704057279237</v>
      </c>
      <c r="F32" s="133">
        <v>182</v>
      </c>
      <c r="G32" s="134">
        <v>14.478918058870327</v>
      </c>
      <c r="H32" s="135">
        <v>240</v>
      </c>
      <c r="I32" s="134">
        <v>19.093078758949879</v>
      </c>
      <c r="J32" s="134"/>
      <c r="K32" s="135">
        <v>978</v>
      </c>
      <c r="L32" s="134">
        <v>77.804295942720771</v>
      </c>
    </row>
    <row r="33" spans="1:12" x14ac:dyDescent="0.25">
      <c r="A33" s="139" t="s">
        <v>22</v>
      </c>
      <c r="B33" s="104">
        <v>11956</v>
      </c>
      <c r="C33" s="140"/>
      <c r="D33" s="141">
        <v>3407</v>
      </c>
      <c r="E33" s="142">
        <v>28.496152559384409</v>
      </c>
      <c r="F33" s="141">
        <v>1894</v>
      </c>
      <c r="G33" s="142">
        <v>15.841418534626966</v>
      </c>
      <c r="H33" s="141">
        <v>2953</v>
      </c>
      <c r="I33" s="142">
        <v>24.698895951823353</v>
      </c>
      <c r="J33" s="142"/>
      <c r="K33" s="141">
        <v>8549</v>
      </c>
      <c r="L33" s="142">
        <v>71.503847440615587</v>
      </c>
    </row>
    <row r="34" spans="1:12" x14ac:dyDescent="0.25">
      <c r="A34" s="14" t="s">
        <v>59</v>
      </c>
      <c r="B34" s="3"/>
      <c r="C34" s="3"/>
      <c r="D34" s="3"/>
      <c r="E34" s="3"/>
      <c r="F34" s="3"/>
      <c r="G34" s="3"/>
      <c r="H34" s="3"/>
      <c r="I34" s="3"/>
      <c r="K34" s="3"/>
      <c r="L34" s="3"/>
    </row>
    <row r="35" spans="1:12" x14ac:dyDescent="0.25">
      <c r="A35" s="3"/>
      <c r="B35" s="3"/>
      <c r="C35" s="3"/>
      <c r="D35" s="3"/>
      <c r="E35" s="3"/>
      <c r="F35" s="3"/>
      <c r="G35" s="3"/>
      <c r="H35" s="3"/>
      <c r="I35" s="3"/>
      <c r="K35" s="3"/>
      <c r="L35" s="3"/>
    </row>
  </sheetData>
  <mergeCells count="8">
    <mergeCell ref="A1:L1"/>
    <mergeCell ref="A2:A4"/>
    <mergeCell ref="B2:B3"/>
    <mergeCell ref="D2:E3"/>
    <mergeCell ref="F2:I2"/>
    <mergeCell ref="K2:L3"/>
    <mergeCell ref="F3:G3"/>
    <mergeCell ref="H3:I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B4" sqref="B4"/>
    </sheetView>
  </sheetViews>
  <sheetFormatPr defaultRowHeight="15" x14ac:dyDescent="0.25"/>
  <cols>
    <col min="1" max="1" width="34.140625" customWidth="1"/>
    <col min="2" max="2" width="15.140625" style="3" customWidth="1"/>
    <col min="3" max="3" width="1.28515625" style="1" customWidth="1"/>
    <col min="4" max="4" width="12.28515625" customWidth="1"/>
    <col min="5" max="5" width="0.85546875" customWidth="1"/>
    <col min="6" max="6" width="11.42578125" customWidth="1"/>
    <col min="7" max="8" width="10.85546875" customWidth="1"/>
    <col min="9" max="9" width="6.5703125" customWidth="1"/>
    <col min="10" max="10" width="1.42578125" style="3" customWidth="1"/>
    <col min="11" max="11" width="9.42578125" customWidth="1"/>
    <col min="12" max="12" width="9" customWidth="1"/>
  </cols>
  <sheetData>
    <row r="1" spans="1:12" ht="29.25" customHeight="1" x14ac:dyDescent="0.25">
      <c r="A1" s="333" t="s">
        <v>159</v>
      </c>
      <c r="B1" s="333"/>
      <c r="C1" s="333"/>
      <c r="D1" s="334"/>
      <c r="E1" s="334"/>
      <c r="F1" s="334"/>
      <c r="G1" s="334"/>
      <c r="H1" s="334"/>
      <c r="I1" s="334"/>
      <c r="J1" s="334"/>
      <c r="K1" s="334"/>
      <c r="L1" s="334"/>
    </row>
    <row r="2" spans="1:12" ht="15" customHeight="1" x14ac:dyDescent="0.25">
      <c r="A2" s="340" t="s">
        <v>139</v>
      </c>
      <c r="B2" s="340" t="s">
        <v>134</v>
      </c>
      <c r="C2" s="89"/>
      <c r="D2" s="326" t="s">
        <v>136</v>
      </c>
      <c r="E2" s="79"/>
      <c r="F2" s="357" t="s">
        <v>135</v>
      </c>
      <c r="G2" s="358"/>
      <c r="H2" s="358"/>
      <c r="I2" s="358"/>
      <c r="J2" s="358"/>
      <c r="K2" s="358"/>
      <c r="L2" s="358"/>
    </row>
    <row r="3" spans="1:12" ht="20.25" customHeight="1" x14ac:dyDescent="0.25">
      <c r="A3" s="353"/>
      <c r="B3" s="304"/>
      <c r="C3" s="87"/>
      <c r="D3" s="355"/>
      <c r="E3" s="80"/>
      <c r="F3" s="331" t="s">
        <v>149</v>
      </c>
      <c r="G3" s="331"/>
      <c r="H3" s="356" t="s">
        <v>137</v>
      </c>
      <c r="I3" s="356"/>
      <c r="J3" s="111"/>
      <c r="K3" s="356" t="s">
        <v>138</v>
      </c>
      <c r="L3" s="356"/>
    </row>
    <row r="4" spans="1:12" x14ac:dyDescent="0.25">
      <c r="A4" s="354"/>
      <c r="B4" s="81" t="s">
        <v>15</v>
      </c>
      <c r="C4" s="87"/>
      <c r="D4" s="81" t="s">
        <v>15</v>
      </c>
      <c r="E4" s="82"/>
      <c r="F4" s="81" t="s">
        <v>15</v>
      </c>
      <c r="G4" s="81" t="s">
        <v>128</v>
      </c>
      <c r="H4" s="81" t="s">
        <v>15</v>
      </c>
      <c r="I4" s="81" t="s">
        <v>128</v>
      </c>
      <c r="J4" s="82"/>
      <c r="K4" s="81" t="s">
        <v>15</v>
      </c>
      <c r="L4" s="81" t="s">
        <v>128</v>
      </c>
    </row>
    <row r="5" spans="1:12" ht="19.5" x14ac:dyDescent="0.25">
      <c r="A5" s="83" t="s">
        <v>129</v>
      </c>
      <c r="B5" s="93">
        <v>20</v>
      </c>
      <c r="C5" s="83"/>
      <c r="D5" s="93">
        <v>64</v>
      </c>
      <c r="E5" s="94"/>
      <c r="F5" s="95">
        <v>5</v>
      </c>
      <c r="G5" s="96">
        <v>7.8125</v>
      </c>
      <c r="H5" s="95">
        <v>29</v>
      </c>
      <c r="I5" s="96">
        <v>45.3125</v>
      </c>
      <c r="J5" s="96"/>
      <c r="K5" s="95">
        <v>30</v>
      </c>
      <c r="L5" s="96">
        <v>46.875</v>
      </c>
    </row>
    <row r="6" spans="1:12" x14ac:dyDescent="0.25">
      <c r="A6" s="84" t="s">
        <v>157</v>
      </c>
      <c r="B6" s="97">
        <v>20</v>
      </c>
      <c r="C6" s="84"/>
      <c r="D6" s="97">
        <v>80</v>
      </c>
      <c r="E6" s="98"/>
      <c r="F6" s="99">
        <v>8</v>
      </c>
      <c r="G6" s="96">
        <v>10</v>
      </c>
      <c r="H6" s="95">
        <v>53</v>
      </c>
      <c r="I6" s="96">
        <v>66.25</v>
      </c>
      <c r="J6" s="96"/>
      <c r="K6" s="99">
        <v>19</v>
      </c>
      <c r="L6" s="96">
        <v>23.75</v>
      </c>
    </row>
    <row r="7" spans="1:12" x14ac:dyDescent="0.25">
      <c r="A7" s="84" t="s">
        <v>158</v>
      </c>
      <c r="B7" s="97">
        <v>28</v>
      </c>
      <c r="C7" s="84"/>
      <c r="D7" s="97">
        <v>54</v>
      </c>
      <c r="E7" s="98"/>
      <c r="F7" s="99">
        <v>6</v>
      </c>
      <c r="G7" s="96">
        <v>11.111111111111111</v>
      </c>
      <c r="H7" s="95">
        <v>22</v>
      </c>
      <c r="I7" s="96">
        <v>40.74074074074074</v>
      </c>
      <c r="J7" s="96"/>
      <c r="K7" s="99">
        <v>26</v>
      </c>
      <c r="L7" s="96">
        <v>48.148148148148145</v>
      </c>
    </row>
    <row r="8" spans="1:12" x14ac:dyDescent="0.25">
      <c r="A8" s="84" t="s">
        <v>5</v>
      </c>
      <c r="B8" s="97">
        <v>2676</v>
      </c>
      <c r="C8" s="84"/>
      <c r="D8" s="97">
        <v>4001</v>
      </c>
      <c r="E8" s="98"/>
      <c r="F8" s="99">
        <v>1702</v>
      </c>
      <c r="G8" s="96">
        <v>42.539365158710325</v>
      </c>
      <c r="H8" s="95">
        <v>1825</v>
      </c>
      <c r="I8" s="96">
        <v>45.613596600849789</v>
      </c>
      <c r="J8" s="96"/>
      <c r="K8" s="99">
        <v>474</v>
      </c>
      <c r="L8" s="96">
        <v>11.84703824043989</v>
      </c>
    </row>
    <row r="9" spans="1:12" x14ac:dyDescent="0.25">
      <c r="A9" s="85" t="s">
        <v>124</v>
      </c>
      <c r="B9" s="109">
        <v>1619</v>
      </c>
      <c r="C9" s="88"/>
      <c r="D9" s="100">
        <v>2082</v>
      </c>
      <c r="E9" s="101"/>
      <c r="F9" s="102">
        <v>892</v>
      </c>
      <c r="G9" s="96">
        <v>42.843419788664747</v>
      </c>
      <c r="H9" s="103">
        <v>910</v>
      </c>
      <c r="I9" s="96">
        <v>43.707973102785786</v>
      </c>
      <c r="J9" s="96"/>
      <c r="K9" s="102">
        <v>280</v>
      </c>
      <c r="L9" s="96">
        <v>13.448607108549471</v>
      </c>
    </row>
    <row r="10" spans="1:12" x14ac:dyDescent="0.25">
      <c r="A10" s="85" t="s">
        <v>125</v>
      </c>
      <c r="B10" s="109">
        <v>779</v>
      </c>
      <c r="C10" s="88"/>
      <c r="D10" s="100">
        <v>1310</v>
      </c>
      <c r="E10" s="101"/>
      <c r="F10" s="102">
        <v>566</v>
      </c>
      <c r="G10" s="96">
        <v>43.206106870229007</v>
      </c>
      <c r="H10" s="103">
        <v>608</v>
      </c>
      <c r="I10" s="96">
        <v>46.412213740458014</v>
      </c>
      <c r="J10" s="96"/>
      <c r="K10" s="102">
        <v>136</v>
      </c>
      <c r="L10" s="96">
        <v>10.381679389312977</v>
      </c>
    </row>
    <row r="11" spans="1:12" x14ac:dyDescent="0.25">
      <c r="A11" s="85" t="s">
        <v>126</v>
      </c>
      <c r="B11" s="109">
        <v>278</v>
      </c>
      <c r="C11" s="88"/>
      <c r="D11" s="100">
        <v>609</v>
      </c>
      <c r="E11" s="101"/>
      <c r="F11" s="102">
        <v>244</v>
      </c>
      <c r="G11" s="96">
        <v>40.065681444991789</v>
      </c>
      <c r="H11" s="103">
        <v>307</v>
      </c>
      <c r="I11" s="96">
        <v>50.410509031198693</v>
      </c>
      <c r="J11" s="96"/>
      <c r="K11" s="102">
        <v>58</v>
      </c>
      <c r="L11" s="96">
        <v>9.5238095238095237</v>
      </c>
    </row>
    <row r="12" spans="1:12" x14ac:dyDescent="0.25">
      <c r="A12" s="84" t="s">
        <v>6</v>
      </c>
      <c r="B12" s="97">
        <v>59</v>
      </c>
      <c r="C12" s="84"/>
      <c r="D12" s="97">
        <v>77</v>
      </c>
      <c r="E12" s="98"/>
      <c r="F12" s="99">
        <v>10</v>
      </c>
      <c r="G12" s="96">
        <v>12.987012987012985</v>
      </c>
      <c r="H12" s="95">
        <v>33</v>
      </c>
      <c r="I12" s="96">
        <v>42.857142857142854</v>
      </c>
      <c r="J12" s="96"/>
      <c r="K12" s="99">
        <v>34</v>
      </c>
      <c r="L12" s="96">
        <v>44.155844155844157</v>
      </c>
    </row>
    <row r="13" spans="1:12" x14ac:dyDescent="0.25">
      <c r="A13" s="84" t="s">
        <v>8</v>
      </c>
      <c r="B13" s="97">
        <v>49</v>
      </c>
      <c r="C13" s="84"/>
      <c r="D13" s="97">
        <v>76</v>
      </c>
      <c r="E13" s="98"/>
      <c r="F13" s="99">
        <v>21</v>
      </c>
      <c r="G13" s="96">
        <v>27.631578947368425</v>
      </c>
      <c r="H13" s="95">
        <v>18</v>
      </c>
      <c r="I13" s="96">
        <v>23.684210526315788</v>
      </c>
      <c r="J13" s="96"/>
      <c r="K13" s="99">
        <v>37</v>
      </c>
      <c r="L13" s="96">
        <v>48.684210526315788</v>
      </c>
    </row>
    <row r="14" spans="1:12" x14ac:dyDescent="0.25">
      <c r="A14" s="84" t="s">
        <v>9</v>
      </c>
      <c r="B14" s="97">
        <v>49</v>
      </c>
      <c r="C14" s="84"/>
      <c r="D14" s="97">
        <v>84</v>
      </c>
      <c r="E14" s="98"/>
      <c r="F14" s="99">
        <v>15</v>
      </c>
      <c r="G14" s="96">
        <v>17.857142857142858</v>
      </c>
      <c r="H14" s="95">
        <v>58</v>
      </c>
      <c r="I14" s="96">
        <v>69.047619047619051</v>
      </c>
      <c r="J14" s="96"/>
      <c r="K14" s="99">
        <v>11</v>
      </c>
      <c r="L14" s="96">
        <v>13.095238095238097</v>
      </c>
    </row>
    <row r="15" spans="1:12" x14ac:dyDescent="0.25">
      <c r="A15" s="84" t="s">
        <v>10</v>
      </c>
      <c r="B15" s="97">
        <v>428</v>
      </c>
      <c r="C15" s="84"/>
      <c r="D15" s="97">
        <v>682</v>
      </c>
      <c r="E15" s="98"/>
      <c r="F15" s="99">
        <v>184</v>
      </c>
      <c r="G15" s="96">
        <v>26.979472140762461</v>
      </c>
      <c r="H15" s="95">
        <v>218</v>
      </c>
      <c r="I15" s="96">
        <v>31.964809384164223</v>
      </c>
      <c r="J15" s="96"/>
      <c r="K15" s="99">
        <v>280</v>
      </c>
      <c r="L15" s="96">
        <v>41.055718475073313</v>
      </c>
    </row>
    <row r="16" spans="1:12" x14ac:dyDescent="0.25">
      <c r="A16" s="84" t="s">
        <v>12</v>
      </c>
      <c r="B16" s="97">
        <v>78</v>
      </c>
      <c r="C16" s="84"/>
      <c r="D16" s="97">
        <v>113</v>
      </c>
      <c r="E16" s="98"/>
      <c r="F16" s="99">
        <v>19</v>
      </c>
      <c r="G16" s="96">
        <v>16.814159292035399</v>
      </c>
      <c r="H16" s="95">
        <v>27</v>
      </c>
      <c r="I16" s="96">
        <v>23.893805309734514</v>
      </c>
      <c r="J16" s="96"/>
      <c r="K16" s="99">
        <v>67</v>
      </c>
      <c r="L16" s="96">
        <v>59.292035398230091</v>
      </c>
    </row>
    <row r="17" spans="1:18" x14ac:dyDescent="0.25">
      <c r="A17" s="86" t="s">
        <v>130</v>
      </c>
      <c r="B17" s="104">
        <v>3407</v>
      </c>
      <c r="C17" s="86"/>
      <c r="D17" s="104">
        <v>5231</v>
      </c>
      <c r="E17" s="105"/>
      <c r="F17" s="106">
        <v>1970</v>
      </c>
      <c r="G17" s="107">
        <v>37.660103230739821</v>
      </c>
      <c r="H17" s="108">
        <v>2283</v>
      </c>
      <c r="I17" s="107">
        <v>43.643662779583252</v>
      </c>
      <c r="J17" s="107"/>
      <c r="K17" s="106">
        <v>978</v>
      </c>
      <c r="L17" s="107">
        <v>18.696233989676927</v>
      </c>
    </row>
    <row r="18" spans="1:18" x14ac:dyDescent="0.25">
      <c r="A18" s="5" t="s">
        <v>13</v>
      </c>
      <c r="C18" s="3"/>
      <c r="D18" s="3"/>
      <c r="E18" s="3"/>
      <c r="F18" s="3"/>
      <c r="G18" s="3"/>
      <c r="H18" s="3"/>
      <c r="I18" s="3"/>
      <c r="K18" s="3"/>
      <c r="L18" s="3"/>
      <c r="M18" s="3"/>
      <c r="N18" s="3"/>
      <c r="O18" s="3"/>
      <c r="P18" s="3"/>
      <c r="Q18" s="3"/>
      <c r="R18" s="3"/>
    </row>
    <row r="19" spans="1:18" ht="39.75" customHeight="1" x14ac:dyDescent="0.25">
      <c r="A19" s="367" t="s">
        <v>57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3"/>
      <c r="N19" s="223"/>
      <c r="O19" s="223"/>
      <c r="P19" s="224"/>
      <c r="Q19" s="224"/>
      <c r="R19" s="224"/>
    </row>
  </sheetData>
  <mergeCells count="9">
    <mergeCell ref="A19:L19"/>
    <mergeCell ref="B2:B3"/>
    <mergeCell ref="A1:L1"/>
    <mergeCell ref="A2:A4"/>
    <mergeCell ref="D2:D3"/>
    <mergeCell ref="H3:I3"/>
    <mergeCell ref="K3:L3"/>
    <mergeCell ref="F2:L2"/>
    <mergeCell ref="F3:G3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sqref="A1:K1"/>
    </sheetView>
  </sheetViews>
  <sheetFormatPr defaultRowHeight="15" x14ac:dyDescent="0.25"/>
  <cols>
    <col min="1" max="1" width="34.140625" customWidth="1"/>
    <col min="2" max="2" width="15.140625" customWidth="1"/>
    <col min="3" max="3" width="1.28515625" customWidth="1"/>
    <col min="4" max="4" width="12.28515625" customWidth="1"/>
    <col min="5" max="5" width="0.85546875" customWidth="1"/>
    <col min="6" max="6" width="11.42578125" customWidth="1"/>
    <col min="7" max="8" width="10.85546875" customWidth="1"/>
    <col min="9" max="9" width="6.5703125" customWidth="1"/>
    <col min="10" max="10" width="9.42578125" customWidth="1"/>
    <col min="11" max="11" width="9" customWidth="1"/>
  </cols>
  <sheetData>
    <row r="1" spans="1:11" ht="30" customHeight="1" x14ac:dyDescent="0.25">
      <c r="A1" s="333" t="s">
        <v>160</v>
      </c>
      <c r="B1" s="333"/>
      <c r="C1" s="333"/>
      <c r="D1" s="334"/>
      <c r="E1" s="334"/>
      <c r="F1" s="334"/>
      <c r="G1" s="334"/>
      <c r="H1" s="334"/>
      <c r="I1" s="334"/>
      <c r="J1" s="334"/>
      <c r="K1" s="334"/>
    </row>
    <row r="2" spans="1:11" x14ac:dyDescent="0.25">
      <c r="A2" s="368" t="s">
        <v>117</v>
      </c>
      <c r="B2" s="340" t="s">
        <v>134</v>
      </c>
      <c r="C2" s="89"/>
      <c r="D2" s="326" t="s">
        <v>136</v>
      </c>
      <c r="E2" s="219"/>
      <c r="F2" s="357" t="s">
        <v>135</v>
      </c>
      <c r="G2" s="361"/>
      <c r="H2" s="361"/>
      <c r="I2" s="361"/>
      <c r="J2" s="361"/>
      <c r="K2" s="361"/>
    </row>
    <row r="3" spans="1:11" ht="23.25" customHeight="1" x14ac:dyDescent="0.25">
      <c r="A3" s="369"/>
      <c r="B3" s="359"/>
      <c r="C3" s="121"/>
      <c r="D3" s="360"/>
      <c r="E3" s="122"/>
      <c r="F3" s="331" t="s">
        <v>149</v>
      </c>
      <c r="G3" s="331"/>
      <c r="H3" s="356" t="s">
        <v>137</v>
      </c>
      <c r="I3" s="356"/>
      <c r="J3" s="356" t="s">
        <v>138</v>
      </c>
      <c r="K3" s="356"/>
    </row>
    <row r="4" spans="1:11" x14ac:dyDescent="0.25">
      <c r="A4" s="370"/>
      <c r="B4" s="371" t="s">
        <v>15</v>
      </c>
      <c r="C4" s="372"/>
      <c r="D4" s="81" t="s">
        <v>15</v>
      </c>
      <c r="E4" s="82"/>
      <c r="F4" s="81" t="s">
        <v>15</v>
      </c>
      <c r="G4" s="81" t="s">
        <v>128</v>
      </c>
      <c r="H4" s="81" t="s">
        <v>15</v>
      </c>
      <c r="I4" s="81" t="s">
        <v>128</v>
      </c>
      <c r="J4" s="81" t="s">
        <v>15</v>
      </c>
      <c r="K4" s="81" t="s">
        <v>128</v>
      </c>
    </row>
    <row r="5" spans="1:11" x14ac:dyDescent="0.25">
      <c r="A5" s="22" t="s">
        <v>24</v>
      </c>
      <c r="B5" s="5">
        <v>468</v>
      </c>
      <c r="C5" s="51"/>
      <c r="D5" s="5">
        <v>627</v>
      </c>
      <c r="E5" s="5"/>
      <c r="F5" s="5">
        <v>267</v>
      </c>
      <c r="G5" s="10">
        <v>42.58373205741627</v>
      </c>
      <c r="H5" s="5">
        <v>276</v>
      </c>
      <c r="I5" s="10">
        <v>44.019138755980862</v>
      </c>
      <c r="J5" s="5">
        <v>84</v>
      </c>
      <c r="K5" s="10">
        <v>13.397129186602871</v>
      </c>
    </row>
    <row r="6" spans="1:11" x14ac:dyDescent="0.25">
      <c r="A6" s="22" t="s">
        <v>25</v>
      </c>
      <c r="B6" s="5">
        <v>38</v>
      </c>
      <c r="C6" s="51"/>
      <c r="D6" s="5">
        <v>58</v>
      </c>
      <c r="E6" s="5"/>
      <c r="F6" s="5">
        <v>19</v>
      </c>
      <c r="G6" s="10">
        <v>32.758620689655174</v>
      </c>
      <c r="H6" s="5">
        <v>24</v>
      </c>
      <c r="I6" s="10">
        <v>41.379310344827587</v>
      </c>
      <c r="J6" s="5">
        <v>15</v>
      </c>
      <c r="K6" s="10">
        <v>25.862068965517242</v>
      </c>
    </row>
    <row r="7" spans="1:11" x14ac:dyDescent="0.25">
      <c r="A7" s="22" t="s">
        <v>26</v>
      </c>
      <c r="B7" s="5">
        <v>93</v>
      </c>
      <c r="C7" s="51"/>
      <c r="D7" s="5">
        <v>138</v>
      </c>
      <c r="E7" s="5"/>
      <c r="F7" s="5">
        <v>51</v>
      </c>
      <c r="G7" s="10">
        <v>36.95652173913043</v>
      </c>
      <c r="H7" s="5">
        <v>65</v>
      </c>
      <c r="I7" s="10">
        <v>47.10144927536232</v>
      </c>
      <c r="J7" s="5">
        <v>22</v>
      </c>
      <c r="K7" s="10">
        <v>15.942028985507244</v>
      </c>
    </row>
    <row r="8" spans="1:11" x14ac:dyDescent="0.25">
      <c r="A8" s="22" t="s">
        <v>27</v>
      </c>
      <c r="B8" s="5">
        <v>669</v>
      </c>
      <c r="C8" s="51"/>
      <c r="D8" s="5">
        <v>976</v>
      </c>
      <c r="E8" s="5"/>
      <c r="F8" s="5">
        <v>398</v>
      </c>
      <c r="G8" s="10">
        <v>40.778688524590159</v>
      </c>
      <c r="H8" s="5">
        <v>407</v>
      </c>
      <c r="I8" s="10">
        <v>41.700819672131146</v>
      </c>
      <c r="J8" s="5">
        <v>171</v>
      </c>
      <c r="K8" s="10">
        <v>17.520491803278688</v>
      </c>
    </row>
    <row r="9" spans="1:11" x14ac:dyDescent="0.25">
      <c r="A9" s="22" t="s">
        <v>28</v>
      </c>
      <c r="B9" s="5">
        <v>118</v>
      </c>
      <c r="C9" s="51"/>
      <c r="D9" s="5">
        <v>196</v>
      </c>
      <c r="E9" s="5"/>
      <c r="F9" s="5">
        <v>69</v>
      </c>
      <c r="G9" s="10">
        <v>35.204081632653065</v>
      </c>
      <c r="H9" s="5">
        <v>87</v>
      </c>
      <c r="I9" s="10">
        <v>44.387755102040813</v>
      </c>
      <c r="J9" s="5">
        <v>40</v>
      </c>
      <c r="K9" s="10">
        <v>20.408163265306122</v>
      </c>
    </row>
    <row r="10" spans="1:11" x14ac:dyDescent="0.25">
      <c r="A10" s="24" t="s">
        <v>29</v>
      </c>
      <c r="B10" s="5">
        <v>43</v>
      </c>
      <c r="C10" s="51"/>
      <c r="D10" s="5">
        <v>83</v>
      </c>
      <c r="E10" s="5"/>
      <c r="F10" s="5">
        <v>22</v>
      </c>
      <c r="G10" s="10">
        <v>26.506024096385545</v>
      </c>
      <c r="H10" s="5">
        <v>49</v>
      </c>
      <c r="I10" s="10">
        <v>59.036144578313255</v>
      </c>
      <c r="J10" s="5">
        <v>12</v>
      </c>
      <c r="K10" s="10">
        <v>14.457831325301203</v>
      </c>
    </row>
    <row r="11" spans="1:11" x14ac:dyDescent="0.25">
      <c r="A11" s="24" t="s">
        <v>30</v>
      </c>
      <c r="B11" s="5">
        <v>75</v>
      </c>
      <c r="C11" s="51"/>
      <c r="D11" s="5">
        <v>113</v>
      </c>
      <c r="E11" s="5"/>
      <c r="F11" s="5">
        <v>47</v>
      </c>
      <c r="G11" s="10">
        <v>41.592920353982301</v>
      </c>
      <c r="H11" s="5">
        <v>38</v>
      </c>
      <c r="I11" s="10">
        <v>33.628318584070797</v>
      </c>
      <c r="J11" s="5">
        <v>28</v>
      </c>
      <c r="K11" s="10">
        <v>24.778761061946902</v>
      </c>
    </row>
    <row r="12" spans="1:11" x14ac:dyDescent="0.25">
      <c r="A12" s="22" t="s">
        <v>31</v>
      </c>
      <c r="B12" s="5">
        <v>295</v>
      </c>
      <c r="C12" s="51"/>
      <c r="D12" s="5">
        <v>536</v>
      </c>
      <c r="E12" s="5"/>
      <c r="F12" s="5">
        <v>213</v>
      </c>
      <c r="G12" s="10">
        <v>39.738805970149258</v>
      </c>
      <c r="H12" s="5">
        <v>242</v>
      </c>
      <c r="I12" s="10">
        <v>45.149253731343286</v>
      </c>
      <c r="J12" s="5">
        <v>81</v>
      </c>
      <c r="K12" s="10">
        <v>15.111940298507461</v>
      </c>
    </row>
    <row r="13" spans="1:11" x14ac:dyDescent="0.25">
      <c r="A13" s="22" t="s">
        <v>32</v>
      </c>
      <c r="B13" s="5">
        <v>125</v>
      </c>
      <c r="C13" s="51"/>
      <c r="D13" s="5">
        <v>195</v>
      </c>
      <c r="E13" s="5"/>
      <c r="F13" s="5">
        <v>69</v>
      </c>
      <c r="G13" s="10">
        <v>35.384615384615387</v>
      </c>
      <c r="H13" s="5">
        <v>83</v>
      </c>
      <c r="I13" s="10">
        <v>42.564102564102562</v>
      </c>
      <c r="J13" s="5">
        <v>43</v>
      </c>
      <c r="K13" s="10">
        <v>22.051282051282051</v>
      </c>
    </row>
    <row r="14" spans="1:11" x14ac:dyDescent="0.25">
      <c r="A14" s="113" t="s">
        <v>33</v>
      </c>
      <c r="B14" s="123">
        <v>241</v>
      </c>
      <c r="C14" s="124"/>
      <c r="D14" s="123">
        <v>413</v>
      </c>
      <c r="E14" s="123"/>
      <c r="F14" s="123">
        <v>107</v>
      </c>
      <c r="G14" s="125">
        <v>25.907990314769975</v>
      </c>
      <c r="H14" s="123">
        <v>232</v>
      </c>
      <c r="I14" s="125">
        <v>56.174334140435832</v>
      </c>
      <c r="J14" s="123">
        <v>74</v>
      </c>
      <c r="K14" s="125">
        <v>17.917675544794189</v>
      </c>
    </row>
    <row r="15" spans="1:11" x14ac:dyDescent="0.25">
      <c r="A15" s="113" t="s">
        <v>34</v>
      </c>
      <c r="B15" s="123">
        <v>181</v>
      </c>
      <c r="C15" s="124"/>
      <c r="D15" s="123">
        <v>336</v>
      </c>
      <c r="E15" s="123"/>
      <c r="F15" s="123">
        <v>96</v>
      </c>
      <c r="G15" s="125">
        <v>28.571428571428569</v>
      </c>
      <c r="H15" s="123">
        <v>182</v>
      </c>
      <c r="I15" s="125">
        <v>54.166666666666664</v>
      </c>
      <c r="J15" s="123">
        <v>58</v>
      </c>
      <c r="K15" s="125">
        <v>17.261904761904763</v>
      </c>
    </row>
    <row r="16" spans="1:11" x14ac:dyDescent="0.25">
      <c r="A16" s="113" t="s">
        <v>35</v>
      </c>
      <c r="B16" s="123">
        <v>53</v>
      </c>
      <c r="C16" s="124"/>
      <c r="D16" s="123">
        <v>93</v>
      </c>
      <c r="E16" s="123"/>
      <c r="F16" s="123">
        <v>33</v>
      </c>
      <c r="G16" s="125">
        <v>35.483870967741936</v>
      </c>
      <c r="H16" s="123">
        <v>42</v>
      </c>
      <c r="I16" s="125">
        <v>45.161290322580641</v>
      </c>
      <c r="J16" s="123">
        <v>18</v>
      </c>
      <c r="K16" s="125">
        <v>19.35483870967742</v>
      </c>
    </row>
    <row r="17" spans="1:11" x14ac:dyDescent="0.25">
      <c r="A17" s="113" t="s">
        <v>36</v>
      </c>
      <c r="B17" s="123">
        <v>107</v>
      </c>
      <c r="C17" s="124"/>
      <c r="D17" s="123">
        <v>159</v>
      </c>
      <c r="E17" s="123"/>
      <c r="F17" s="123">
        <v>48</v>
      </c>
      <c r="G17" s="125">
        <v>30.188679245283019</v>
      </c>
      <c r="H17" s="123">
        <v>78</v>
      </c>
      <c r="I17" s="125">
        <v>49.056603773584904</v>
      </c>
      <c r="J17" s="123">
        <v>33</v>
      </c>
      <c r="K17" s="125">
        <v>20.754716981132077</v>
      </c>
    </row>
    <row r="18" spans="1:11" x14ac:dyDescent="0.25">
      <c r="A18" s="113" t="s">
        <v>37</v>
      </c>
      <c r="B18" s="123">
        <v>197</v>
      </c>
      <c r="C18" s="124"/>
      <c r="D18" s="123">
        <v>351</v>
      </c>
      <c r="E18" s="123"/>
      <c r="F18" s="123">
        <v>116</v>
      </c>
      <c r="G18" s="125">
        <v>33.048433048433047</v>
      </c>
      <c r="H18" s="123">
        <v>125</v>
      </c>
      <c r="I18" s="125">
        <v>35.612535612535609</v>
      </c>
      <c r="J18" s="123">
        <v>110</v>
      </c>
      <c r="K18" s="125">
        <v>31.339031339031337</v>
      </c>
    </row>
    <row r="19" spans="1:11" x14ac:dyDescent="0.25">
      <c r="A19" s="22" t="s">
        <v>38</v>
      </c>
      <c r="B19" s="5">
        <v>98</v>
      </c>
      <c r="C19" s="51"/>
      <c r="D19" s="5">
        <v>122</v>
      </c>
      <c r="E19" s="5"/>
      <c r="F19" s="5">
        <v>37</v>
      </c>
      <c r="G19" s="10">
        <v>30.327868852459016</v>
      </c>
      <c r="H19" s="5">
        <v>60</v>
      </c>
      <c r="I19" s="10">
        <v>49.180327868852459</v>
      </c>
      <c r="J19" s="5">
        <v>25</v>
      </c>
      <c r="K19" s="10">
        <v>20.491803278688526</v>
      </c>
    </row>
    <row r="20" spans="1:11" x14ac:dyDescent="0.25">
      <c r="A20" s="22" t="s">
        <v>39</v>
      </c>
      <c r="B20" s="5">
        <v>32</v>
      </c>
      <c r="C20" s="51"/>
      <c r="D20" s="5">
        <v>40</v>
      </c>
      <c r="E20" s="5"/>
      <c r="F20" s="5">
        <v>17</v>
      </c>
      <c r="G20" s="10">
        <v>42.5</v>
      </c>
      <c r="H20" s="5">
        <v>18</v>
      </c>
      <c r="I20" s="10">
        <v>45</v>
      </c>
      <c r="J20" s="5">
        <v>5</v>
      </c>
      <c r="K20" s="10">
        <v>12.5</v>
      </c>
    </row>
    <row r="21" spans="1:11" x14ac:dyDescent="0.25">
      <c r="A21" s="22" t="s">
        <v>40</v>
      </c>
      <c r="B21" s="5">
        <v>161</v>
      </c>
      <c r="C21" s="51"/>
      <c r="D21" s="5">
        <v>229</v>
      </c>
      <c r="E21" s="5"/>
      <c r="F21" s="5">
        <v>100</v>
      </c>
      <c r="G21" s="10">
        <v>43.668122270742359</v>
      </c>
      <c r="H21" s="5">
        <v>81</v>
      </c>
      <c r="I21" s="10">
        <v>35.37117903930131</v>
      </c>
      <c r="J21" s="5">
        <v>48</v>
      </c>
      <c r="K21" s="10">
        <v>20.960698689956331</v>
      </c>
    </row>
    <row r="22" spans="1:11" x14ac:dyDescent="0.25">
      <c r="A22" s="22" t="s">
        <v>41</v>
      </c>
      <c r="B22" s="5">
        <v>123</v>
      </c>
      <c r="C22" s="51"/>
      <c r="D22" s="5">
        <v>182</v>
      </c>
      <c r="E22" s="5"/>
      <c r="F22" s="5">
        <v>89</v>
      </c>
      <c r="G22" s="10">
        <v>48.901098901098898</v>
      </c>
      <c r="H22" s="5">
        <v>62</v>
      </c>
      <c r="I22" s="10">
        <v>34.065934065934066</v>
      </c>
      <c r="J22" s="5">
        <v>31</v>
      </c>
      <c r="K22" s="10">
        <v>17.032967032967033</v>
      </c>
    </row>
    <row r="23" spans="1:11" x14ac:dyDescent="0.25">
      <c r="A23" s="22" t="s">
        <v>42</v>
      </c>
      <c r="B23" s="5">
        <v>47</v>
      </c>
      <c r="C23" s="51"/>
      <c r="D23" s="5">
        <v>60</v>
      </c>
      <c r="E23" s="5"/>
      <c r="F23" s="5">
        <v>21</v>
      </c>
      <c r="G23" s="10">
        <v>35</v>
      </c>
      <c r="H23" s="5">
        <v>23</v>
      </c>
      <c r="I23" s="10">
        <v>38.333333333333336</v>
      </c>
      <c r="J23" s="5">
        <v>16</v>
      </c>
      <c r="K23" s="10">
        <v>26.666666666666668</v>
      </c>
    </row>
    <row r="24" spans="1:11" x14ac:dyDescent="0.25">
      <c r="A24" s="22" t="s">
        <v>43</v>
      </c>
      <c r="B24" s="5">
        <v>82</v>
      </c>
      <c r="C24" s="51"/>
      <c r="D24" s="5">
        <v>109</v>
      </c>
      <c r="E24" s="5"/>
      <c r="F24" s="5">
        <v>49</v>
      </c>
      <c r="G24" s="10">
        <v>44.954128440366972</v>
      </c>
      <c r="H24" s="5">
        <v>40</v>
      </c>
      <c r="I24" s="10">
        <v>36.697247706422019</v>
      </c>
      <c r="J24" s="5">
        <v>20</v>
      </c>
      <c r="K24" s="10">
        <v>18.348623853211009</v>
      </c>
    </row>
    <row r="25" spans="1:11" x14ac:dyDescent="0.25">
      <c r="A25" s="22" t="s">
        <v>44</v>
      </c>
      <c r="B25" s="5">
        <v>145</v>
      </c>
      <c r="C25" s="51"/>
      <c r="D25" s="5">
        <v>199</v>
      </c>
      <c r="E25" s="5"/>
      <c r="F25" s="5">
        <v>92</v>
      </c>
      <c r="G25" s="10">
        <v>46.231155778894475</v>
      </c>
      <c r="H25" s="5">
        <v>71</v>
      </c>
      <c r="I25" s="10">
        <v>35.678391959798994</v>
      </c>
      <c r="J25" s="5">
        <v>36</v>
      </c>
      <c r="K25" s="10">
        <v>18.090452261306535</v>
      </c>
    </row>
    <row r="26" spans="1:11" x14ac:dyDescent="0.25">
      <c r="A26" s="22" t="s">
        <v>45</v>
      </c>
      <c r="B26" s="5">
        <v>134</v>
      </c>
      <c r="C26" s="51"/>
      <c r="D26" s="5">
        <v>212</v>
      </c>
      <c r="E26" s="5"/>
      <c r="F26" s="5">
        <v>79</v>
      </c>
      <c r="G26" s="10">
        <v>37.264150943396224</v>
      </c>
      <c r="H26" s="5">
        <v>85</v>
      </c>
      <c r="I26" s="10">
        <v>40.094339622641513</v>
      </c>
      <c r="J26" s="5">
        <v>48</v>
      </c>
      <c r="K26" s="10">
        <v>22.641509433962266</v>
      </c>
    </row>
    <row r="27" spans="1:11" x14ac:dyDescent="0.25">
      <c r="A27" s="22"/>
      <c r="B27" s="5"/>
      <c r="C27" s="51"/>
      <c r="D27" s="5"/>
      <c r="E27" s="5"/>
      <c r="F27" s="5"/>
      <c r="G27" s="10"/>
      <c r="H27" s="5"/>
      <c r="I27" s="10"/>
      <c r="J27" s="5"/>
      <c r="K27" s="10"/>
    </row>
    <row r="28" spans="1:11" x14ac:dyDescent="0.25">
      <c r="A28" s="22" t="s">
        <v>17</v>
      </c>
      <c r="B28" s="6">
        <v>1268</v>
      </c>
      <c r="C28" s="34"/>
      <c r="D28" s="6">
        <v>1799</v>
      </c>
      <c r="E28" s="5"/>
      <c r="F28" s="5">
        <v>735</v>
      </c>
      <c r="G28" s="10">
        <v>40.856031128404666</v>
      </c>
      <c r="H28" s="6">
        <v>772</v>
      </c>
      <c r="I28" s="10">
        <v>42.912729294052248</v>
      </c>
      <c r="J28" s="5">
        <v>292</v>
      </c>
      <c r="K28" s="10">
        <v>16.231239577543079</v>
      </c>
    </row>
    <row r="29" spans="1:11" x14ac:dyDescent="0.25">
      <c r="A29" s="22" t="s">
        <v>18</v>
      </c>
      <c r="B29" s="6">
        <v>779</v>
      </c>
      <c r="C29" s="34"/>
      <c r="D29" s="6">
        <v>1340</v>
      </c>
      <c r="E29" s="5"/>
      <c r="F29" s="5">
        <v>458</v>
      </c>
      <c r="G29" s="10">
        <v>34.179104477611936</v>
      </c>
      <c r="H29" s="6">
        <v>644</v>
      </c>
      <c r="I29" s="10">
        <v>48.059701492537314</v>
      </c>
      <c r="J29" s="5">
        <v>238</v>
      </c>
      <c r="K29" s="10">
        <v>17.761194029850746</v>
      </c>
    </row>
    <row r="30" spans="1:11" x14ac:dyDescent="0.25">
      <c r="A30" s="22" t="s">
        <v>19</v>
      </c>
      <c r="B30" s="6">
        <v>538</v>
      </c>
      <c r="C30" s="34"/>
      <c r="D30" s="6">
        <v>939</v>
      </c>
      <c r="E30" s="5"/>
      <c r="F30" s="5">
        <v>293</v>
      </c>
      <c r="G30" s="10">
        <v>31.203407880724178</v>
      </c>
      <c r="H30" s="6">
        <v>427</v>
      </c>
      <c r="I30" s="10">
        <v>45.473908413205535</v>
      </c>
      <c r="J30" s="5">
        <v>219</v>
      </c>
      <c r="K30" s="10">
        <v>23.322683706070286</v>
      </c>
    </row>
    <row r="31" spans="1:11" x14ac:dyDescent="0.25">
      <c r="A31" s="22" t="s">
        <v>20</v>
      </c>
      <c r="B31" s="6">
        <v>543</v>
      </c>
      <c r="C31" s="34"/>
      <c r="D31" s="6">
        <v>742</v>
      </c>
      <c r="E31" s="5"/>
      <c r="F31" s="5">
        <v>313</v>
      </c>
      <c r="G31" s="10">
        <v>42.183288409703508</v>
      </c>
      <c r="H31" s="6">
        <v>284</v>
      </c>
      <c r="I31" s="10">
        <v>38.274932614555254</v>
      </c>
      <c r="J31" s="5">
        <v>145</v>
      </c>
      <c r="K31" s="10">
        <v>19.541778975741238</v>
      </c>
    </row>
    <row r="32" spans="1:11" x14ac:dyDescent="0.25">
      <c r="A32" s="22" t="s">
        <v>21</v>
      </c>
      <c r="B32" s="6">
        <v>279</v>
      </c>
      <c r="C32" s="34"/>
      <c r="D32" s="6">
        <v>411</v>
      </c>
      <c r="E32" s="5"/>
      <c r="F32" s="5">
        <v>171</v>
      </c>
      <c r="G32" s="10">
        <v>41.605839416058394</v>
      </c>
      <c r="H32" s="6">
        <v>156</v>
      </c>
      <c r="I32" s="10">
        <v>37.956204379562038</v>
      </c>
      <c r="J32" s="5">
        <v>84</v>
      </c>
      <c r="K32" s="10">
        <v>20.437956204379564</v>
      </c>
    </row>
    <row r="33" spans="1:11" x14ac:dyDescent="0.25">
      <c r="A33" s="59" t="s">
        <v>22</v>
      </c>
      <c r="B33" s="12">
        <v>3407</v>
      </c>
      <c r="C33" s="12"/>
      <c r="D33" s="12">
        <v>5231</v>
      </c>
      <c r="E33" s="11"/>
      <c r="F33" s="12">
        <v>1970</v>
      </c>
      <c r="G33" s="13">
        <v>37.660103230739821</v>
      </c>
      <c r="H33" s="12">
        <v>2283</v>
      </c>
      <c r="I33" s="13">
        <v>43.643662779583252</v>
      </c>
      <c r="J33" s="11">
        <v>978</v>
      </c>
      <c r="K33" s="13">
        <v>18.696233989676927</v>
      </c>
    </row>
    <row r="34" spans="1:11" x14ac:dyDescent="0.25">
      <c r="A34" s="5" t="s">
        <v>13</v>
      </c>
      <c r="B34" s="3"/>
      <c r="C34" s="1"/>
      <c r="D34" s="3"/>
      <c r="E34" s="3"/>
      <c r="F34" s="3"/>
      <c r="G34" s="3"/>
      <c r="H34" s="3"/>
      <c r="I34" s="3"/>
      <c r="J34" s="3"/>
      <c r="K34" s="3"/>
    </row>
    <row r="35" spans="1:11" x14ac:dyDescent="0.25">
      <c r="A35" s="3"/>
      <c r="B35" s="3"/>
      <c r="C35" s="1"/>
      <c r="D35" s="3"/>
      <c r="E35" s="3"/>
      <c r="F35" s="3"/>
      <c r="G35" s="3"/>
      <c r="H35" s="3"/>
      <c r="I35" s="3"/>
      <c r="J35" s="3"/>
      <c r="K35" s="3"/>
    </row>
  </sheetData>
  <mergeCells count="8">
    <mergeCell ref="A1:K1"/>
    <mergeCell ref="A2:A4"/>
    <mergeCell ref="B2:B3"/>
    <mergeCell ref="D2:D3"/>
    <mergeCell ref="F2:K2"/>
    <mergeCell ref="F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sqref="A1:I1"/>
    </sheetView>
  </sheetViews>
  <sheetFormatPr defaultRowHeight="15" x14ac:dyDescent="0.25"/>
  <cols>
    <col min="1" max="1" width="19" customWidth="1"/>
    <col min="8" max="8" width="1.140625" customWidth="1"/>
  </cols>
  <sheetData>
    <row r="1" spans="1:9" s="3" customFormat="1" ht="36.75" customHeight="1" x14ac:dyDescent="0.25">
      <c r="A1" s="238" t="s">
        <v>153</v>
      </c>
      <c r="B1" s="239"/>
      <c r="C1" s="239"/>
      <c r="D1" s="239"/>
      <c r="E1" s="239"/>
      <c r="F1" s="239"/>
      <c r="G1" s="239"/>
      <c r="H1" s="239"/>
      <c r="I1" s="239"/>
    </row>
    <row r="2" spans="1:9" s="3" customFormat="1" x14ac:dyDescent="0.25">
      <c r="A2" s="240" t="s">
        <v>49</v>
      </c>
      <c r="B2" s="230" t="s">
        <v>147</v>
      </c>
      <c r="C2" s="230"/>
      <c r="D2" s="230"/>
      <c r="E2" s="230"/>
      <c r="F2" s="230"/>
      <c r="G2" s="231"/>
      <c r="H2" s="243"/>
      <c r="I2" s="232" t="s">
        <v>47</v>
      </c>
    </row>
    <row r="3" spans="1:9" s="3" customFormat="1" x14ac:dyDescent="0.25">
      <c r="A3" s="241"/>
      <c r="B3" s="246" t="s">
        <v>50</v>
      </c>
      <c r="C3" s="246"/>
      <c r="D3" s="246" t="s">
        <v>51</v>
      </c>
      <c r="E3" s="246"/>
      <c r="F3" s="246" t="s">
        <v>52</v>
      </c>
      <c r="G3" s="246"/>
      <c r="H3" s="244"/>
      <c r="I3" s="245"/>
    </row>
    <row r="4" spans="1:9" s="3" customFormat="1" x14ac:dyDescent="0.25">
      <c r="A4" s="242"/>
      <c r="B4" s="68" t="s">
        <v>15</v>
      </c>
      <c r="C4" s="68" t="s">
        <v>16</v>
      </c>
      <c r="D4" s="68" t="s">
        <v>15</v>
      </c>
      <c r="E4" s="68" t="s">
        <v>16</v>
      </c>
      <c r="F4" s="68" t="s">
        <v>15</v>
      </c>
      <c r="G4" s="68" t="s">
        <v>16</v>
      </c>
      <c r="H4" s="7"/>
      <c r="I4" s="68" t="s">
        <v>15</v>
      </c>
    </row>
    <row r="5" spans="1:9" s="3" customFormat="1" x14ac:dyDescent="0.25">
      <c r="A5" s="18" t="s">
        <v>24</v>
      </c>
      <c r="B5" s="19">
        <v>662</v>
      </c>
      <c r="C5" s="20">
        <f t="shared" ref="C5:C26" si="0">B5/I5*100</f>
        <v>42.058449809402795</v>
      </c>
      <c r="D5" s="19">
        <v>430</v>
      </c>
      <c r="E5" s="20">
        <f t="shared" ref="E5:E26" si="1">D5/I5*100</f>
        <v>27.318932655654383</v>
      </c>
      <c r="F5" s="19">
        <v>70</v>
      </c>
      <c r="G5" s="20">
        <f t="shared" ref="G5:G26" si="2">F5/I5*100</f>
        <v>4.4472681067344348</v>
      </c>
      <c r="H5" s="21"/>
      <c r="I5" s="19">
        <v>1574</v>
      </c>
    </row>
    <row r="6" spans="1:9" s="3" customFormat="1" x14ac:dyDescent="0.25">
      <c r="A6" s="22" t="s">
        <v>25</v>
      </c>
      <c r="B6" s="23">
        <v>56</v>
      </c>
      <c r="C6" s="21">
        <f t="shared" si="0"/>
        <v>46.666666666666664</v>
      </c>
      <c r="D6" s="23">
        <v>42</v>
      </c>
      <c r="E6" s="21">
        <f t="shared" si="1"/>
        <v>35</v>
      </c>
      <c r="F6" s="23">
        <v>16</v>
      </c>
      <c r="G6" s="21">
        <f t="shared" si="2"/>
        <v>13.333333333333334</v>
      </c>
      <c r="H6" s="21"/>
      <c r="I6" s="23">
        <v>120</v>
      </c>
    </row>
    <row r="7" spans="1:9" s="3" customFormat="1" x14ac:dyDescent="0.25">
      <c r="A7" s="22" t="s">
        <v>26</v>
      </c>
      <c r="B7" s="23">
        <v>154</v>
      </c>
      <c r="C7" s="21">
        <f t="shared" si="0"/>
        <v>43.874643874643873</v>
      </c>
      <c r="D7" s="23">
        <v>116</v>
      </c>
      <c r="E7" s="21">
        <f t="shared" si="1"/>
        <v>33.048433048433047</v>
      </c>
      <c r="F7" s="23">
        <v>28</v>
      </c>
      <c r="G7" s="21">
        <f t="shared" si="2"/>
        <v>7.9772079772079767</v>
      </c>
      <c r="H7" s="21"/>
      <c r="I7" s="23">
        <v>351</v>
      </c>
    </row>
    <row r="8" spans="1:9" s="3" customFormat="1" x14ac:dyDescent="0.25">
      <c r="A8" s="22" t="s">
        <v>27</v>
      </c>
      <c r="B8" s="23">
        <v>1006</v>
      </c>
      <c r="C8" s="21">
        <f t="shared" si="0"/>
        <v>50.859453993933265</v>
      </c>
      <c r="D8" s="23">
        <v>792</v>
      </c>
      <c r="E8" s="21">
        <f t="shared" si="1"/>
        <v>40.040444893832152</v>
      </c>
      <c r="F8" s="23">
        <v>141</v>
      </c>
      <c r="G8" s="21">
        <f t="shared" si="2"/>
        <v>7.1284125379170877</v>
      </c>
      <c r="H8" s="21"/>
      <c r="I8" s="23">
        <v>1978</v>
      </c>
    </row>
    <row r="9" spans="1:9" s="3" customFormat="1" x14ac:dyDescent="0.25">
      <c r="A9" s="22" t="s">
        <v>28</v>
      </c>
      <c r="B9" s="23">
        <v>280</v>
      </c>
      <c r="C9" s="21">
        <f t="shared" si="0"/>
        <v>56.224899598393577</v>
      </c>
      <c r="D9" s="23">
        <v>241</v>
      </c>
      <c r="E9" s="21">
        <f t="shared" si="1"/>
        <v>48.393574297188756</v>
      </c>
      <c r="F9" s="23">
        <v>55</v>
      </c>
      <c r="G9" s="21">
        <f t="shared" si="2"/>
        <v>11.04417670682731</v>
      </c>
      <c r="H9" s="23"/>
      <c r="I9" s="23">
        <v>498</v>
      </c>
    </row>
    <row r="10" spans="1:9" s="8" customFormat="1" x14ac:dyDescent="0.25">
      <c r="A10" s="24" t="s">
        <v>29</v>
      </c>
      <c r="B10" s="25">
        <v>109</v>
      </c>
      <c r="C10" s="26">
        <f t="shared" si="0"/>
        <v>51.658767772511851</v>
      </c>
      <c r="D10" s="25">
        <v>125</v>
      </c>
      <c r="E10" s="26">
        <f t="shared" si="1"/>
        <v>59.241706161137444</v>
      </c>
      <c r="F10" s="25">
        <v>32</v>
      </c>
      <c r="G10" s="26">
        <f t="shared" si="2"/>
        <v>15.165876777251185</v>
      </c>
      <c r="H10" s="26"/>
      <c r="I10" s="25">
        <v>211</v>
      </c>
    </row>
    <row r="11" spans="1:9" s="8" customFormat="1" x14ac:dyDescent="0.25">
      <c r="A11" s="24" t="s">
        <v>30</v>
      </c>
      <c r="B11" s="25">
        <v>171</v>
      </c>
      <c r="C11" s="26">
        <f t="shared" si="0"/>
        <v>59.581881533101047</v>
      </c>
      <c r="D11" s="25">
        <v>116</v>
      </c>
      <c r="E11" s="26">
        <f t="shared" si="1"/>
        <v>40.418118466898953</v>
      </c>
      <c r="F11" s="25">
        <v>23</v>
      </c>
      <c r="G11" s="26">
        <f t="shared" si="2"/>
        <v>8.0139372822299642</v>
      </c>
      <c r="H11" s="26"/>
      <c r="I11" s="25">
        <v>287</v>
      </c>
    </row>
    <row r="12" spans="1:9" s="3" customFormat="1" x14ac:dyDescent="0.25">
      <c r="A12" s="22" t="s">
        <v>31</v>
      </c>
      <c r="B12" s="23">
        <v>566</v>
      </c>
      <c r="C12" s="21">
        <f t="shared" si="0"/>
        <v>60.664523043944264</v>
      </c>
      <c r="D12" s="23">
        <v>312</v>
      </c>
      <c r="E12" s="21">
        <f t="shared" si="1"/>
        <v>33.440514469453376</v>
      </c>
      <c r="F12" s="23">
        <v>79</v>
      </c>
      <c r="G12" s="21">
        <f t="shared" si="2"/>
        <v>8.4673097534833879</v>
      </c>
      <c r="H12" s="21"/>
      <c r="I12" s="23">
        <v>933</v>
      </c>
    </row>
    <row r="13" spans="1:9" s="3" customFormat="1" x14ac:dyDescent="0.25">
      <c r="A13" s="22" t="s">
        <v>32</v>
      </c>
      <c r="B13" s="23">
        <v>199</v>
      </c>
      <c r="C13" s="21">
        <f t="shared" si="0"/>
        <v>54.076086956521742</v>
      </c>
      <c r="D13" s="23">
        <v>104</v>
      </c>
      <c r="E13" s="21">
        <f t="shared" si="1"/>
        <v>28.260869565217391</v>
      </c>
      <c r="F13" s="23">
        <v>26</v>
      </c>
      <c r="G13" s="21">
        <f t="shared" si="2"/>
        <v>7.0652173913043477</v>
      </c>
      <c r="H13" s="21"/>
      <c r="I13" s="23">
        <v>368</v>
      </c>
    </row>
    <row r="14" spans="1:9" s="4" customFormat="1" x14ac:dyDescent="0.25">
      <c r="A14" s="22" t="s">
        <v>33</v>
      </c>
      <c r="B14" s="23">
        <v>403</v>
      </c>
      <c r="C14" s="21">
        <f t="shared" si="0"/>
        <v>60.510510510510507</v>
      </c>
      <c r="D14" s="23">
        <v>259</v>
      </c>
      <c r="E14" s="21">
        <f t="shared" si="1"/>
        <v>38.888888888888893</v>
      </c>
      <c r="F14" s="23">
        <v>52</v>
      </c>
      <c r="G14" s="21">
        <f t="shared" si="2"/>
        <v>7.8078078078078077</v>
      </c>
      <c r="H14" s="21"/>
      <c r="I14" s="23">
        <v>666</v>
      </c>
    </row>
    <row r="15" spans="1:9" s="4" customFormat="1" x14ac:dyDescent="0.25">
      <c r="A15" s="22" t="s">
        <v>34</v>
      </c>
      <c r="B15" s="23">
        <v>336</v>
      </c>
      <c r="C15" s="21">
        <f t="shared" si="0"/>
        <v>58.333333333333336</v>
      </c>
      <c r="D15" s="23">
        <v>198</v>
      </c>
      <c r="E15" s="21">
        <f t="shared" si="1"/>
        <v>34.375</v>
      </c>
      <c r="F15" s="23">
        <v>49</v>
      </c>
      <c r="G15" s="21">
        <f t="shared" si="2"/>
        <v>8.5069444444444446</v>
      </c>
      <c r="H15" s="21"/>
      <c r="I15" s="23">
        <v>576</v>
      </c>
    </row>
    <row r="16" spans="1:9" s="4" customFormat="1" x14ac:dyDescent="0.25">
      <c r="A16" s="22" t="s">
        <v>35</v>
      </c>
      <c r="B16" s="23">
        <v>89</v>
      </c>
      <c r="C16" s="21">
        <f t="shared" si="0"/>
        <v>53.614457831325304</v>
      </c>
      <c r="D16" s="23">
        <v>47</v>
      </c>
      <c r="E16" s="21">
        <f t="shared" si="1"/>
        <v>28.313253012048197</v>
      </c>
      <c r="F16" s="23">
        <v>12</v>
      </c>
      <c r="G16" s="21">
        <f t="shared" si="2"/>
        <v>7.2289156626506017</v>
      </c>
      <c r="H16" s="21"/>
      <c r="I16" s="23">
        <v>166</v>
      </c>
    </row>
    <row r="17" spans="1:9" s="4" customFormat="1" x14ac:dyDescent="0.25">
      <c r="A17" s="22" t="s">
        <v>36</v>
      </c>
      <c r="B17" s="23">
        <v>201</v>
      </c>
      <c r="C17" s="21">
        <f t="shared" si="0"/>
        <v>52.480417754569189</v>
      </c>
      <c r="D17" s="23">
        <v>139</v>
      </c>
      <c r="E17" s="21">
        <f t="shared" si="1"/>
        <v>36.29242819843342</v>
      </c>
      <c r="F17" s="23">
        <v>30</v>
      </c>
      <c r="G17" s="21">
        <f t="shared" si="2"/>
        <v>7.8328981723237598</v>
      </c>
      <c r="H17" s="21"/>
      <c r="I17" s="23">
        <v>383</v>
      </c>
    </row>
    <row r="18" spans="1:9" s="4" customFormat="1" x14ac:dyDescent="0.25">
      <c r="A18" s="22" t="s">
        <v>37</v>
      </c>
      <c r="B18" s="23">
        <v>416</v>
      </c>
      <c r="C18" s="21">
        <f t="shared" si="0"/>
        <v>56.830601092896174</v>
      </c>
      <c r="D18" s="23">
        <v>263</v>
      </c>
      <c r="E18" s="21">
        <f t="shared" si="1"/>
        <v>35.928961748633881</v>
      </c>
      <c r="F18" s="23">
        <v>76</v>
      </c>
      <c r="G18" s="21">
        <f t="shared" si="2"/>
        <v>10.382513661202186</v>
      </c>
      <c r="H18" s="21"/>
      <c r="I18" s="23">
        <v>732</v>
      </c>
    </row>
    <row r="19" spans="1:9" s="3" customFormat="1" x14ac:dyDescent="0.25">
      <c r="A19" s="22" t="s">
        <v>38</v>
      </c>
      <c r="B19" s="23">
        <v>173</v>
      </c>
      <c r="C19" s="21">
        <f t="shared" si="0"/>
        <v>43.358395989974937</v>
      </c>
      <c r="D19" s="23">
        <v>127</v>
      </c>
      <c r="E19" s="21">
        <f t="shared" si="1"/>
        <v>31.829573934837089</v>
      </c>
      <c r="F19" s="23">
        <v>39</v>
      </c>
      <c r="G19" s="21">
        <f t="shared" si="2"/>
        <v>9.7744360902255636</v>
      </c>
      <c r="H19" s="21"/>
      <c r="I19" s="23">
        <v>399</v>
      </c>
    </row>
    <row r="20" spans="1:9" s="3" customFormat="1" x14ac:dyDescent="0.25">
      <c r="A20" s="22" t="s">
        <v>39</v>
      </c>
      <c r="B20" s="23">
        <v>95</v>
      </c>
      <c r="C20" s="21">
        <f t="shared" si="0"/>
        <v>51.630434782608688</v>
      </c>
      <c r="D20" s="23">
        <v>55</v>
      </c>
      <c r="E20" s="21">
        <f t="shared" si="1"/>
        <v>29.891304347826086</v>
      </c>
      <c r="F20" s="23">
        <v>12</v>
      </c>
      <c r="G20" s="21">
        <f t="shared" si="2"/>
        <v>6.5217391304347823</v>
      </c>
      <c r="H20" s="21"/>
      <c r="I20" s="23">
        <v>184</v>
      </c>
    </row>
    <row r="21" spans="1:9" s="3" customFormat="1" x14ac:dyDescent="0.25">
      <c r="A21" s="22" t="s">
        <v>40</v>
      </c>
      <c r="B21" s="23">
        <v>362</v>
      </c>
      <c r="C21" s="21">
        <f t="shared" si="0"/>
        <v>52.161383285302598</v>
      </c>
      <c r="D21" s="23">
        <v>204</v>
      </c>
      <c r="E21" s="21">
        <f t="shared" si="1"/>
        <v>29.394812680115272</v>
      </c>
      <c r="F21" s="23">
        <v>78</v>
      </c>
      <c r="G21" s="21">
        <f t="shared" si="2"/>
        <v>11.239193083573488</v>
      </c>
      <c r="H21" s="21"/>
      <c r="I21" s="23">
        <v>694</v>
      </c>
    </row>
    <row r="22" spans="1:9" s="3" customFormat="1" x14ac:dyDescent="0.25">
      <c r="A22" s="22" t="s">
        <v>41</v>
      </c>
      <c r="B22" s="23">
        <v>258</v>
      </c>
      <c r="C22" s="21">
        <f t="shared" si="0"/>
        <v>59.447004608294932</v>
      </c>
      <c r="D22" s="23">
        <v>136</v>
      </c>
      <c r="E22" s="21">
        <f t="shared" si="1"/>
        <v>31.336405529953915</v>
      </c>
      <c r="F22" s="23">
        <v>40</v>
      </c>
      <c r="G22" s="21">
        <f t="shared" si="2"/>
        <v>9.216589861751153</v>
      </c>
      <c r="H22" s="21"/>
      <c r="I22" s="23">
        <v>434</v>
      </c>
    </row>
    <row r="23" spans="1:9" s="3" customFormat="1" x14ac:dyDescent="0.25">
      <c r="A23" s="22" t="s">
        <v>42</v>
      </c>
      <c r="B23" s="23">
        <v>100</v>
      </c>
      <c r="C23" s="21">
        <f t="shared" si="0"/>
        <v>51.546391752577314</v>
      </c>
      <c r="D23" s="23">
        <v>51</v>
      </c>
      <c r="E23" s="21">
        <f t="shared" si="1"/>
        <v>26.288659793814436</v>
      </c>
      <c r="F23" s="23">
        <v>14</v>
      </c>
      <c r="G23" s="21">
        <f t="shared" si="2"/>
        <v>7.216494845360824</v>
      </c>
      <c r="H23" s="21"/>
      <c r="I23" s="23">
        <v>194</v>
      </c>
    </row>
    <row r="24" spans="1:9" s="3" customFormat="1" x14ac:dyDescent="0.25">
      <c r="A24" s="22" t="s">
        <v>43</v>
      </c>
      <c r="B24" s="23">
        <v>236</v>
      </c>
      <c r="C24" s="21">
        <f t="shared" si="0"/>
        <v>52.561247216035632</v>
      </c>
      <c r="D24" s="23">
        <v>122</v>
      </c>
      <c r="E24" s="21">
        <f t="shared" si="1"/>
        <v>27.171492204899778</v>
      </c>
      <c r="F24" s="23">
        <v>54</v>
      </c>
      <c r="G24" s="21">
        <f t="shared" si="2"/>
        <v>12.026726057906458</v>
      </c>
      <c r="H24" s="21"/>
      <c r="I24" s="23">
        <v>449</v>
      </c>
    </row>
    <row r="25" spans="1:9" s="3" customFormat="1" x14ac:dyDescent="0.25">
      <c r="A25" s="22" t="s">
        <v>44</v>
      </c>
      <c r="B25" s="23">
        <v>342</v>
      </c>
      <c r="C25" s="21">
        <f t="shared" si="0"/>
        <v>49.067431850789092</v>
      </c>
      <c r="D25" s="23">
        <v>197</v>
      </c>
      <c r="E25" s="21">
        <f t="shared" si="1"/>
        <v>28.263988522238165</v>
      </c>
      <c r="F25" s="23">
        <v>74</v>
      </c>
      <c r="G25" s="21">
        <f t="shared" si="2"/>
        <v>10.616929698708752</v>
      </c>
      <c r="H25" s="21"/>
      <c r="I25" s="23">
        <v>697</v>
      </c>
    </row>
    <row r="26" spans="1:9" s="3" customFormat="1" x14ac:dyDescent="0.25">
      <c r="A26" s="22" t="s">
        <v>45</v>
      </c>
      <c r="B26" s="23">
        <v>286</v>
      </c>
      <c r="C26" s="21">
        <f t="shared" si="0"/>
        <v>51.071428571428569</v>
      </c>
      <c r="D26" s="23">
        <v>205</v>
      </c>
      <c r="E26" s="21">
        <f t="shared" si="1"/>
        <v>36.607142857142854</v>
      </c>
      <c r="F26" s="23">
        <v>46</v>
      </c>
      <c r="G26" s="21">
        <f t="shared" si="2"/>
        <v>8.2142857142857135</v>
      </c>
      <c r="H26" s="21"/>
      <c r="I26" s="23">
        <v>560</v>
      </c>
    </row>
    <row r="27" spans="1:9" s="3" customFormat="1" ht="8.25" customHeight="1" x14ac:dyDescent="0.25">
      <c r="A27" s="22"/>
      <c r="B27" s="23"/>
      <c r="C27" s="21"/>
      <c r="D27" s="23"/>
      <c r="E27" s="21"/>
      <c r="F27" s="23"/>
      <c r="G27" s="21"/>
      <c r="H27" s="23"/>
      <c r="I27" s="23"/>
    </row>
    <row r="28" spans="1:9" s="3" customFormat="1" x14ac:dyDescent="0.25">
      <c r="A28" s="22" t="s">
        <v>17</v>
      </c>
      <c r="B28" s="23">
        <v>1878</v>
      </c>
      <c r="C28" s="21">
        <v>46.681580909768826</v>
      </c>
      <c r="D28" s="23">
        <v>1380</v>
      </c>
      <c r="E28" s="21">
        <v>34.302759134973897</v>
      </c>
      <c r="F28" s="23">
        <v>255</v>
      </c>
      <c r="G28" s="21">
        <v>6.3385533184190903</v>
      </c>
      <c r="H28" s="23">
        <v>0</v>
      </c>
      <c r="I28" s="23">
        <v>4023</v>
      </c>
    </row>
    <row r="29" spans="1:9" s="3" customFormat="1" x14ac:dyDescent="0.25">
      <c r="A29" s="22" t="s">
        <v>18</v>
      </c>
      <c r="B29" s="23">
        <v>1448</v>
      </c>
      <c r="C29" s="21">
        <v>58.742393509127787</v>
      </c>
      <c r="D29" s="23">
        <v>916</v>
      </c>
      <c r="E29" s="21">
        <v>37.16024340770791</v>
      </c>
      <c r="F29" s="23">
        <v>212</v>
      </c>
      <c r="G29" s="21">
        <v>8.6004056795131838</v>
      </c>
      <c r="H29" s="23">
        <v>0</v>
      </c>
      <c r="I29" s="23">
        <v>2465</v>
      </c>
    </row>
    <row r="30" spans="1:9" s="3" customFormat="1" x14ac:dyDescent="0.25">
      <c r="A30" s="22" t="s">
        <v>19</v>
      </c>
      <c r="B30" s="23">
        <v>1042</v>
      </c>
      <c r="C30" s="21">
        <v>56.11200861604739</v>
      </c>
      <c r="D30" s="23">
        <v>647</v>
      </c>
      <c r="E30" s="21">
        <v>34.84114162627894</v>
      </c>
      <c r="F30" s="23">
        <v>167</v>
      </c>
      <c r="G30" s="21">
        <v>8.9929994614970372</v>
      </c>
      <c r="H30" s="23">
        <v>0</v>
      </c>
      <c r="I30" s="23">
        <v>1857</v>
      </c>
    </row>
    <row r="31" spans="1:9" s="3" customFormat="1" x14ac:dyDescent="0.25">
      <c r="A31" s="22" t="s">
        <v>20</v>
      </c>
      <c r="B31" s="23">
        <v>1224</v>
      </c>
      <c r="C31" s="21">
        <v>51.996601529311818</v>
      </c>
      <c r="D31" s="23">
        <v>695</v>
      </c>
      <c r="E31" s="21">
        <v>29.524214103653357</v>
      </c>
      <c r="F31" s="23">
        <v>237</v>
      </c>
      <c r="G31" s="21">
        <v>10.067969413763807</v>
      </c>
      <c r="H31" s="23">
        <v>0</v>
      </c>
      <c r="I31" s="23">
        <v>2354</v>
      </c>
    </row>
    <row r="32" spans="1:9" s="3" customFormat="1" x14ac:dyDescent="0.25">
      <c r="A32" s="22" t="s">
        <v>21</v>
      </c>
      <c r="B32" s="23">
        <v>628</v>
      </c>
      <c r="C32" s="21">
        <v>49.960222752585523</v>
      </c>
      <c r="D32" s="23">
        <v>402</v>
      </c>
      <c r="E32" s="21">
        <v>31.980906921241047</v>
      </c>
      <c r="F32" s="23">
        <v>120</v>
      </c>
      <c r="G32" s="21">
        <v>9.5465393794749396</v>
      </c>
      <c r="H32" s="23">
        <v>0</v>
      </c>
      <c r="I32" s="23">
        <v>1257</v>
      </c>
    </row>
    <row r="33" spans="1:9" s="2" customFormat="1" x14ac:dyDescent="0.25">
      <c r="A33" s="27" t="s">
        <v>22</v>
      </c>
      <c r="B33" s="28">
        <v>6220</v>
      </c>
      <c r="C33" s="29">
        <v>52.024088323854137</v>
      </c>
      <c r="D33" s="28">
        <v>4040</v>
      </c>
      <c r="E33" s="29">
        <v>33.790565406490465</v>
      </c>
      <c r="F33" s="28">
        <v>991</v>
      </c>
      <c r="G33" s="29">
        <v>8.288725326196051</v>
      </c>
      <c r="H33" s="28">
        <v>0</v>
      </c>
      <c r="I33" s="28">
        <v>11956</v>
      </c>
    </row>
    <row r="34" spans="1:9" s="3" customFormat="1" x14ac:dyDescent="0.25">
      <c r="A34" s="14" t="s">
        <v>56</v>
      </c>
    </row>
    <row r="35" spans="1:9" s="3" customFormat="1" x14ac:dyDescent="0.25"/>
  </sheetData>
  <mergeCells count="8">
    <mergeCell ref="A1:I1"/>
    <mergeCell ref="A2:A4"/>
    <mergeCell ref="B2:G2"/>
    <mergeCell ref="H2:H3"/>
    <mergeCell ref="I2:I3"/>
    <mergeCell ref="B3:C3"/>
    <mergeCell ref="D3:E3"/>
    <mergeCell ref="F3:G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sqref="A1:Q1"/>
    </sheetView>
  </sheetViews>
  <sheetFormatPr defaultRowHeight="15" x14ac:dyDescent="0.25"/>
  <cols>
    <col min="1" max="1" width="34.140625" customWidth="1"/>
    <col min="4" max="4" width="1" customWidth="1"/>
    <col min="13" max="13" width="0.85546875" customWidth="1"/>
    <col min="16" max="16" width="1.140625" customWidth="1"/>
    <col min="17" max="17" width="13.140625" customWidth="1"/>
  </cols>
  <sheetData>
    <row r="1" spans="1:17" s="3" customFormat="1" ht="18" customHeight="1" x14ac:dyDescent="0.25">
      <c r="A1" s="247" t="s">
        <v>152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</row>
    <row r="2" spans="1:17" s="3" customFormat="1" x14ac:dyDescent="0.25">
      <c r="A2" s="229" t="s">
        <v>14</v>
      </c>
      <c r="B2" s="232" t="s">
        <v>60</v>
      </c>
      <c r="C2" s="249"/>
      <c r="D2" s="250"/>
      <c r="E2" s="230" t="s">
        <v>61</v>
      </c>
      <c r="F2" s="231"/>
      <c r="G2" s="231"/>
      <c r="H2" s="231"/>
      <c r="I2" s="231"/>
      <c r="J2" s="231"/>
      <c r="K2" s="231"/>
      <c r="L2" s="231"/>
      <c r="M2" s="252"/>
      <c r="N2" s="232" t="s">
        <v>62</v>
      </c>
      <c r="O2" s="254"/>
      <c r="P2" s="256"/>
      <c r="Q2" s="232" t="s">
        <v>68</v>
      </c>
    </row>
    <row r="3" spans="1:17" s="3" customFormat="1" ht="21.75" customHeight="1" x14ac:dyDescent="0.25">
      <c r="A3" s="229"/>
      <c r="B3" s="245"/>
      <c r="C3" s="233"/>
      <c r="D3" s="251"/>
      <c r="E3" s="234" t="s">
        <v>63</v>
      </c>
      <c r="F3" s="235"/>
      <c r="G3" s="234" t="s">
        <v>64</v>
      </c>
      <c r="H3" s="234"/>
      <c r="I3" s="257" t="s">
        <v>65</v>
      </c>
      <c r="J3" s="257"/>
      <c r="K3" s="257" t="s">
        <v>66</v>
      </c>
      <c r="L3" s="257"/>
      <c r="M3" s="237"/>
      <c r="N3" s="255"/>
      <c r="O3" s="255"/>
      <c r="P3" s="237"/>
      <c r="Q3" s="245"/>
    </row>
    <row r="4" spans="1:17" s="3" customFormat="1" x14ac:dyDescent="0.25">
      <c r="A4" s="229"/>
      <c r="B4" s="63" t="s">
        <v>15</v>
      </c>
      <c r="C4" s="63" t="s">
        <v>16</v>
      </c>
      <c r="D4" s="7"/>
      <c r="E4" s="63" t="s">
        <v>15</v>
      </c>
      <c r="F4" s="63" t="s">
        <v>16</v>
      </c>
      <c r="G4" s="63" t="s">
        <v>15</v>
      </c>
      <c r="H4" s="63" t="s">
        <v>16</v>
      </c>
      <c r="I4" s="63" t="s">
        <v>15</v>
      </c>
      <c r="J4" s="63" t="s">
        <v>16</v>
      </c>
      <c r="K4" s="63" t="s">
        <v>15</v>
      </c>
      <c r="L4" s="63" t="s">
        <v>16</v>
      </c>
      <c r="M4" s="237"/>
      <c r="N4" s="63" t="s">
        <v>15</v>
      </c>
      <c r="O4" s="63" t="s">
        <v>16</v>
      </c>
      <c r="P4" s="237"/>
      <c r="Q4" s="63" t="s">
        <v>15</v>
      </c>
    </row>
    <row r="5" spans="1:17" s="3" customFormat="1" ht="19.5" x14ac:dyDescent="0.25">
      <c r="A5" s="9" t="s">
        <v>2</v>
      </c>
      <c r="B5" s="6">
        <v>34</v>
      </c>
      <c r="C5" s="10">
        <v>89.473684210526315</v>
      </c>
      <c r="D5" s="30"/>
      <c r="E5" s="6">
        <v>28</v>
      </c>
      <c r="F5" s="10">
        <v>73.68421052631578</v>
      </c>
      <c r="G5" s="6">
        <v>26</v>
      </c>
      <c r="H5" s="10">
        <v>68.421052631578945</v>
      </c>
      <c r="I5" s="6">
        <v>30</v>
      </c>
      <c r="J5" s="10">
        <v>78.94736842105263</v>
      </c>
      <c r="K5" s="6">
        <v>11</v>
      </c>
      <c r="L5" s="10">
        <v>28.947368421052634</v>
      </c>
      <c r="M5" s="237"/>
      <c r="N5" s="6">
        <v>4</v>
      </c>
      <c r="O5" s="10">
        <v>10.526315789473683</v>
      </c>
      <c r="P5" s="237"/>
      <c r="Q5" s="6">
        <v>38</v>
      </c>
    </row>
    <row r="6" spans="1:17" s="3" customFormat="1" x14ac:dyDescent="0.25">
      <c r="A6" s="5" t="s">
        <v>3</v>
      </c>
      <c r="B6" s="6">
        <v>36</v>
      </c>
      <c r="C6" s="10">
        <v>92.307692307692307</v>
      </c>
      <c r="D6" s="30"/>
      <c r="E6" s="6">
        <v>35</v>
      </c>
      <c r="F6" s="10">
        <v>89.743589743589752</v>
      </c>
      <c r="G6" s="6">
        <v>22</v>
      </c>
      <c r="H6" s="10">
        <v>56.410256410256409</v>
      </c>
      <c r="I6" s="6">
        <v>33</v>
      </c>
      <c r="J6" s="10">
        <v>84.615384615384613</v>
      </c>
      <c r="K6" s="6">
        <v>12</v>
      </c>
      <c r="L6" s="10">
        <v>30.76923076923077</v>
      </c>
      <c r="M6" s="237"/>
      <c r="N6" s="6">
        <v>3</v>
      </c>
      <c r="O6" s="10">
        <v>7.6923076923076925</v>
      </c>
      <c r="P6" s="237"/>
      <c r="Q6" s="6">
        <v>39</v>
      </c>
    </row>
    <row r="7" spans="1:17" s="3" customFormat="1" x14ac:dyDescent="0.25">
      <c r="A7" s="5" t="s">
        <v>4</v>
      </c>
      <c r="B7" s="6">
        <v>60</v>
      </c>
      <c r="C7" s="10">
        <v>66.666666666666657</v>
      </c>
      <c r="D7" s="30"/>
      <c r="E7" s="6">
        <v>55</v>
      </c>
      <c r="F7" s="10">
        <v>61.111111111111114</v>
      </c>
      <c r="G7" s="6">
        <v>19</v>
      </c>
      <c r="H7" s="10">
        <v>21.111111111111111</v>
      </c>
      <c r="I7" s="6">
        <v>44</v>
      </c>
      <c r="J7" s="10">
        <v>48.888888888888886</v>
      </c>
      <c r="K7" s="6">
        <v>17</v>
      </c>
      <c r="L7" s="10">
        <v>18.888888888888889</v>
      </c>
      <c r="M7" s="237"/>
      <c r="N7" s="6">
        <v>30</v>
      </c>
      <c r="O7" s="10">
        <v>33.333333333333329</v>
      </c>
      <c r="P7" s="237"/>
      <c r="Q7" s="6">
        <v>90</v>
      </c>
    </row>
    <row r="8" spans="1:17" s="3" customFormat="1" x14ac:dyDescent="0.25">
      <c r="A8" s="5" t="s">
        <v>5</v>
      </c>
      <c r="B8" s="6">
        <v>5033</v>
      </c>
      <c r="C8" s="10">
        <v>67.940064794816408</v>
      </c>
      <c r="D8" s="30"/>
      <c r="E8" s="6">
        <v>4672</v>
      </c>
      <c r="F8" s="10">
        <v>63.066954643628513</v>
      </c>
      <c r="G8" s="6">
        <v>464</v>
      </c>
      <c r="H8" s="10">
        <v>6.2634989200863922</v>
      </c>
      <c r="I8" s="6">
        <v>1998</v>
      </c>
      <c r="J8" s="10">
        <v>26.970842332613394</v>
      </c>
      <c r="K8" s="6">
        <v>2795</v>
      </c>
      <c r="L8" s="10">
        <v>37.729481641468681</v>
      </c>
      <c r="M8" s="237"/>
      <c r="N8" s="6">
        <v>2375</v>
      </c>
      <c r="O8" s="10">
        <v>32.059935205183585</v>
      </c>
      <c r="P8" s="237"/>
      <c r="Q8" s="6">
        <v>7408</v>
      </c>
    </row>
    <row r="9" spans="1:17" s="3" customFormat="1" x14ac:dyDescent="0.25">
      <c r="A9" s="15" t="s">
        <v>53</v>
      </c>
      <c r="B9" s="6">
        <v>3181</v>
      </c>
      <c r="C9" s="17">
        <v>61.492364198724147</v>
      </c>
      <c r="D9" s="31"/>
      <c r="E9" s="16">
        <v>2895</v>
      </c>
      <c r="F9" s="17">
        <v>55.963657452155424</v>
      </c>
      <c r="G9" s="16">
        <v>169</v>
      </c>
      <c r="H9" s="17">
        <v>3.2669630775178815</v>
      </c>
      <c r="I9" s="16">
        <v>874</v>
      </c>
      <c r="J9" s="17">
        <v>16.895418519234486</v>
      </c>
      <c r="K9" s="16">
        <v>1806</v>
      </c>
      <c r="L9" s="17">
        <v>34.912043301759134</v>
      </c>
      <c r="M9" s="237"/>
      <c r="N9" s="16">
        <v>1992</v>
      </c>
      <c r="O9" s="17">
        <v>38.50763580127586</v>
      </c>
      <c r="P9" s="237"/>
      <c r="Q9" s="16">
        <v>5173</v>
      </c>
    </row>
    <row r="10" spans="1:17" s="3" customFormat="1" x14ac:dyDescent="0.25">
      <c r="A10" s="15" t="s">
        <v>54</v>
      </c>
      <c r="B10" s="6">
        <v>1439</v>
      </c>
      <c r="C10" s="17">
        <v>82.041049030786766</v>
      </c>
      <c r="D10" s="31"/>
      <c r="E10" s="16">
        <v>1376</v>
      </c>
      <c r="F10" s="17">
        <v>78.449258836944125</v>
      </c>
      <c r="G10" s="16">
        <v>157</v>
      </c>
      <c r="H10" s="17">
        <v>8.9509692132269105</v>
      </c>
      <c r="I10" s="16">
        <v>810</v>
      </c>
      <c r="J10" s="17">
        <v>46.180159635119729</v>
      </c>
      <c r="K10" s="16">
        <v>755</v>
      </c>
      <c r="L10" s="17">
        <v>43.044469783352334</v>
      </c>
      <c r="M10" s="237"/>
      <c r="N10" s="16">
        <v>315</v>
      </c>
      <c r="O10" s="17">
        <v>17.958950969213227</v>
      </c>
      <c r="P10" s="237"/>
      <c r="Q10" s="16">
        <v>1754</v>
      </c>
    </row>
    <row r="11" spans="1:17" s="3" customFormat="1" x14ac:dyDescent="0.25">
      <c r="A11" s="15" t="s">
        <v>55</v>
      </c>
      <c r="B11" s="6">
        <v>413</v>
      </c>
      <c r="C11" s="17">
        <v>85.862785862785856</v>
      </c>
      <c r="D11" s="31"/>
      <c r="E11" s="16">
        <v>401</v>
      </c>
      <c r="F11" s="17">
        <v>83.367983367983371</v>
      </c>
      <c r="G11" s="16">
        <v>138</v>
      </c>
      <c r="H11" s="17">
        <v>28.690228690228693</v>
      </c>
      <c r="I11" s="16">
        <v>314</v>
      </c>
      <c r="J11" s="17">
        <v>65.280665280665289</v>
      </c>
      <c r="K11" s="16">
        <v>234</v>
      </c>
      <c r="L11" s="17">
        <v>48.648648648648653</v>
      </c>
      <c r="M11" s="237"/>
      <c r="N11" s="16">
        <v>68</v>
      </c>
      <c r="O11" s="17">
        <v>14.137214137214137</v>
      </c>
      <c r="P11" s="237"/>
      <c r="Q11" s="16">
        <v>481</v>
      </c>
    </row>
    <row r="12" spans="1:17" s="3" customFormat="1" x14ac:dyDescent="0.25">
      <c r="A12" s="5" t="s">
        <v>6</v>
      </c>
      <c r="B12" s="6">
        <v>142</v>
      </c>
      <c r="C12" s="10">
        <v>30.472103004291846</v>
      </c>
      <c r="D12" s="30"/>
      <c r="E12" s="6">
        <v>131</v>
      </c>
      <c r="F12" s="10">
        <v>28.111587982832621</v>
      </c>
      <c r="G12" s="6">
        <v>14</v>
      </c>
      <c r="H12" s="10">
        <v>3.0042918454935621</v>
      </c>
      <c r="I12" s="6">
        <v>60</v>
      </c>
      <c r="J12" s="10">
        <v>12.875536480686694</v>
      </c>
      <c r="K12" s="6">
        <v>51</v>
      </c>
      <c r="L12" s="10">
        <v>10.944206008583691</v>
      </c>
      <c r="M12" s="237"/>
      <c r="N12" s="6">
        <v>324</v>
      </c>
      <c r="O12" s="10">
        <v>69.527896995708147</v>
      </c>
      <c r="P12" s="237"/>
      <c r="Q12" s="6">
        <v>466</v>
      </c>
    </row>
    <row r="13" spans="1:17" s="3" customFormat="1" x14ac:dyDescent="0.25">
      <c r="A13" s="5" t="s">
        <v>7</v>
      </c>
      <c r="B13" s="6">
        <v>13</v>
      </c>
      <c r="C13" s="10">
        <v>92.857142857142861</v>
      </c>
      <c r="D13" s="30"/>
      <c r="E13" s="6">
        <v>13</v>
      </c>
      <c r="F13" s="10">
        <v>92.857142857142861</v>
      </c>
      <c r="G13" s="6">
        <v>5</v>
      </c>
      <c r="H13" s="10">
        <v>35.714285714285715</v>
      </c>
      <c r="I13" s="6">
        <v>11</v>
      </c>
      <c r="J13" s="10">
        <v>78.571428571428569</v>
      </c>
      <c r="K13" s="6">
        <v>4</v>
      </c>
      <c r="L13" s="10">
        <v>28.571428571428569</v>
      </c>
      <c r="M13" s="237"/>
      <c r="N13" s="6">
        <v>1</v>
      </c>
      <c r="O13" s="10">
        <v>7.1428571428571423</v>
      </c>
      <c r="P13" s="237"/>
      <c r="Q13" s="6">
        <v>14</v>
      </c>
    </row>
    <row r="14" spans="1:17" s="3" customFormat="1" x14ac:dyDescent="0.25">
      <c r="A14" s="5" t="s">
        <v>8</v>
      </c>
      <c r="B14" s="6">
        <v>145</v>
      </c>
      <c r="C14" s="10">
        <v>74.358974358974365</v>
      </c>
      <c r="D14" s="30"/>
      <c r="E14" s="6">
        <v>134</v>
      </c>
      <c r="F14" s="10">
        <v>68.717948717948715</v>
      </c>
      <c r="G14" s="6">
        <v>44</v>
      </c>
      <c r="H14" s="10">
        <v>22.564102564102566</v>
      </c>
      <c r="I14" s="6">
        <v>100</v>
      </c>
      <c r="J14" s="10">
        <v>51.282051282051277</v>
      </c>
      <c r="K14" s="6">
        <v>41</v>
      </c>
      <c r="L14" s="10">
        <v>21.025641025641026</v>
      </c>
      <c r="M14" s="237"/>
      <c r="N14" s="6">
        <v>50</v>
      </c>
      <c r="O14" s="10">
        <v>25.641025641025639</v>
      </c>
      <c r="P14" s="237"/>
      <c r="Q14" s="6">
        <v>195</v>
      </c>
    </row>
    <row r="15" spans="1:17" s="3" customFormat="1" x14ac:dyDescent="0.25">
      <c r="A15" s="5" t="s">
        <v>9</v>
      </c>
      <c r="B15" s="6">
        <v>69</v>
      </c>
      <c r="C15" s="10">
        <v>97.183098591549296</v>
      </c>
      <c r="D15" s="30"/>
      <c r="E15" s="6">
        <v>68</v>
      </c>
      <c r="F15" s="10">
        <v>95.774647887323937</v>
      </c>
      <c r="G15" s="6">
        <v>53</v>
      </c>
      <c r="H15" s="10">
        <v>74.647887323943664</v>
      </c>
      <c r="I15" s="6">
        <v>68</v>
      </c>
      <c r="J15" s="10">
        <v>95.774647887323937</v>
      </c>
      <c r="K15" s="6">
        <v>34</v>
      </c>
      <c r="L15" s="10">
        <v>47.887323943661968</v>
      </c>
      <c r="M15" s="237"/>
      <c r="N15" s="6">
        <v>2</v>
      </c>
      <c r="O15" s="10">
        <v>2.8169014084507045</v>
      </c>
      <c r="P15" s="237"/>
      <c r="Q15" s="6">
        <v>71</v>
      </c>
    </row>
    <row r="16" spans="1:17" s="3" customFormat="1" x14ac:dyDescent="0.25">
      <c r="A16" s="5" t="s">
        <v>10</v>
      </c>
      <c r="B16" s="6">
        <v>1277</v>
      </c>
      <c r="C16" s="10">
        <v>55.984217448487506</v>
      </c>
      <c r="D16" s="30"/>
      <c r="E16" s="6">
        <v>1160</v>
      </c>
      <c r="F16" s="10">
        <v>50.854888206926788</v>
      </c>
      <c r="G16" s="6">
        <v>230</v>
      </c>
      <c r="H16" s="10">
        <v>10.083296799649277</v>
      </c>
      <c r="I16" s="6">
        <v>634</v>
      </c>
      <c r="J16" s="10">
        <v>27.79482683033757</v>
      </c>
      <c r="K16" s="6">
        <v>652</v>
      </c>
      <c r="L16" s="10">
        <v>28.583954405962299</v>
      </c>
      <c r="M16" s="237"/>
      <c r="N16" s="6">
        <v>1004</v>
      </c>
      <c r="O16" s="10">
        <v>44.015782551512494</v>
      </c>
      <c r="P16" s="237"/>
      <c r="Q16" s="6">
        <v>2281</v>
      </c>
    </row>
    <row r="17" spans="1:17" s="3" customFormat="1" x14ac:dyDescent="0.25">
      <c r="A17" s="5" t="s">
        <v>11</v>
      </c>
      <c r="B17" s="6">
        <v>363</v>
      </c>
      <c r="C17" s="10">
        <v>65.170556552962296</v>
      </c>
      <c r="D17" s="30"/>
      <c r="E17" s="6">
        <v>329</v>
      </c>
      <c r="F17" s="10">
        <v>59.066427289048477</v>
      </c>
      <c r="G17" s="6">
        <v>85</v>
      </c>
      <c r="H17" s="10">
        <v>15.260323159784562</v>
      </c>
      <c r="I17" s="6">
        <v>205</v>
      </c>
      <c r="J17" s="10">
        <v>36.804308797127469</v>
      </c>
      <c r="K17" s="6">
        <v>187</v>
      </c>
      <c r="L17" s="10">
        <v>33.572710951526034</v>
      </c>
      <c r="M17" s="237"/>
      <c r="N17" s="6">
        <v>194</v>
      </c>
      <c r="O17" s="10">
        <v>34.829443447037697</v>
      </c>
      <c r="P17" s="237"/>
      <c r="Q17" s="6">
        <v>557</v>
      </c>
    </row>
    <row r="18" spans="1:17" s="3" customFormat="1" x14ac:dyDescent="0.25">
      <c r="A18" s="5" t="s">
        <v>12</v>
      </c>
      <c r="B18" s="6">
        <v>474</v>
      </c>
      <c r="C18" s="10">
        <v>59.47302383939774</v>
      </c>
      <c r="D18" s="30"/>
      <c r="E18" s="6">
        <v>423</v>
      </c>
      <c r="F18" s="10">
        <v>53.074027603513173</v>
      </c>
      <c r="G18" s="6">
        <v>140</v>
      </c>
      <c r="H18" s="10">
        <v>17.565872020075282</v>
      </c>
      <c r="I18" s="6">
        <v>269</v>
      </c>
      <c r="J18" s="10">
        <v>33.75156838143036</v>
      </c>
      <c r="K18" s="6">
        <v>245</v>
      </c>
      <c r="L18" s="10">
        <v>30.740276035131743</v>
      </c>
      <c r="M18" s="237"/>
      <c r="N18" s="6">
        <v>323</v>
      </c>
      <c r="O18" s="10">
        <v>40.52697616060226</v>
      </c>
      <c r="P18" s="237"/>
      <c r="Q18" s="6">
        <v>797</v>
      </c>
    </row>
    <row r="19" spans="1:17" s="3" customFormat="1" x14ac:dyDescent="0.25">
      <c r="A19" s="11" t="s">
        <v>0</v>
      </c>
      <c r="B19" s="12">
        <v>7646</v>
      </c>
      <c r="C19" s="13">
        <v>63.951154232184685</v>
      </c>
      <c r="D19" s="13"/>
      <c r="E19" s="12">
        <v>7048</v>
      </c>
      <c r="F19" s="13">
        <v>58.949481431917029</v>
      </c>
      <c r="G19" s="12">
        <v>1102</v>
      </c>
      <c r="H19" s="13">
        <v>9.217129474740716</v>
      </c>
      <c r="I19" s="12">
        <v>3452</v>
      </c>
      <c r="J19" s="13">
        <v>28.872532619605217</v>
      </c>
      <c r="K19" s="12">
        <v>4049</v>
      </c>
      <c r="L19" s="13">
        <v>33.865841418534629</v>
      </c>
      <c r="M19" s="253"/>
      <c r="N19" s="12">
        <v>4310</v>
      </c>
      <c r="O19" s="13">
        <v>36.048845767815322</v>
      </c>
      <c r="P19" s="253"/>
      <c r="Q19" s="12">
        <v>11956</v>
      </c>
    </row>
    <row r="20" spans="1:17" s="3" customFormat="1" x14ac:dyDescent="0.25">
      <c r="A20" s="5" t="s">
        <v>67</v>
      </c>
    </row>
    <row r="21" spans="1:17" s="3" customFormat="1" ht="28.5" customHeight="1" x14ac:dyDescent="0.25">
      <c r="A21" s="227" t="s">
        <v>57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37"/>
      <c r="P21" s="237"/>
      <c r="Q21" s="237"/>
    </row>
    <row r="22" spans="1:17" s="3" customFormat="1" x14ac:dyDescent="0.25"/>
  </sheetData>
  <mergeCells count="14">
    <mergeCell ref="A21:Q21"/>
    <mergeCell ref="A1:Q1"/>
    <mergeCell ref="A2:A4"/>
    <mergeCell ref="B2:C3"/>
    <mergeCell ref="D2:D3"/>
    <mergeCell ref="E2:L2"/>
    <mergeCell ref="M2:M19"/>
    <mergeCell ref="N2:O3"/>
    <mergeCell ref="P2:P19"/>
    <mergeCell ref="Q2:Q3"/>
    <mergeCell ref="E3:F3"/>
    <mergeCell ref="G3:H3"/>
    <mergeCell ref="I3:J3"/>
    <mergeCell ref="K3:L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sqref="A1:Q1"/>
    </sheetView>
  </sheetViews>
  <sheetFormatPr defaultRowHeight="15" x14ac:dyDescent="0.25"/>
  <cols>
    <col min="1" max="1" width="18.42578125" style="126" customWidth="1"/>
    <col min="2" max="3" width="9.140625" style="126"/>
    <col min="4" max="4" width="1" style="126" customWidth="1"/>
    <col min="5" max="12" width="9.140625" style="126"/>
    <col min="13" max="13" width="0.5703125" style="126" customWidth="1"/>
    <col min="14" max="15" width="9.140625" style="126"/>
    <col min="16" max="16" width="0.85546875" style="126" customWidth="1"/>
    <col min="17" max="16384" width="9.140625" style="126"/>
  </cols>
  <sheetData>
    <row r="1" spans="1:17" ht="34.5" customHeight="1" x14ac:dyDescent="0.25">
      <c r="A1" s="258" t="s">
        <v>154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9"/>
      <c r="M1" s="259"/>
      <c r="N1" s="259"/>
      <c r="O1" s="259"/>
      <c r="P1" s="259"/>
      <c r="Q1" s="259"/>
    </row>
    <row r="2" spans="1:17" x14ac:dyDescent="0.25">
      <c r="A2" s="240" t="s">
        <v>49</v>
      </c>
      <c r="B2" s="261" t="s">
        <v>60</v>
      </c>
      <c r="C2" s="262"/>
      <c r="D2" s="200"/>
      <c r="E2" s="265" t="s">
        <v>61</v>
      </c>
      <c r="F2" s="266"/>
      <c r="G2" s="266"/>
      <c r="H2" s="266"/>
      <c r="I2" s="266"/>
      <c r="J2" s="266"/>
      <c r="K2" s="266"/>
      <c r="L2" s="266"/>
      <c r="M2" s="267"/>
      <c r="N2" s="261" t="s">
        <v>62</v>
      </c>
      <c r="O2" s="269"/>
      <c r="P2" s="271"/>
      <c r="Q2" s="261" t="s">
        <v>70</v>
      </c>
    </row>
    <row r="3" spans="1:17" ht="20.25" customHeight="1" x14ac:dyDescent="0.25">
      <c r="A3" s="260"/>
      <c r="B3" s="263"/>
      <c r="C3" s="264"/>
      <c r="D3" s="201"/>
      <c r="E3" s="273" t="s">
        <v>63</v>
      </c>
      <c r="F3" s="274"/>
      <c r="G3" s="273" t="s">
        <v>64</v>
      </c>
      <c r="H3" s="273"/>
      <c r="I3" s="275" t="s">
        <v>65</v>
      </c>
      <c r="J3" s="275"/>
      <c r="K3" s="275" t="s">
        <v>66</v>
      </c>
      <c r="L3" s="275"/>
      <c r="M3" s="268"/>
      <c r="N3" s="270"/>
      <c r="O3" s="270"/>
      <c r="P3" s="272"/>
      <c r="Q3" s="263"/>
    </row>
    <row r="4" spans="1:17" x14ac:dyDescent="0.25">
      <c r="A4" s="260"/>
      <c r="B4" s="202" t="s">
        <v>69</v>
      </c>
      <c r="C4" s="202" t="s">
        <v>16</v>
      </c>
      <c r="D4" s="217"/>
      <c r="E4" s="202" t="s">
        <v>69</v>
      </c>
      <c r="F4" s="202" t="s">
        <v>16</v>
      </c>
      <c r="G4" s="202" t="s">
        <v>69</v>
      </c>
      <c r="H4" s="202" t="s">
        <v>16</v>
      </c>
      <c r="I4" s="202" t="s">
        <v>69</v>
      </c>
      <c r="J4" s="202" t="s">
        <v>16</v>
      </c>
      <c r="K4" s="202" t="s">
        <v>69</v>
      </c>
      <c r="L4" s="202" t="s">
        <v>16</v>
      </c>
      <c r="M4" s="217"/>
      <c r="N4" s="202" t="s">
        <v>69</v>
      </c>
      <c r="O4" s="202" t="s">
        <v>16</v>
      </c>
      <c r="P4" s="173"/>
      <c r="Q4" s="202" t="s">
        <v>69</v>
      </c>
    </row>
    <row r="5" spans="1:17" x14ac:dyDescent="0.25">
      <c r="A5" s="203" t="s">
        <v>24</v>
      </c>
      <c r="B5" s="132">
        <v>803</v>
      </c>
      <c r="C5" s="153">
        <v>51.016518424396438</v>
      </c>
      <c r="D5" s="155"/>
      <c r="E5" s="132">
        <v>721</v>
      </c>
      <c r="F5" s="204">
        <v>45.806861499364679</v>
      </c>
      <c r="G5" s="132">
        <v>83</v>
      </c>
      <c r="H5" s="204">
        <v>5.2731893265565439</v>
      </c>
      <c r="I5" s="132">
        <v>304</v>
      </c>
      <c r="J5" s="204">
        <v>19.313850063532399</v>
      </c>
      <c r="K5" s="132">
        <v>441</v>
      </c>
      <c r="L5" s="204">
        <v>28.017789072426936</v>
      </c>
      <c r="M5" s="165"/>
      <c r="N5" s="132">
        <v>771</v>
      </c>
      <c r="O5" s="204">
        <v>48.983481575603562</v>
      </c>
      <c r="P5" s="155"/>
      <c r="Q5" s="132">
        <v>1574</v>
      </c>
    </row>
    <row r="6" spans="1:17" x14ac:dyDescent="0.25">
      <c r="A6" s="113" t="s">
        <v>25</v>
      </c>
      <c r="B6" s="136">
        <v>81</v>
      </c>
      <c r="C6" s="155">
        <v>67.5</v>
      </c>
      <c r="D6" s="155"/>
      <c r="E6" s="136">
        <v>60</v>
      </c>
      <c r="F6" s="165">
        <v>50</v>
      </c>
      <c r="G6" s="136">
        <v>13</v>
      </c>
      <c r="H6" s="165">
        <v>10.833333333333334</v>
      </c>
      <c r="I6" s="136">
        <v>30</v>
      </c>
      <c r="J6" s="165">
        <v>25</v>
      </c>
      <c r="K6" s="136">
        <v>59</v>
      </c>
      <c r="L6" s="165">
        <v>49.166666666666664</v>
      </c>
      <c r="M6" s="165"/>
      <c r="N6" s="136">
        <v>39</v>
      </c>
      <c r="O6" s="165">
        <v>32.5</v>
      </c>
      <c r="P6" s="155"/>
      <c r="Q6" s="136">
        <v>120</v>
      </c>
    </row>
    <row r="7" spans="1:17" x14ac:dyDescent="0.25">
      <c r="A7" s="113" t="s">
        <v>26</v>
      </c>
      <c r="B7" s="136">
        <v>227</v>
      </c>
      <c r="C7" s="155">
        <v>64.672364672364665</v>
      </c>
      <c r="D7" s="155"/>
      <c r="E7" s="136">
        <v>203</v>
      </c>
      <c r="F7" s="165">
        <v>57.834757834757831</v>
      </c>
      <c r="G7" s="136">
        <v>38</v>
      </c>
      <c r="H7" s="165">
        <v>10.826210826210826</v>
      </c>
      <c r="I7" s="136">
        <v>105</v>
      </c>
      <c r="J7" s="165">
        <v>29.914529914529915</v>
      </c>
      <c r="K7" s="136">
        <v>130</v>
      </c>
      <c r="L7" s="165">
        <v>37.037037037037038</v>
      </c>
      <c r="M7" s="165"/>
      <c r="N7" s="136">
        <v>124</v>
      </c>
      <c r="O7" s="165">
        <v>35.327635327635328</v>
      </c>
      <c r="P7" s="155"/>
      <c r="Q7" s="136">
        <v>351</v>
      </c>
    </row>
    <row r="8" spans="1:17" x14ac:dyDescent="0.25">
      <c r="A8" s="113" t="s">
        <v>27</v>
      </c>
      <c r="B8" s="136">
        <v>1275</v>
      </c>
      <c r="C8" s="155">
        <v>64.45904954499494</v>
      </c>
      <c r="D8" s="155"/>
      <c r="E8" s="136">
        <v>1181</v>
      </c>
      <c r="F8" s="165">
        <v>59.706774519716888</v>
      </c>
      <c r="G8" s="136">
        <v>146</v>
      </c>
      <c r="H8" s="165">
        <v>7.3811931243680489</v>
      </c>
      <c r="I8" s="136">
        <v>592</v>
      </c>
      <c r="J8" s="165">
        <v>29.929221435793728</v>
      </c>
      <c r="K8" s="136">
        <v>606</v>
      </c>
      <c r="L8" s="165">
        <v>30.637007077856421</v>
      </c>
      <c r="M8" s="165"/>
      <c r="N8" s="136">
        <v>703</v>
      </c>
      <c r="O8" s="165">
        <v>35.540950455005053</v>
      </c>
      <c r="P8" s="155"/>
      <c r="Q8" s="136">
        <v>1978</v>
      </c>
    </row>
    <row r="9" spans="1:17" x14ac:dyDescent="0.25">
      <c r="A9" s="113" t="s">
        <v>28</v>
      </c>
      <c r="B9" s="136">
        <v>293</v>
      </c>
      <c r="C9" s="155">
        <v>58.835341365461844</v>
      </c>
      <c r="D9" s="155"/>
      <c r="E9" s="136">
        <v>243</v>
      </c>
      <c r="F9" s="165">
        <v>48.795180722891565</v>
      </c>
      <c r="G9" s="136">
        <v>29</v>
      </c>
      <c r="H9" s="165">
        <v>5.8232931726907635</v>
      </c>
      <c r="I9" s="136">
        <v>120</v>
      </c>
      <c r="J9" s="165">
        <v>24.096385542168676</v>
      </c>
      <c r="K9" s="136">
        <v>181</v>
      </c>
      <c r="L9" s="165">
        <v>36.345381526104418</v>
      </c>
      <c r="M9" s="165"/>
      <c r="N9" s="136">
        <v>205</v>
      </c>
      <c r="O9" s="165">
        <v>41.164658634538156</v>
      </c>
      <c r="P9" s="155"/>
      <c r="Q9" s="136">
        <v>498</v>
      </c>
    </row>
    <row r="10" spans="1:17" s="159" customFormat="1" x14ac:dyDescent="0.25">
      <c r="A10" s="137" t="s">
        <v>29</v>
      </c>
      <c r="B10" s="109">
        <v>98</v>
      </c>
      <c r="C10" s="158">
        <v>46.445497630331758</v>
      </c>
      <c r="D10" s="158"/>
      <c r="E10" s="109">
        <v>79</v>
      </c>
      <c r="F10" s="166">
        <v>37.440758293838861</v>
      </c>
      <c r="G10" s="109">
        <v>13</v>
      </c>
      <c r="H10" s="166">
        <v>6.1611374407582939</v>
      </c>
      <c r="I10" s="109">
        <v>45</v>
      </c>
      <c r="J10" s="166">
        <v>21.327014218009481</v>
      </c>
      <c r="K10" s="109">
        <v>46</v>
      </c>
      <c r="L10" s="166">
        <v>21.800947867298579</v>
      </c>
      <c r="M10" s="166"/>
      <c r="N10" s="109">
        <v>113</v>
      </c>
      <c r="O10" s="166">
        <v>53.554502369668242</v>
      </c>
      <c r="P10" s="158"/>
      <c r="Q10" s="109">
        <v>211</v>
      </c>
    </row>
    <row r="11" spans="1:17" s="159" customFormat="1" x14ac:dyDescent="0.25">
      <c r="A11" s="137" t="s">
        <v>30</v>
      </c>
      <c r="B11" s="109">
        <v>195</v>
      </c>
      <c r="C11" s="158">
        <v>67.944250871080129</v>
      </c>
      <c r="D11" s="158"/>
      <c r="E11" s="109">
        <v>164</v>
      </c>
      <c r="F11" s="166">
        <v>57.142857142857139</v>
      </c>
      <c r="G11" s="109">
        <v>16</v>
      </c>
      <c r="H11" s="166">
        <v>5.5749128919860631</v>
      </c>
      <c r="I11" s="109">
        <v>75</v>
      </c>
      <c r="J11" s="166">
        <v>26.132404181184672</v>
      </c>
      <c r="K11" s="109">
        <v>135</v>
      </c>
      <c r="L11" s="166">
        <v>47.038327526132406</v>
      </c>
      <c r="M11" s="166"/>
      <c r="N11" s="109">
        <v>92</v>
      </c>
      <c r="O11" s="166">
        <v>32.055749128919857</v>
      </c>
      <c r="P11" s="158"/>
      <c r="Q11" s="109">
        <v>287</v>
      </c>
    </row>
    <row r="12" spans="1:17" x14ac:dyDescent="0.25">
      <c r="A12" s="113" t="s">
        <v>31</v>
      </c>
      <c r="B12" s="136">
        <v>614</v>
      </c>
      <c r="C12" s="155">
        <v>65.80921757770632</v>
      </c>
      <c r="D12" s="155"/>
      <c r="E12" s="136">
        <v>563</v>
      </c>
      <c r="F12" s="165">
        <v>60.342979635584136</v>
      </c>
      <c r="G12" s="136">
        <v>71</v>
      </c>
      <c r="H12" s="165">
        <v>7.609860664523044</v>
      </c>
      <c r="I12" s="136">
        <v>284</v>
      </c>
      <c r="J12" s="165">
        <v>30.439442658092176</v>
      </c>
      <c r="K12" s="136">
        <v>351</v>
      </c>
      <c r="L12" s="165">
        <v>37.620578778135048</v>
      </c>
      <c r="M12" s="165"/>
      <c r="N12" s="136">
        <v>319</v>
      </c>
      <c r="O12" s="165">
        <v>34.190782422293672</v>
      </c>
      <c r="P12" s="155"/>
      <c r="Q12" s="136">
        <v>933</v>
      </c>
    </row>
    <row r="13" spans="1:17" x14ac:dyDescent="0.25">
      <c r="A13" s="113" t="s">
        <v>32</v>
      </c>
      <c r="B13" s="136">
        <v>214</v>
      </c>
      <c r="C13" s="155">
        <v>58.152173913043484</v>
      </c>
      <c r="D13" s="155"/>
      <c r="E13" s="136">
        <v>187</v>
      </c>
      <c r="F13" s="165">
        <v>50.815217391304344</v>
      </c>
      <c r="G13" s="136">
        <v>35</v>
      </c>
      <c r="H13" s="165">
        <v>9.5108695652173925</v>
      </c>
      <c r="I13" s="136">
        <v>88</v>
      </c>
      <c r="J13" s="165">
        <v>23.913043478260871</v>
      </c>
      <c r="K13" s="136">
        <v>110</v>
      </c>
      <c r="L13" s="165">
        <v>29.891304347826086</v>
      </c>
      <c r="M13" s="165"/>
      <c r="N13" s="136">
        <v>154</v>
      </c>
      <c r="O13" s="165">
        <v>41.847826086956523</v>
      </c>
      <c r="P13" s="155"/>
      <c r="Q13" s="136">
        <v>368</v>
      </c>
    </row>
    <row r="14" spans="1:17" x14ac:dyDescent="0.25">
      <c r="A14" s="113" t="s">
        <v>33</v>
      </c>
      <c r="B14" s="136">
        <v>477</v>
      </c>
      <c r="C14" s="155">
        <v>71.621621621621628</v>
      </c>
      <c r="D14" s="155"/>
      <c r="E14" s="136">
        <v>455</v>
      </c>
      <c r="F14" s="165">
        <v>68.318318318318319</v>
      </c>
      <c r="G14" s="136">
        <v>73</v>
      </c>
      <c r="H14" s="165">
        <v>10.960960960960961</v>
      </c>
      <c r="I14" s="136">
        <v>304</v>
      </c>
      <c r="J14" s="165">
        <v>45.645645645645644</v>
      </c>
      <c r="K14" s="136">
        <v>220</v>
      </c>
      <c r="L14" s="165">
        <v>33.033033033033036</v>
      </c>
      <c r="M14" s="165"/>
      <c r="N14" s="136">
        <v>189</v>
      </c>
      <c r="O14" s="165">
        <v>28.378378378378379</v>
      </c>
      <c r="P14" s="155"/>
      <c r="Q14" s="136">
        <v>666</v>
      </c>
    </row>
    <row r="15" spans="1:17" x14ac:dyDescent="0.25">
      <c r="A15" s="113" t="s">
        <v>34</v>
      </c>
      <c r="B15" s="136">
        <v>423</v>
      </c>
      <c r="C15" s="155">
        <v>73.4375</v>
      </c>
      <c r="D15" s="155"/>
      <c r="E15" s="136">
        <v>398</v>
      </c>
      <c r="F15" s="165">
        <v>69.097222222222214</v>
      </c>
      <c r="G15" s="136">
        <v>103</v>
      </c>
      <c r="H15" s="165">
        <v>17.881944444444446</v>
      </c>
      <c r="I15" s="136">
        <v>252</v>
      </c>
      <c r="J15" s="165">
        <v>43.75</v>
      </c>
      <c r="K15" s="136">
        <v>225</v>
      </c>
      <c r="L15" s="165">
        <v>39.0625</v>
      </c>
      <c r="M15" s="165"/>
      <c r="N15" s="136">
        <v>153</v>
      </c>
      <c r="O15" s="165">
        <v>26.5625</v>
      </c>
      <c r="P15" s="155"/>
      <c r="Q15" s="136">
        <v>576</v>
      </c>
    </row>
    <row r="16" spans="1:17" x14ac:dyDescent="0.25">
      <c r="A16" s="113" t="s">
        <v>35</v>
      </c>
      <c r="B16" s="136">
        <v>131</v>
      </c>
      <c r="C16" s="155">
        <v>78.915662650602414</v>
      </c>
      <c r="D16" s="155"/>
      <c r="E16" s="136">
        <v>128</v>
      </c>
      <c r="F16" s="165">
        <v>77.108433734939766</v>
      </c>
      <c r="G16" s="136">
        <v>17</v>
      </c>
      <c r="H16" s="165">
        <v>10.240963855421686</v>
      </c>
      <c r="I16" s="136">
        <v>62</v>
      </c>
      <c r="J16" s="165">
        <v>37.349397590361441</v>
      </c>
      <c r="K16" s="136">
        <v>56</v>
      </c>
      <c r="L16" s="165">
        <v>33.734939759036145</v>
      </c>
      <c r="M16" s="165"/>
      <c r="N16" s="136">
        <v>35</v>
      </c>
      <c r="O16" s="165">
        <v>21.084337349397593</v>
      </c>
      <c r="P16" s="155"/>
      <c r="Q16" s="136">
        <v>166</v>
      </c>
    </row>
    <row r="17" spans="1:17" x14ac:dyDescent="0.25">
      <c r="A17" s="113" t="s">
        <v>36</v>
      </c>
      <c r="B17" s="136">
        <v>288</v>
      </c>
      <c r="C17" s="155">
        <v>75.195822454308086</v>
      </c>
      <c r="D17" s="155"/>
      <c r="E17" s="136">
        <v>278</v>
      </c>
      <c r="F17" s="165">
        <v>72.58485639686684</v>
      </c>
      <c r="G17" s="136">
        <v>33</v>
      </c>
      <c r="H17" s="165">
        <v>8.6161879895561366</v>
      </c>
      <c r="I17" s="136">
        <v>136</v>
      </c>
      <c r="J17" s="165">
        <v>35.509138381201041</v>
      </c>
      <c r="K17" s="136">
        <v>165</v>
      </c>
      <c r="L17" s="165">
        <v>43.080939947780678</v>
      </c>
      <c r="M17" s="165"/>
      <c r="N17" s="136">
        <v>95</v>
      </c>
      <c r="O17" s="165">
        <v>24.804177545691903</v>
      </c>
      <c r="P17" s="155"/>
      <c r="Q17" s="136">
        <v>383</v>
      </c>
    </row>
    <row r="18" spans="1:17" x14ac:dyDescent="0.25">
      <c r="A18" s="113" t="s">
        <v>37</v>
      </c>
      <c r="B18" s="136">
        <v>535</v>
      </c>
      <c r="C18" s="155">
        <v>73.087431693989075</v>
      </c>
      <c r="D18" s="155"/>
      <c r="E18" s="136">
        <v>507</v>
      </c>
      <c r="F18" s="165">
        <v>69.262295081967224</v>
      </c>
      <c r="G18" s="136">
        <v>156</v>
      </c>
      <c r="H18" s="165">
        <v>21.311475409836063</v>
      </c>
      <c r="I18" s="136">
        <v>298</v>
      </c>
      <c r="J18" s="165">
        <v>40.710382513661202</v>
      </c>
      <c r="K18" s="136">
        <v>235</v>
      </c>
      <c r="L18" s="165">
        <v>32.103825136612024</v>
      </c>
      <c r="M18" s="165"/>
      <c r="N18" s="136">
        <v>197</v>
      </c>
      <c r="O18" s="165">
        <v>26.912568306010932</v>
      </c>
      <c r="P18" s="155"/>
      <c r="Q18" s="136">
        <v>732</v>
      </c>
    </row>
    <row r="19" spans="1:17" x14ac:dyDescent="0.25">
      <c r="A19" s="113" t="s">
        <v>38</v>
      </c>
      <c r="B19" s="136">
        <v>263</v>
      </c>
      <c r="C19" s="155">
        <v>65.91478696741855</v>
      </c>
      <c r="D19" s="155"/>
      <c r="E19" s="136">
        <v>246</v>
      </c>
      <c r="F19" s="165">
        <v>61.65413533834586</v>
      </c>
      <c r="G19" s="136">
        <v>37</v>
      </c>
      <c r="H19" s="165">
        <v>9.2731829573934839</v>
      </c>
      <c r="I19" s="136">
        <v>80</v>
      </c>
      <c r="J19" s="165">
        <v>20.050125313283207</v>
      </c>
      <c r="K19" s="136">
        <v>143</v>
      </c>
      <c r="L19" s="165">
        <v>35.839598997493731</v>
      </c>
      <c r="M19" s="165"/>
      <c r="N19" s="136">
        <v>136</v>
      </c>
      <c r="O19" s="165">
        <v>34.08521303258145</v>
      </c>
      <c r="P19" s="155"/>
      <c r="Q19" s="136">
        <v>399</v>
      </c>
    </row>
    <row r="20" spans="1:17" x14ac:dyDescent="0.25">
      <c r="A20" s="113" t="s">
        <v>39</v>
      </c>
      <c r="B20" s="136">
        <v>95</v>
      </c>
      <c r="C20" s="155">
        <v>51.630434782608688</v>
      </c>
      <c r="D20" s="155"/>
      <c r="E20" s="136">
        <v>79</v>
      </c>
      <c r="F20" s="165">
        <v>42.934782608695656</v>
      </c>
      <c r="G20" s="136">
        <v>12</v>
      </c>
      <c r="H20" s="165">
        <v>6.5217391304347823</v>
      </c>
      <c r="I20" s="136">
        <v>33</v>
      </c>
      <c r="J20" s="165">
        <v>17.934782608695652</v>
      </c>
      <c r="K20" s="136">
        <v>74</v>
      </c>
      <c r="L20" s="165">
        <v>40.217391304347828</v>
      </c>
      <c r="M20" s="165"/>
      <c r="N20" s="136">
        <v>89</v>
      </c>
      <c r="O20" s="165">
        <v>48.369565217391305</v>
      </c>
      <c r="P20" s="155"/>
      <c r="Q20" s="136">
        <v>184</v>
      </c>
    </row>
    <row r="21" spans="1:17" x14ac:dyDescent="0.25">
      <c r="A21" s="113" t="s">
        <v>40</v>
      </c>
      <c r="B21" s="136">
        <v>418</v>
      </c>
      <c r="C21" s="155">
        <v>60.230547550432277</v>
      </c>
      <c r="D21" s="155"/>
      <c r="E21" s="136">
        <v>396</v>
      </c>
      <c r="F21" s="165">
        <v>57.060518731988473</v>
      </c>
      <c r="G21" s="136">
        <v>71</v>
      </c>
      <c r="H21" s="165">
        <v>10.230547550432277</v>
      </c>
      <c r="I21" s="136">
        <v>170</v>
      </c>
      <c r="J21" s="165">
        <v>24.495677233429394</v>
      </c>
      <c r="K21" s="136">
        <v>208</v>
      </c>
      <c r="L21" s="165">
        <v>29.971181556195965</v>
      </c>
      <c r="M21" s="165"/>
      <c r="N21" s="136">
        <v>276</v>
      </c>
      <c r="O21" s="165">
        <v>39.769452449567723</v>
      </c>
      <c r="P21" s="155"/>
      <c r="Q21" s="136">
        <v>694</v>
      </c>
    </row>
    <row r="22" spans="1:17" x14ac:dyDescent="0.25">
      <c r="A22" s="113" t="s">
        <v>41</v>
      </c>
      <c r="B22" s="136">
        <v>295</v>
      </c>
      <c r="C22" s="155">
        <v>67.972350230414747</v>
      </c>
      <c r="D22" s="155"/>
      <c r="E22" s="136">
        <v>279</v>
      </c>
      <c r="F22" s="165">
        <v>64.285714285714292</v>
      </c>
      <c r="G22" s="136">
        <v>41</v>
      </c>
      <c r="H22" s="165">
        <v>9.4470046082949306</v>
      </c>
      <c r="I22" s="136">
        <v>124</v>
      </c>
      <c r="J22" s="165">
        <v>28.571428571428569</v>
      </c>
      <c r="K22" s="136">
        <v>153</v>
      </c>
      <c r="L22" s="165">
        <v>35.253456221198157</v>
      </c>
      <c r="M22" s="165"/>
      <c r="N22" s="136">
        <v>139</v>
      </c>
      <c r="O22" s="165">
        <v>32.027649769585253</v>
      </c>
      <c r="P22" s="155"/>
      <c r="Q22" s="136">
        <v>434</v>
      </c>
    </row>
    <row r="23" spans="1:17" x14ac:dyDescent="0.25">
      <c r="A23" s="113" t="s">
        <v>42</v>
      </c>
      <c r="B23" s="136">
        <v>130</v>
      </c>
      <c r="C23" s="155">
        <v>67.010309278350505</v>
      </c>
      <c r="D23" s="155"/>
      <c r="E23" s="136">
        <v>115</v>
      </c>
      <c r="F23" s="165">
        <v>59.27835051546392</v>
      </c>
      <c r="G23" s="136">
        <v>12</v>
      </c>
      <c r="H23" s="165">
        <v>6.1855670103092786</v>
      </c>
      <c r="I23" s="136">
        <v>52</v>
      </c>
      <c r="J23" s="165">
        <v>26.804123711340207</v>
      </c>
      <c r="K23" s="136">
        <v>75</v>
      </c>
      <c r="L23" s="165">
        <v>38.659793814432994</v>
      </c>
      <c r="M23" s="165"/>
      <c r="N23" s="136">
        <v>64</v>
      </c>
      <c r="O23" s="165">
        <v>32.989690721649481</v>
      </c>
      <c r="P23" s="155"/>
      <c r="Q23" s="136">
        <v>194</v>
      </c>
    </row>
    <row r="24" spans="1:17" x14ac:dyDescent="0.25">
      <c r="A24" s="113" t="s">
        <v>43</v>
      </c>
      <c r="B24" s="136">
        <v>294</v>
      </c>
      <c r="C24" s="155">
        <v>65.478841870824056</v>
      </c>
      <c r="D24" s="155"/>
      <c r="E24" s="136">
        <v>278</v>
      </c>
      <c r="F24" s="165">
        <v>61.915367483296215</v>
      </c>
      <c r="G24" s="136">
        <v>38</v>
      </c>
      <c r="H24" s="165">
        <v>8.463251670378618</v>
      </c>
      <c r="I24" s="136">
        <v>113</v>
      </c>
      <c r="J24" s="165">
        <v>25.167037861915372</v>
      </c>
      <c r="K24" s="136">
        <v>174</v>
      </c>
      <c r="L24" s="165">
        <v>38.752783964365257</v>
      </c>
      <c r="M24" s="165"/>
      <c r="N24" s="136">
        <v>155</v>
      </c>
      <c r="O24" s="165">
        <v>34.521158129175944</v>
      </c>
      <c r="P24" s="155"/>
      <c r="Q24" s="136">
        <v>449</v>
      </c>
    </row>
    <row r="25" spans="1:17" x14ac:dyDescent="0.25">
      <c r="A25" s="113" t="s">
        <v>44</v>
      </c>
      <c r="B25" s="136">
        <v>431</v>
      </c>
      <c r="C25" s="155">
        <v>61.83644189383071</v>
      </c>
      <c r="D25" s="155"/>
      <c r="E25" s="136">
        <v>398</v>
      </c>
      <c r="F25" s="165">
        <v>57.101865136298422</v>
      </c>
      <c r="G25" s="136">
        <v>56</v>
      </c>
      <c r="H25" s="165">
        <v>8.0344332855093246</v>
      </c>
      <c r="I25" s="136">
        <v>172</v>
      </c>
      <c r="J25" s="165">
        <v>24.67718794835007</v>
      </c>
      <c r="K25" s="136">
        <v>244</v>
      </c>
      <c r="L25" s="165">
        <v>35.007173601147777</v>
      </c>
      <c r="M25" s="165"/>
      <c r="N25" s="136">
        <v>266</v>
      </c>
      <c r="O25" s="165">
        <v>38.163558106169297</v>
      </c>
      <c r="P25" s="155"/>
      <c r="Q25" s="136">
        <v>697</v>
      </c>
    </row>
    <row r="26" spans="1:17" x14ac:dyDescent="0.25">
      <c r="A26" s="113" t="s">
        <v>45</v>
      </c>
      <c r="B26" s="136">
        <v>359</v>
      </c>
      <c r="C26" s="155">
        <v>64.107142857142861</v>
      </c>
      <c r="D26" s="155"/>
      <c r="E26" s="136">
        <v>333</v>
      </c>
      <c r="F26" s="165">
        <v>59.464285714285715</v>
      </c>
      <c r="G26" s="136">
        <v>38</v>
      </c>
      <c r="H26" s="165">
        <v>6.7857142857142856</v>
      </c>
      <c r="I26" s="136">
        <v>133</v>
      </c>
      <c r="J26" s="165">
        <v>23.75</v>
      </c>
      <c r="K26" s="136">
        <v>199</v>
      </c>
      <c r="L26" s="165">
        <v>35.535714285714285</v>
      </c>
      <c r="M26" s="165"/>
      <c r="N26" s="136">
        <v>201</v>
      </c>
      <c r="O26" s="165">
        <v>35.892857142857146</v>
      </c>
      <c r="P26" s="155"/>
      <c r="Q26" s="136">
        <v>560</v>
      </c>
    </row>
    <row r="27" spans="1:17" ht="9.75" customHeight="1" x14ac:dyDescent="0.25">
      <c r="A27" s="110"/>
      <c r="B27" s="136"/>
      <c r="C27" s="155"/>
      <c r="D27" s="183"/>
      <c r="E27" s="183"/>
      <c r="F27" s="165"/>
      <c r="G27" s="183"/>
      <c r="H27" s="165"/>
      <c r="I27" s="183"/>
      <c r="J27" s="165"/>
      <c r="K27" s="183"/>
      <c r="L27" s="165"/>
      <c r="M27" s="183"/>
      <c r="N27" s="136"/>
      <c r="O27" s="165"/>
      <c r="P27" s="183"/>
      <c r="Q27" s="183"/>
    </row>
    <row r="28" spans="1:17" x14ac:dyDescent="0.25">
      <c r="A28" s="113" t="s">
        <v>17</v>
      </c>
      <c r="B28" s="136">
        <v>2386</v>
      </c>
      <c r="C28" s="155">
        <v>59.308973402933127</v>
      </c>
      <c r="D28" s="155"/>
      <c r="E28" s="136">
        <v>2165</v>
      </c>
      <c r="F28" s="165">
        <v>53.815560526969918</v>
      </c>
      <c r="G28" s="136">
        <v>280</v>
      </c>
      <c r="H28" s="165">
        <v>6.9599801143425299</v>
      </c>
      <c r="I28" s="136">
        <v>1031</v>
      </c>
      <c r="J28" s="165">
        <v>25.627641063882674</v>
      </c>
      <c r="K28" s="136">
        <v>1236</v>
      </c>
      <c r="L28" s="165">
        <v>30.723340790454884</v>
      </c>
      <c r="M28" s="165"/>
      <c r="N28" s="136">
        <v>1637</v>
      </c>
      <c r="O28" s="165">
        <v>40.691026597066866</v>
      </c>
      <c r="P28" s="155"/>
      <c r="Q28" s="136">
        <v>4023</v>
      </c>
    </row>
    <row r="29" spans="1:17" x14ac:dyDescent="0.25">
      <c r="A29" s="113" t="s">
        <v>18</v>
      </c>
      <c r="B29" s="136">
        <v>1598</v>
      </c>
      <c r="C29" s="155">
        <v>64.827586206896541</v>
      </c>
      <c r="D29" s="155"/>
      <c r="E29" s="136">
        <v>1448</v>
      </c>
      <c r="F29" s="165">
        <v>58.742393509127787</v>
      </c>
      <c r="G29" s="136">
        <v>208</v>
      </c>
      <c r="H29" s="165">
        <v>8.4381338742393517</v>
      </c>
      <c r="I29" s="136">
        <v>796</v>
      </c>
      <c r="J29" s="165">
        <v>32.292089249492903</v>
      </c>
      <c r="K29" s="136">
        <v>862</v>
      </c>
      <c r="L29" s="165">
        <v>34.969574036511162</v>
      </c>
      <c r="M29" s="165"/>
      <c r="N29" s="136">
        <v>867</v>
      </c>
      <c r="O29" s="165">
        <v>35.172413793103445</v>
      </c>
      <c r="P29" s="155"/>
      <c r="Q29" s="136">
        <v>2465</v>
      </c>
    </row>
    <row r="30" spans="1:17" x14ac:dyDescent="0.25">
      <c r="A30" s="113" t="s">
        <v>19</v>
      </c>
      <c r="B30" s="136">
        <v>1377</v>
      </c>
      <c r="C30" s="155">
        <v>74.151857835218095</v>
      </c>
      <c r="D30" s="155"/>
      <c r="E30" s="136">
        <v>1311</v>
      </c>
      <c r="F30" s="165">
        <v>70.597738287560588</v>
      </c>
      <c r="G30" s="136">
        <v>309</v>
      </c>
      <c r="H30" s="165">
        <v>16.639741518578351</v>
      </c>
      <c r="I30" s="136">
        <v>748</v>
      </c>
      <c r="J30" s="165">
        <v>40.280021540118469</v>
      </c>
      <c r="K30" s="136">
        <v>681</v>
      </c>
      <c r="L30" s="165">
        <v>36.672051696284328</v>
      </c>
      <c r="M30" s="165"/>
      <c r="N30" s="136">
        <v>480</v>
      </c>
      <c r="O30" s="165">
        <v>25.848142164781905</v>
      </c>
      <c r="P30" s="155"/>
      <c r="Q30" s="136">
        <v>1857</v>
      </c>
    </row>
    <row r="31" spans="1:17" x14ac:dyDescent="0.25">
      <c r="A31" s="113" t="s">
        <v>20</v>
      </c>
      <c r="B31" s="136">
        <v>1495</v>
      </c>
      <c r="C31" s="155">
        <v>63.508920985556507</v>
      </c>
      <c r="D31" s="155"/>
      <c r="E31" s="136">
        <v>1393</v>
      </c>
      <c r="F31" s="165">
        <v>59.175870858113846</v>
      </c>
      <c r="G31" s="136">
        <v>211</v>
      </c>
      <c r="H31" s="165">
        <v>8.9634664401019535</v>
      </c>
      <c r="I31" s="136">
        <v>572</v>
      </c>
      <c r="J31" s="165">
        <v>24.299065420560748</v>
      </c>
      <c r="K31" s="136">
        <v>827</v>
      </c>
      <c r="L31" s="165">
        <v>35.131690739167375</v>
      </c>
      <c r="M31" s="165"/>
      <c r="N31" s="136">
        <v>859</v>
      </c>
      <c r="O31" s="165">
        <v>36.4910790144435</v>
      </c>
      <c r="P31" s="155"/>
      <c r="Q31" s="136">
        <v>2354</v>
      </c>
    </row>
    <row r="32" spans="1:17" x14ac:dyDescent="0.25">
      <c r="A32" s="113" t="s">
        <v>21</v>
      </c>
      <c r="B32" s="136">
        <v>790</v>
      </c>
      <c r="C32" s="155">
        <v>62.848050914876687</v>
      </c>
      <c r="D32" s="155"/>
      <c r="E32" s="136">
        <v>731</v>
      </c>
      <c r="F32" s="165">
        <v>58.154335719968174</v>
      </c>
      <c r="G32" s="136">
        <v>94</v>
      </c>
      <c r="H32" s="165">
        <v>7.4781225139220364</v>
      </c>
      <c r="I32" s="136">
        <v>305</v>
      </c>
      <c r="J32" s="165">
        <v>24.264120922832142</v>
      </c>
      <c r="K32" s="136">
        <v>443</v>
      </c>
      <c r="L32" s="165">
        <v>35.242641209228317</v>
      </c>
      <c r="M32" s="165"/>
      <c r="N32" s="136">
        <v>467</v>
      </c>
      <c r="O32" s="165">
        <v>37.151949085123306</v>
      </c>
      <c r="P32" s="155"/>
      <c r="Q32" s="136">
        <v>1257</v>
      </c>
    </row>
    <row r="33" spans="1:17" x14ac:dyDescent="0.25">
      <c r="A33" s="167" t="s">
        <v>22</v>
      </c>
      <c r="B33" s="104">
        <v>7646</v>
      </c>
      <c r="C33" s="161">
        <v>63.951154232184685</v>
      </c>
      <c r="D33" s="161"/>
      <c r="E33" s="104">
        <v>7048</v>
      </c>
      <c r="F33" s="168">
        <v>58.949481431917029</v>
      </c>
      <c r="G33" s="104">
        <v>1102</v>
      </c>
      <c r="H33" s="168">
        <v>9.217129474740716</v>
      </c>
      <c r="I33" s="104">
        <v>3452</v>
      </c>
      <c r="J33" s="168">
        <v>28.872532619605217</v>
      </c>
      <c r="K33" s="104">
        <v>4049</v>
      </c>
      <c r="L33" s="168">
        <v>33.865841418534629</v>
      </c>
      <c r="M33" s="168"/>
      <c r="N33" s="104">
        <v>4310</v>
      </c>
      <c r="O33" s="168">
        <v>36.048845767815322</v>
      </c>
      <c r="P33" s="161"/>
      <c r="Q33" s="104">
        <v>11956</v>
      </c>
    </row>
    <row r="34" spans="1:17" x14ac:dyDescent="0.25">
      <c r="A34" s="162" t="s">
        <v>140</v>
      </c>
      <c r="B34" s="162"/>
      <c r="C34" s="162"/>
      <c r="D34" s="162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</row>
    <row r="35" spans="1:17" x14ac:dyDescent="0.25">
      <c r="A35" s="117"/>
    </row>
  </sheetData>
  <mergeCells count="12">
    <mergeCell ref="A1:Q1"/>
    <mergeCell ref="A2:A4"/>
    <mergeCell ref="B2:C3"/>
    <mergeCell ref="E2:L2"/>
    <mergeCell ref="M2:M3"/>
    <mergeCell ref="N2:O3"/>
    <mergeCell ref="P2:P3"/>
    <mergeCell ref="Q2:Q3"/>
    <mergeCell ref="E3:F3"/>
    <mergeCell ref="G3:H3"/>
    <mergeCell ref="I3:J3"/>
    <mergeCell ref="K3:L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workbookViewId="0">
      <selection activeCell="A20" sqref="A20:Q21"/>
    </sheetView>
  </sheetViews>
  <sheetFormatPr defaultRowHeight="15" x14ac:dyDescent="0.25"/>
  <cols>
    <col min="1" max="1" width="32.42578125" customWidth="1"/>
    <col min="4" max="4" width="0.85546875" customWidth="1"/>
    <col min="13" max="13" width="0.7109375" customWidth="1"/>
    <col min="16" max="16" width="0.7109375" customWidth="1"/>
  </cols>
  <sheetData>
    <row r="1" spans="1:17" s="3" customFormat="1" ht="28.5" customHeight="1" x14ac:dyDescent="0.25">
      <c r="A1" s="276" t="s">
        <v>155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</row>
    <row r="2" spans="1:17" s="3" customFormat="1" x14ac:dyDescent="0.25">
      <c r="A2" s="229" t="s">
        <v>14</v>
      </c>
      <c r="B2" s="278" t="s">
        <v>71</v>
      </c>
      <c r="C2" s="279"/>
      <c r="D2" s="250"/>
      <c r="E2" s="246" t="s">
        <v>72</v>
      </c>
      <c r="F2" s="282"/>
      <c r="G2" s="282"/>
      <c r="H2" s="282"/>
      <c r="I2" s="282"/>
      <c r="J2" s="282"/>
      <c r="K2" s="282"/>
      <c r="L2" s="282"/>
      <c r="M2" s="252"/>
      <c r="N2" s="278" t="s">
        <v>73</v>
      </c>
      <c r="O2" s="284"/>
      <c r="P2" s="256"/>
      <c r="Q2" s="278" t="s">
        <v>68</v>
      </c>
    </row>
    <row r="3" spans="1:17" s="3" customFormat="1" ht="16.5" customHeight="1" x14ac:dyDescent="0.25">
      <c r="A3" s="229"/>
      <c r="B3" s="278"/>
      <c r="C3" s="279"/>
      <c r="D3" s="280"/>
      <c r="E3" s="285" t="s">
        <v>74</v>
      </c>
      <c r="F3" s="286"/>
      <c r="G3" s="285" t="s">
        <v>75</v>
      </c>
      <c r="H3" s="285"/>
      <c r="I3" s="285" t="s">
        <v>76</v>
      </c>
      <c r="J3" s="285"/>
      <c r="K3" s="287" t="s">
        <v>77</v>
      </c>
      <c r="L3" s="288"/>
      <c r="M3" s="283"/>
      <c r="N3" s="284"/>
      <c r="O3" s="284"/>
      <c r="P3" s="237"/>
      <c r="Q3" s="278"/>
    </row>
    <row r="4" spans="1:17" s="3" customFormat="1" x14ac:dyDescent="0.25">
      <c r="A4" s="229"/>
      <c r="B4" s="63" t="s">
        <v>15</v>
      </c>
      <c r="C4" s="63" t="s">
        <v>16</v>
      </c>
      <c r="D4" s="281"/>
      <c r="E4" s="63" t="s">
        <v>15</v>
      </c>
      <c r="F4" s="63" t="s">
        <v>16</v>
      </c>
      <c r="G4" s="63" t="s">
        <v>15</v>
      </c>
      <c r="H4" s="63" t="s">
        <v>16</v>
      </c>
      <c r="I4" s="63" t="s">
        <v>15</v>
      </c>
      <c r="J4" s="63" t="s">
        <v>16</v>
      </c>
      <c r="K4" s="63" t="s">
        <v>15</v>
      </c>
      <c r="L4" s="63" t="s">
        <v>16</v>
      </c>
      <c r="M4" s="237"/>
      <c r="N4" s="7" t="s">
        <v>15</v>
      </c>
      <c r="O4" s="63" t="s">
        <v>16</v>
      </c>
      <c r="P4" s="237"/>
      <c r="Q4" s="63" t="s">
        <v>15</v>
      </c>
    </row>
    <row r="5" spans="1:17" s="3" customFormat="1" ht="19.5" x14ac:dyDescent="0.25">
      <c r="A5" s="9" t="s">
        <v>2</v>
      </c>
      <c r="B5" s="5">
        <v>14</v>
      </c>
      <c r="C5" s="10">
        <v>36.84210526315789</v>
      </c>
      <c r="D5" s="237"/>
      <c r="E5" s="5">
        <v>5</v>
      </c>
      <c r="F5" s="10">
        <v>13.157894736842104</v>
      </c>
      <c r="G5" s="5">
        <v>5</v>
      </c>
      <c r="H5" s="10">
        <v>13.157894736842104</v>
      </c>
      <c r="I5" s="5">
        <v>7</v>
      </c>
      <c r="J5" s="10">
        <v>18.421052631578945</v>
      </c>
      <c r="K5" s="5">
        <v>9</v>
      </c>
      <c r="L5" s="10">
        <v>23.684210526315788</v>
      </c>
      <c r="M5" s="237"/>
      <c r="N5" s="33">
        <v>24</v>
      </c>
      <c r="O5" s="10">
        <v>63.157894736842103</v>
      </c>
      <c r="P5" s="237"/>
      <c r="Q5" s="6">
        <v>38</v>
      </c>
    </row>
    <row r="6" spans="1:17" s="3" customFormat="1" x14ac:dyDescent="0.25">
      <c r="A6" s="5" t="s">
        <v>3</v>
      </c>
      <c r="B6" s="5">
        <v>11</v>
      </c>
      <c r="C6" s="10">
        <v>28.205128205128204</v>
      </c>
      <c r="D6" s="237"/>
      <c r="E6" s="5">
        <v>8</v>
      </c>
      <c r="F6" s="10">
        <v>20.512820512820511</v>
      </c>
      <c r="G6" s="5">
        <v>4</v>
      </c>
      <c r="H6" s="10">
        <v>10.256410256410255</v>
      </c>
      <c r="I6" s="5">
        <v>4</v>
      </c>
      <c r="J6" s="10">
        <v>10.256410256410255</v>
      </c>
      <c r="K6" s="5">
        <v>4</v>
      </c>
      <c r="L6" s="10">
        <v>10.256410256410255</v>
      </c>
      <c r="M6" s="237"/>
      <c r="N6" s="34">
        <v>28</v>
      </c>
      <c r="O6" s="10">
        <v>71.794871794871796</v>
      </c>
      <c r="P6" s="237"/>
      <c r="Q6" s="6">
        <v>39</v>
      </c>
    </row>
    <row r="7" spans="1:17" s="3" customFormat="1" x14ac:dyDescent="0.25">
      <c r="A7" s="5" t="s">
        <v>4</v>
      </c>
      <c r="B7" s="5">
        <v>10</v>
      </c>
      <c r="C7" s="10">
        <v>11.111111111111111</v>
      </c>
      <c r="D7" s="237"/>
      <c r="E7" s="5">
        <v>2</v>
      </c>
      <c r="F7" s="10">
        <v>2.2222222222222223</v>
      </c>
      <c r="G7" s="5">
        <v>2</v>
      </c>
      <c r="H7" s="10">
        <v>2.2222222222222223</v>
      </c>
      <c r="I7" s="5">
        <v>1</v>
      </c>
      <c r="J7" s="10">
        <v>1.1111111111111112</v>
      </c>
      <c r="K7" s="5">
        <v>7</v>
      </c>
      <c r="L7" s="10">
        <v>7.7777777777777777</v>
      </c>
      <c r="M7" s="237"/>
      <c r="N7" s="34">
        <v>80</v>
      </c>
      <c r="O7" s="10">
        <v>88.888888888888886</v>
      </c>
      <c r="P7" s="237"/>
      <c r="Q7" s="6">
        <v>90</v>
      </c>
    </row>
    <row r="8" spans="1:17" s="3" customFormat="1" x14ac:dyDescent="0.25">
      <c r="A8" s="5" t="s">
        <v>5</v>
      </c>
      <c r="B8" s="5">
        <v>376</v>
      </c>
      <c r="C8" s="10">
        <v>5.0755939524838016</v>
      </c>
      <c r="D8" s="237"/>
      <c r="E8" s="5">
        <v>202</v>
      </c>
      <c r="F8" s="10">
        <v>2.726781857451404</v>
      </c>
      <c r="G8" s="5">
        <v>102</v>
      </c>
      <c r="H8" s="10">
        <v>1.3768898488120951</v>
      </c>
      <c r="I8" s="5">
        <v>144</v>
      </c>
      <c r="J8" s="10">
        <v>1.9438444924406046</v>
      </c>
      <c r="K8" s="5">
        <v>156</v>
      </c>
      <c r="L8" s="10">
        <v>2.1058315334773217</v>
      </c>
      <c r="M8" s="237"/>
      <c r="N8" s="34">
        <v>7032</v>
      </c>
      <c r="O8" s="10">
        <v>94.9244060475162</v>
      </c>
      <c r="P8" s="237"/>
      <c r="Q8" s="6">
        <v>7408</v>
      </c>
    </row>
    <row r="9" spans="1:17" s="8" customFormat="1" x14ac:dyDescent="0.25">
      <c r="A9" s="15" t="s">
        <v>53</v>
      </c>
      <c r="B9" s="15">
        <v>197</v>
      </c>
      <c r="C9" s="17">
        <v>3.8082350666924412</v>
      </c>
      <c r="D9" s="237"/>
      <c r="E9" s="15">
        <v>109</v>
      </c>
      <c r="F9" s="17">
        <v>2.1070945292866807</v>
      </c>
      <c r="G9" s="15">
        <v>52</v>
      </c>
      <c r="H9" s="17">
        <v>1.0052194084670405</v>
      </c>
      <c r="I9" s="15">
        <v>64</v>
      </c>
      <c r="J9" s="17">
        <v>1.2371931181132805</v>
      </c>
      <c r="K9" s="15">
        <v>96</v>
      </c>
      <c r="L9" s="17">
        <v>1.8557896771699209</v>
      </c>
      <c r="M9" s="237"/>
      <c r="N9" s="75">
        <v>4976</v>
      </c>
      <c r="O9" s="17">
        <v>96.191764933307553</v>
      </c>
      <c r="P9" s="237"/>
      <c r="Q9" s="16">
        <v>5173</v>
      </c>
    </row>
    <row r="10" spans="1:17" s="8" customFormat="1" x14ac:dyDescent="0.25">
      <c r="A10" s="15" t="s">
        <v>54</v>
      </c>
      <c r="B10" s="15">
        <v>113</v>
      </c>
      <c r="C10" s="17">
        <v>6.4424173318129982</v>
      </c>
      <c r="D10" s="237"/>
      <c r="E10" s="15">
        <v>65</v>
      </c>
      <c r="F10" s="17">
        <v>3.7058152793614596</v>
      </c>
      <c r="G10" s="15">
        <v>26</v>
      </c>
      <c r="H10" s="17">
        <v>1.4823261117445838</v>
      </c>
      <c r="I10" s="15">
        <v>45</v>
      </c>
      <c r="J10" s="17">
        <v>2.565564424173318</v>
      </c>
      <c r="K10" s="15">
        <v>39</v>
      </c>
      <c r="L10" s="17">
        <v>2.2234891676168758</v>
      </c>
      <c r="M10" s="237"/>
      <c r="N10" s="75">
        <v>1641</v>
      </c>
      <c r="O10" s="17">
        <v>93.557582668186996</v>
      </c>
      <c r="P10" s="237"/>
      <c r="Q10" s="16">
        <v>1754</v>
      </c>
    </row>
    <row r="11" spans="1:17" s="8" customFormat="1" x14ac:dyDescent="0.25">
      <c r="A11" s="15" t="s">
        <v>55</v>
      </c>
      <c r="B11" s="15">
        <v>66</v>
      </c>
      <c r="C11" s="17">
        <v>13.721413721413722</v>
      </c>
      <c r="D11" s="237"/>
      <c r="E11" s="15">
        <v>28</v>
      </c>
      <c r="F11" s="17">
        <v>5.8212058212058215</v>
      </c>
      <c r="G11" s="15">
        <v>24</v>
      </c>
      <c r="H11" s="17">
        <v>4.9896049896049899</v>
      </c>
      <c r="I11" s="15">
        <v>35</v>
      </c>
      <c r="J11" s="17">
        <v>7.2765072765072771</v>
      </c>
      <c r="K11" s="15">
        <v>21</v>
      </c>
      <c r="L11" s="17">
        <v>4.3659043659043659</v>
      </c>
      <c r="M11" s="237"/>
      <c r="N11" s="75">
        <v>415</v>
      </c>
      <c r="O11" s="17">
        <v>86.278586278586275</v>
      </c>
      <c r="P11" s="237"/>
      <c r="Q11" s="16">
        <v>481</v>
      </c>
    </row>
    <row r="12" spans="1:17" s="3" customFormat="1" x14ac:dyDescent="0.25">
      <c r="A12" s="5" t="s">
        <v>6</v>
      </c>
      <c r="B12" s="5">
        <v>19</v>
      </c>
      <c r="C12" s="10">
        <v>4.0772532188841204</v>
      </c>
      <c r="D12" s="237"/>
      <c r="E12" s="5">
        <v>5</v>
      </c>
      <c r="F12" s="10">
        <v>1.0729613733905579</v>
      </c>
      <c r="G12" s="5">
        <v>5</v>
      </c>
      <c r="H12" s="10">
        <v>1.0729613733905579</v>
      </c>
      <c r="I12" s="5">
        <v>6</v>
      </c>
      <c r="J12" s="10">
        <v>1.2875536480686696</v>
      </c>
      <c r="K12" s="5">
        <v>11</v>
      </c>
      <c r="L12" s="10">
        <v>2.3605150214592276</v>
      </c>
      <c r="M12" s="237"/>
      <c r="N12" s="34">
        <v>447</v>
      </c>
      <c r="O12" s="10">
        <v>95.922746781115876</v>
      </c>
      <c r="P12" s="237"/>
      <c r="Q12" s="6">
        <v>466</v>
      </c>
    </row>
    <row r="13" spans="1:17" s="3" customFormat="1" x14ac:dyDescent="0.25">
      <c r="A13" s="5" t="s">
        <v>7</v>
      </c>
      <c r="B13" s="5">
        <v>5</v>
      </c>
      <c r="C13" s="10">
        <v>35.714285714285715</v>
      </c>
      <c r="D13" s="237"/>
      <c r="E13" s="5">
        <v>4</v>
      </c>
      <c r="F13" s="10">
        <v>28.571428571428569</v>
      </c>
      <c r="G13" s="5">
        <v>2</v>
      </c>
      <c r="H13" s="10">
        <v>14.285714285714285</v>
      </c>
      <c r="I13" s="5">
        <v>3</v>
      </c>
      <c r="J13" s="10">
        <v>21.428571428571427</v>
      </c>
      <c r="K13" s="5">
        <v>0</v>
      </c>
      <c r="L13" s="10">
        <v>0</v>
      </c>
      <c r="M13" s="237"/>
      <c r="N13" s="34">
        <v>9</v>
      </c>
      <c r="O13" s="10">
        <v>64.285714285714292</v>
      </c>
      <c r="P13" s="237"/>
      <c r="Q13" s="6">
        <v>14</v>
      </c>
    </row>
    <row r="14" spans="1:17" s="3" customFormat="1" x14ac:dyDescent="0.25">
      <c r="A14" s="5" t="s">
        <v>8</v>
      </c>
      <c r="B14" s="5">
        <v>35</v>
      </c>
      <c r="C14" s="10">
        <v>17.948717948717949</v>
      </c>
      <c r="D14" s="237"/>
      <c r="E14" s="5">
        <v>16</v>
      </c>
      <c r="F14" s="10">
        <v>8.2051282051282044</v>
      </c>
      <c r="G14" s="5">
        <v>14</v>
      </c>
      <c r="H14" s="10">
        <v>7.1794871794871788</v>
      </c>
      <c r="I14" s="5">
        <v>26</v>
      </c>
      <c r="J14" s="10">
        <v>13.333333333333334</v>
      </c>
      <c r="K14" s="5">
        <v>12</v>
      </c>
      <c r="L14" s="10">
        <v>6.1538461538461542</v>
      </c>
      <c r="M14" s="237"/>
      <c r="N14" s="34">
        <v>160</v>
      </c>
      <c r="O14" s="10">
        <v>82.051282051282044</v>
      </c>
      <c r="P14" s="237"/>
      <c r="Q14" s="6">
        <v>195</v>
      </c>
    </row>
    <row r="15" spans="1:17" s="3" customFormat="1" x14ac:dyDescent="0.25">
      <c r="A15" s="5" t="s">
        <v>9</v>
      </c>
      <c r="B15" s="5">
        <v>32</v>
      </c>
      <c r="C15" s="10">
        <v>45.070422535211272</v>
      </c>
      <c r="D15" s="237"/>
      <c r="E15" s="5">
        <v>19</v>
      </c>
      <c r="F15" s="10">
        <v>26.760563380281688</v>
      </c>
      <c r="G15" s="5">
        <v>9</v>
      </c>
      <c r="H15" s="10">
        <v>12.676056338028168</v>
      </c>
      <c r="I15" s="5">
        <v>19</v>
      </c>
      <c r="J15" s="10">
        <v>26.760563380281688</v>
      </c>
      <c r="K15" s="5">
        <v>12</v>
      </c>
      <c r="L15" s="10">
        <v>16.901408450704224</v>
      </c>
      <c r="M15" s="237"/>
      <c r="N15" s="34">
        <v>39</v>
      </c>
      <c r="O15" s="10">
        <v>54.929577464788736</v>
      </c>
      <c r="P15" s="237"/>
      <c r="Q15" s="6">
        <v>71</v>
      </c>
    </row>
    <row r="16" spans="1:17" s="3" customFormat="1" x14ac:dyDescent="0.25">
      <c r="A16" s="5" t="s">
        <v>10</v>
      </c>
      <c r="B16" s="5">
        <v>139</v>
      </c>
      <c r="C16" s="10">
        <v>6.0938185006576067</v>
      </c>
      <c r="D16" s="237"/>
      <c r="E16" s="5">
        <v>70</v>
      </c>
      <c r="F16" s="10">
        <v>3.0688294607628235</v>
      </c>
      <c r="G16" s="5">
        <v>24</v>
      </c>
      <c r="H16" s="10">
        <v>1.052170100832968</v>
      </c>
      <c r="I16" s="5">
        <v>51</v>
      </c>
      <c r="J16" s="10">
        <v>2.2358614642700569</v>
      </c>
      <c r="K16" s="5">
        <v>68</v>
      </c>
      <c r="L16" s="10">
        <v>2.9811486190267424</v>
      </c>
      <c r="M16" s="237"/>
      <c r="N16" s="34">
        <v>2142</v>
      </c>
      <c r="O16" s="10">
        <v>93.906181499342395</v>
      </c>
      <c r="P16" s="237"/>
      <c r="Q16" s="6">
        <v>2281</v>
      </c>
    </row>
    <row r="17" spans="1:17" s="3" customFormat="1" x14ac:dyDescent="0.25">
      <c r="A17" s="5" t="s">
        <v>11</v>
      </c>
      <c r="B17" s="5">
        <v>80</v>
      </c>
      <c r="C17" s="10">
        <v>14.362657091561939</v>
      </c>
      <c r="D17" s="237"/>
      <c r="E17" s="5">
        <v>36</v>
      </c>
      <c r="F17" s="10">
        <v>6.4631956912028716</v>
      </c>
      <c r="G17" s="5">
        <v>30</v>
      </c>
      <c r="H17" s="10">
        <v>5.3859964093357267</v>
      </c>
      <c r="I17" s="5">
        <v>33</v>
      </c>
      <c r="J17" s="10">
        <v>5.9245960502693</v>
      </c>
      <c r="K17" s="5">
        <v>28</v>
      </c>
      <c r="L17" s="10">
        <v>5.0269299820466786</v>
      </c>
      <c r="M17" s="237"/>
      <c r="N17" s="34">
        <v>477</v>
      </c>
      <c r="O17" s="10">
        <v>85.637342908438058</v>
      </c>
      <c r="P17" s="237"/>
      <c r="Q17" s="6">
        <v>557</v>
      </c>
    </row>
    <row r="18" spans="1:17" s="3" customFormat="1" x14ac:dyDescent="0.25">
      <c r="A18" s="5" t="s">
        <v>12</v>
      </c>
      <c r="B18" s="5">
        <v>93</v>
      </c>
      <c r="C18" s="10">
        <v>11.668757841907151</v>
      </c>
      <c r="D18" s="237"/>
      <c r="E18" s="5">
        <v>43</v>
      </c>
      <c r="F18" s="10">
        <v>5.395232120451694</v>
      </c>
      <c r="G18" s="5">
        <v>21</v>
      </c>
      <c r="H18" s="10">
        <v>2.6348808030112925</v>
      </c>
      <c r="I18" s="5">
        <v>43</v>
      </c>
      <c r="J18" s="10">
        <v>5.395232120451694</v>
      </c>
      <c r="K18" s="5">
        <v>44</v>
      </c>
      <c r="L18" s="10">
        <v>5.520702634880803</v>
      </c>
      <c r="M18" s="237"/>
      <c r="N18" s="34">
        <v>704</v>
      </c>
      <c r="O18" s="10">
        <v>88.331242158092849</v>
      </c>
      <c r="P18" s="237"/>
      <c r="Q18" s="6">
        <v>797</v>
      </c>
    </row>
    <row r="19" spans="1:17" s="3" customFormat="1" x14ac:dyDescent="0.25">
      <c r="A19" s="11" t="s">
        <v>0</v>
      </c>
      <c r="B19" s="11">
        <v>814</v>
      </c>
      <c r="C19" s="13">
        <v>6.8082970893275352</v>
      </c>
      <c r="D19" s="253"/>
      <c r="E19" s="11">
        <v>410</v>
      </c>
      <c r="F19" s="13">
        <v>3.429240548678488</v>
      </c>
      <c r="G19" s="11">
        <v>218</v>
      </c>
      <c r="H19" s="13">
        <v>1.8233522917363667</v>
      </c>
      <c r="I19" s="11">
        <v>337</v>
      </c>
      <c r="J19" s="13">
        <v>2.818668450986952</v>
      </c>
      <c r="K19" s="11">
        <v>351</v>
      </c>
      <c r="L19" s="13">
        <v>2.9357644697223151</v>
      </c>
      <c r="M19" s="253"/>
      <c r="N19" s="12">
        <v>11142</v>
      </c>
      <c r="O19" s="13">
        <v>93.191702910672475</v>
      </c>
      <c r="P19" s="253"/>
      <c r="Q19" s="12">
        <v>11956</v>
      </c>
    </row>
    <row r="20" spans="1:17" s="3" customFormat="1" x14ac:dyDescent="0.25">
      <c r="A20" s="5" t="s">
        <v>13</v>
      </c>
    </row>
    <row r="21" spans="1:17" s="3" customFormat="1" x14ac:dyDescent="0.25">
      <c r="A21" s="227" t="s">
        <v>57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37"/>
      <c r="P21" s="237"/>
      <c r="Q21" s="237"/>
    </row>
    <row r="22" spans="1:17" s="3" customFormat="1" x14ac:dyDescent="0.25"/>
    <row r="23" spans="1:17" s="3" customFormat="1" x14ac:dyDescent="0.25"/>
    <row r="24" spans="1:17" s="3" customFormat="1" x14ac:dyDescent="0.25"/>
    <row r="25" spans="1:17" ht="26.45" customHeight="1" x14ac:dyDescent="0.25"/>
    <row r="26" spans="1:17" s="3" customFormat="1" ht="15" customHeight="1" x14ac:dyDescent="0.25"/>
    <row r="27" spans="1:17" s="3" customFormat="1" ht="34.5" customHeight="1" x14ac:dyDescent="0.25"/>
    <row r="28" spans="1:17" s="3" customFormat="1" ht="22.5" customHeight="1" x14ac:dyDescent="0.25"/>
    <row r="29" spans="1:17" s="3" customFormat="1" x14ac:dyDescent="0.25">
      <c r="B29" s="74"/>
    </row>
    <row r="30" spans="1:17" s="3" customFormat="1" x14ac:dyDescent="0.25">
      <c r="B30" s="74"/>
    </row>
    <row r="31" spans="1:17" s="3" customFormat="1" x14ac:dyDescent="0.25">
      <c r="B31" s="74"/>
    </row>
    <row r="32" spans="1:17" s="3" customFormat="1" x14ac:dyDescent="0.25">
      <c r="B32" s="74"/>
    </row>
    <row r="33" spans="2:2" s="8" customFormat="1" x14ac:dyDescent="0.25">
      <c r="B33" s="77"/>
    </row>
    <row r="34" spans="2:2" s="8" customFormat="1" x14ac:dyDescent="0.25">
      <c r="B34" s="77"/>
    </row>
    <row r="35" spans="2:2" s="8" customFormat="1" x14ac:dyDescent="0.25">
      <c r="B35" s="77"/>
    </row>
    <row r="36" spans="2:2" s="3" customFormat="1" x14ac:dyDescent="0.25"/>
    <row r="37" spans="2:2" s="3" customFormat="1" x14ac:dyDescent="0.25"/>
    <row r="38" spans="2:2" s="3" customFormat="1" x14ac:dyDescent="0.25"/>
    <row r="39" spans="2:2" s="3" customFormat="1" x14ac:dyDescent="0.25"/>
    <row r="40" spans="2:2" s="3" customFormat="1" x14ac:dyDescent="0.25"/>
    <row r="41" spans="2:2" s="3" customFormat="1" x14ac:dyDescent="0.25"/>
    <row r="42" spans="2:2" s="3" customFormat="1" x14ac:dyDescent="0.25"/>
    <row r="43" spans="2:2" s="3" customFormat="1" x14ac:dyDescent="0.25"/>
    <row r="44" spans="2:2" s="3" customFormat="1" x14ac:dyDescent="0.25"/>
    <row r="45" spans="2:2" s="3" customFormat="1" ht="26.25" customHeight="1" x14ac:dyDescent="0.25"/>
  </sheetData>
  <mergeCells count="14">
    <mergeCell ref="A1:Q1"/>
    <mergeCell ref="A21:Q21"/>
    <mergeCell ref="A2:A4"/>
    <mergeCell ref="B2:C3"/>
    <mergeCell ref="D2:D19"/>
    <mergeCell ref="E2:L2"/>
    <mergeCell ref="M2:M19"/>
    <mergeCell ref="N2:O3"/>
    <mergeCell ref="P2:P19"/>
    <mergeCell ref="Q2:Q3"/>
    <mergeCell ref="E3:F3"/>
    <mergeCell ref="G3:H3"/>
    <mergeCell ref="I3:J3"/>
    <mergeCell ref="K3:L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workbookViewId="0">
      <selection activeCell="N2" sqref="N2:O3"/>
    </sheetView>
  </sheetViews>
  <sheetFormatPr defaultRowHeight="15" x14ac:dyDescent="0.25"/>
  <cols>
    <col min="1" max="1" width="19.140625" style="126" customWidth="1"/>
    <col min="2" max="3" width="9.140625" style="126"/>
    <col min="4" max="4" width="0.5703125" style="126" customWidth="1"/>
    <col min="5" max="12" width="9.140625" style="126"/>
    <col min="13" max="13" width="1.140625" style="126" customWidth="1"/>
    <col min="14" max="15" width="9.140625" style="126"/>
    <col min="16" max="16" width="0.85546875" style="126" customWidth="1"/>
    <col min="17" max="16384" width="9.140625" style="126"/>
  </cols>
  <sheetData>
    <row r="1" spans="1:17" ht="30" customHeight="1" x14ac:dyDescent="0.25">
      <c r="A1" s="303" t="s">
        <v>156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</row>
    <row r="2" spans="1:17" x14ac:dyDescent="0.25">
      <c r="A2" s="240" t="s">
        <v>49</v>
      </c>
      <c r="B2" s="261" t="s">
        <v>71</v>
      </c>
      <c r="C2" s="293"/>
      <c r="D2" s="169"/>
      <c r="E2" s="265" t="s">
        <v>72</v>
      </c>
      <c r="F2" s="295"/>
      <c r="G2" s="295"/>
      <c r="H2" s="295"/>
      <c r="I2" s="295"/>
      <c r="J2" s="295"/>
      <c r="K2" s="295"/>
      <c r="L2" s="295"/>
      <c r="M2" s="170"/>
      <c r="N2" s="261" t="s">
        <v>73</v>
      </c>
      <c r="O2" s="296"/>
      <c r="P2" s="298"/>
      <c r="Q2" s="261" t="s">
        <v>48</v>
      </c>
    </row>
    <row r="3" spans="1:17" ht="27" customHeight="1" x14ac:dyDescent="0.25">
      <c r="A3" s="260"/>
      <c r="B3" s="263"/>
      <c r="C3" s="294"/>
      <c r="D3" s="171"/>
      <c r="E3" s="289" t="s">
        <v>74</v>
      </c>
      <c r="F3" s="299"/>
      <c r="G3" s="289" t="s">
        <v>75</v>
      </c>
      <c r="H3" s="289"/>
      <c r="I3" s="289" t="s">
        <v>76</v>
      </c>
      <c r="J3" s="289"/>
      <c r="K3" s="289" t="s">
        <v>77</v>
      </c>
      <c r="L3" s="289"/>
      <c r="M3" s="172"/>
      <c r="N3" s="297"/>
      <c r="O3" s="297"/>
      <c r="P3" s="292"/>
      <c r="Q3" s="263"/>
    </row>
    <row r="4" spans="1:17" x14ac:dyDescent="0.25">
      <c r="A4" s="305"/>
      <c r="B4" s="131" t="s">
        <v>15</v>
      </c>
      <c r="C4" s="131" t="s">
        <v>16</v>
      </c>
      <c r="D4" s="171"/>
      <c r="E4" s="131" t="s">
        <v>15</v>
      </c>
      <c r="F4" s="131" t="s">
        <v>16</v>
      </c>
      <c r="G4" s="131" t="s">
        <v>15</v>
      </c>
      <c r="H4" s="131" t="s">
        <v>16</v>
      </c>
      <c r="I4" s="131" t="s">
        <v>15</v>
      </c>
      <c r="J4" s="131" t="s">
        <v>16</v>
      </c>
      <c r="K4" s="131" t="s">
        <v>15</v>
      </c>
      <c r="L4" s="131" t="s">
        <v>16</v>
      </c>
      <c r="M4" s="173"/>
      <c r="N4" s="131" t="s">
        <v>15</v>
      </c>
      <c r="O4" s="131" t="s">
        <v>16</v>
      </c>
      <c r="P4" s="292"/>
      <c r="Q4" s="130" t="s">
        <v>15</v>
      </c>
    </row>
    <row r="5" spans="1:17" x14ac:dyDescent="0.25">
      <c r="A5" s="174" t="s">
        <v>24</v>
      </c>
      <c r="B5" s="175">
        <v>66</v>
      </c>
      <c r="C5" s="176">
        <v>4.1931385006353237</v>
      </c>
      <c r="D5" s="176"/>
      <c r="E5" s="177">
        <v>32</v>
      </c>
      <c r="F5" s="116">
        <v>2.0330368487928845</v>
      </c>
      <c r="G5" s="177">
        <v>15</v>
      </c>
      <c r="H5" s="116">
        <v>0.95298602287166456</v>
      </c>
      <c r="I5" s="177">
        <v>22</v>
      </c>
      <c r="J5" s="116">
        <v>1.3977128335451081</v>
      </c>
      <c r="K5" s="177">
        <v>32</v>
      </c>
      <c r="L5" s="116">
        <v>2.0330368487928845</v>
      </c>
      <c r="M5" s="116"/>
      <c r="N5" s="177">
        <v>1508</v>
      </c>
      <c r="O5" s="116">
        <v>95.806861499364672</v>
      </c>
      <c r="P5" s="176"/>
      <c r="Q5" s="132">
        <v>1574</v>
      </c>
    </row>
    <row r="6" spans="1:17" x14ac:dyDescent="0.25">
      <c r="A6" s="174" t="s">
        <v>25</v>
      </c>
      <c r="B6" s="175">
        <v>4</v>
      </c>
      <c r="C6" s="176">
        <v>3.3333333333333335</v>
      </c>
      <c r="D6" s="176"/>
      <c r="E6" s="177">
        <v>0</v>
      </c>
      <c r="F6" s="116">
        <v>0</v>
      </c>
      <c r="G6" s="177">
        <v>0</v>
      </c>
      <c r="H6" s="116">
        <v>0</v>
      </c>
      <c r="I6" s="177">
        <v>1</v>
      </c>
      <c r="J6" s="116">
        <v>0.83333333333333337</v>
      </c>
      <c r="K6" s="177">
        <v>3</v>
      </c>
      <c r="L6" s="116">
        <v>2.5</v>
      </c>
      <c r="M6" s="116"/>
      <c r="N6" s="177">
        <v>116</v>
      </c>
      <c r="O6" s="116">
        <v>96.666666666666671</v>
      </c>
      <c r="P6" s="176"/>
      <c r="Q6" s="136">
        <v>120</v>
      </c>
    </row>
    <row r="7" spans="1:17" x14ac:dyDescent="0.25">
      <c r="A7" s="174" t="s">
        <v>26</v>
      </c>
      <c r="B7" s="175">
        <v>23</v>
      </c>
      <c r="C7" s="176">
        <v>6.5527065527065522</v>
      </c>
      <c r="D7" s="176"/>
      <c r="E7" s="177">
        <v>11</v>
      </c>
      <c r="F7" s="116">
        <v>3.133903133903134</v>
      </c>
      <c r="G7" s="177">
        <v>7</v>
      </c>
      <c r="H7" s="116">
        <v>1.9943019943019942</v>
      </c>
      <c r="I7" s="177">
        <v>7</v>
      </c>
      <c r="J7" s="116">
        <v>1.9943019943019942</v>
      </c>
      <c r="K7" s="177">
        <v>7</v>
      </c>
      <c r="L7" s="116">
        <v>1.9943019943019942</v>
      </c>
      <c r="M7" s="116"/>
      <c r="N7" s="177">
        <v>328</v>
      </c>
      <c r="O7" s="116">
        <v>93.447293447293447</v>
      </c>
      <c r="P7" s="176"/>
      <c r="Q7" s="136">
        <v>351</v>
      </c>
    </row>
    <row r="8" spans="1:17" x14ac:dyDescent="0.25">
      <c r="A8" s="174" t="s">
        <v>27</v>
      </c>
      <c r="B8" s="175">
        <v>103</v>
      </c>
      <c r="C8" s="176">
        <v>5.2072800808897872</v>
      </c>
      <c r="D8" s="176"/>
      <c r="E8" s="177">
        <v>53</v>
      </c>
      <c r="F8" s="116">
        <v>2.6794742163801821</v>
      </c>
      <c r="G8" s="177">
        <v>28</v>
      </c>
      <c r="H8" s="116">
        <v>1.4155712841253791</v>
      </c>
      <c r="I8" s="177">
        <v>41</v>
      </c>
      <c r="J8" s="116">
        <v>2.0728008088978767</v>
      </c>
      <c r="K8" s="177">
        <v>43</v>
      </c>
      <c r="L8" s="116">
        <v>2.1739130434782608</v>
      </c>
      <c r="M8" s="116"/>
      <c r="N8" s="177">
        <v>1875</v>
      </c>
      <c r="O8" s="116">
        <v>94.792719919110212</v>
      </c>
      <c r="P8" s="176"/>
      <c r="Q8" s="136">
        <v>1978</v>
      </c>
    </row>
    <row r="9" spans="1:17" x14ac:dyDescent="0.25">
      <c r="A9" s="174" t="s">
        <v>28</v>
      </c>
      <c r="B9" s="175">
        <v>39</v>
      </c>
      <c r="C9" s="176">
        <v>7.8313253012048198</v>
      </c>
      <c r="D9" s="176"/>
      <c r="E9" s="175">
        <v>19</v>
      </c>
      <c r="F9" s="116">
        <v>3.8152610441767072</v>
      </c>
      <c r="G9" s="175">
        <v>12</v>
      </c>
      <c r="H9" s="116">
        <v>2.4096385542168677</v>
      </c>
      <c r="I9" s="175">
        <v>16</v>
      </c>
      <c r="J9" s="116">
        <v>3.2128514056224895</v>
      </c>
      <c r="K9" s="175">
        <v>22</v>
      </c>
      <c r="L9" s="116">
        <v>4.4176706827309236</v>
      </c>
      <c r="M9" s="116"/>
      <c r="N9" s="177">
        <v>459</v>
      </c>
      <c r="O9" s="116">
        <v>92.168674698795186</v>
      </c>
      <c r="P9" s="176"/>
      <c r="Q9" s="136">
        <v>498</v>
      </c>
    </row>
    <row r="10" spans="1:17" x14ac:dyDescent="0.25">
      <c r="A10" s="178" t="s">
        <v>29</v>
      </c>
      <c r="B10" s="179">
        <v>22</v>
      </c>
      <c r="C10" s="176">
        <v>10.42654028436019</v>
      </c>
      <c r="D10" s="180"/>
      <c r="E10" s="181">
        <v>9</v>
      </c>
      <c r="F10" s="116">
        <v>4.2654028436018958</v>
      </c>
      <c r="G10" s="181">
        <v>8</v>
      </c>
      <c r="H10" s="116">
        <v>3.7914691943127963</v>
      </c>
      <c r="I10" s="181">
        <v>9</v>
      </c>
      <c r="J10" s="116">
        <v>4.2654028436018958</v>
      </c>
      <c r="K10" s="181">
        <v>11</v>
      </c>
      <c r="L10" s="116">
        <v>5.2132701421800949</v>
      </c>
      <c r="M10" s="116"/>
      <c r="N10" s="177">
        <v>189</v>
      </c>
      <c r="O10" s="116">
        <v>89.573459715639814</v>
      </c>
      <c r="P10" s="180"/>
      <c r="Q10" s="109">
        <v>211</v>
      </c>
    </row>
    <row r="11" spans="1:17" x14ac:dyDescent="0.25">
      <c r="A11" s="178" t="s">
        <v>30</v>
      </c>
      <c r="B11" s="179">
        <v>17</v>
      </c>
      <c r="C11" s="176">
        <v>5.9233449477351918</v>
      </c>
      <c r="D11" s="180"/>
      <c r="E11" s="181">
        <v>10</v>
      </c>
      <c r="F11" s="116">
        <v>3.484320557491289</v>
      </c>
      <c r="G11" s="181">
        <v>4</v>
      </c>
      <c r="H11" s="116">
        <v>1.3937282229965158</v>
      </c>
      <c r="I11" s="181">
        <v>7</v>
      </c>
      <c r="J11" s="116">
        <v>2.4390243902439024</v>
      </c>
      <c r="K11" s="181">
        <v>11</v>
      </c>
      <c r="L11" s="116">
        <v>3.8327526132404177</v>
      </c>
      <c r="M11" s="116"/>
      <c r="N11" s="177">
        <v>270</v>
      </c>
      <c r="O11" s="116">
        <v>94.076655052264812</v>
      </c>
      <c r="P11" s="180"/>
      <c r="Q11" s="109">
        <v>287</v>
      </c>
    </row>
    <row r="12" spans="1:17" x14ac:dyDescent="0.25">
      <c r="A12" s="174" t="s">
        <v>31</v>
      </c>
      <c r="B12" s="175">
        <v>69</v>
      </c>
      <c r="C12" s="176">
        <v>7.395498392282958</v>
      </c>
      <c r="D12" s="176"/>
      <c r="E12" s="177">
        <v>33</v>
      </c>
      <c r="F12" s="116">
        <v>3.536977491961415</v>
      </c>
      <c r="G12" s="177">
        <v>22</v>
      </c>
      <c r="H12" s="116">
        <v>2.3579849946409435</v>
      </c>
      <c r="I12" s="177">
        <v>34</v>
      </c>
      <c r="J12" s="116">
        <v>3.644158628081458</v>
      </c>
      <c r="K12" s="177">
        <v>23</v>
      </c>
      <c r="L12" s="116">
        <v>2.465166130760986</v>
      </c>
      <c r="M12" s="116"/>
      <c r="N12" s="177">
        <v>864</v>
      </c>
      <c r="O12" s="116">
        <v>92.60450160771704</v>
      </c>
      <c r="P12" s="176"/>
      <c r="Q12" s="136">
        <v>933</v>
      </c>
    </row>
    <row r="13" spans="1:17" x14ac:dyDescent="0.25">
      <c r="A13" s="174" t="s">
        <v>32</v>
      </c>
      <c r="B13" s="175">
        <v>29</v>
      </c>
      <c r="C13" s="176">
        <v>7.8804347826086962</v>
      </c>
      <c r="D13" s="176"/>
      <c r="E13" s="177">
        <v>12</v>
      </c>
      <c r="F13" s="116">
        <v>3.2608695652173911</v>
      </c>
      <c r="G13" s="177">
        <v>6</v>
      </c>
      <c r="H13" s="116">
        <v>1.6304347826086956</v>
      </c>
      <c r="I13" s="177">
        <v>9</v>
      </c>
      <c r="J13" s="116">
        <v>2.4456521739130435</v>
      </c>
      <c r="K13" s="177">
        <v>16</v>
      </c>
      <c r="L13" s="116">
        <v>4.3478260869565215</v>
      </c>
      <c r="M13" s="116"/>
      <c r="N13" s="177">
        <v>339</v>
      </c>
      <c r="O13" s="116">
        <v>92.119565217391312</v>
      </c>
      <c r="P13" s="176"/>
      <c r="Q13" s="136">
        <v>368</v>
      </c>
    </row>
    <row r="14" spans="1:17" x14ac:dyDescent="0.25">
      <c r="A14" s="174" t="s">
        <v>33</v>
      </c>
      <c r="B14" s="175">
        <v>53</v>
      </c>
      <c r="C14" s="176">
        <v>7.9579579579579578</v>
      </c>
      <c r="D14" s="176"/>
      <c r="E14" s="177">
        <v>25</v>
      </c>
      <c r="F14" s="116">
        <v>3.7537537537537538</v>
      </c>
      <c r="G14" s="177">
        <v>14</v>
      </c>
      <c r="H14" s="116">
        <v>2.1021021021021022</v>
      </c>
      <c r="I14" s="177">
        <v>29</v>
      </c>
      <c r="J14" s="116">
        <v>4.3543543543543537</v>
      </c>
      <c r="K14" s="177">
        <v>17</v>
      </c>
      <c r="L14" s="116">
        <v>2.5525525525525525</v>
      </c>
      <c r="M14" s="116"/>
      <c r="N14" s="177">
        <v>613</v>
      </c>
      <c r="O14" s="116">
        <v>92.042042042042041</v>
      </c>
      <c r="P14" s="176"/>
      <c r="Q14" s="136">
        <v>666</v>
      </c>
    </row>
    <row r="15" spans="1:17" x14ac:dyDescent="0.25">
      <c r="A15" s="174" t="s">
        <v>34</v>
      </c>
      <c r="B15" s="175">
        <v>53</v>
      </c>
      <c r="C15" s="176">
        <v>9.2013888888888893</v>
      </c>
      <c r="D15" s="176"/>
      <c r="E15" s="177">
        <v>22</v>
      </c>
      <c r="F15" s="116">
        <v>3.8194444444444446</v>
      </c>
      <c r="G15" s="177">
        <v>9</v>
      </c>
      <c r="H15" s="116">
        <v>1.5625</v>
      </c>
      <c r="I15" s="177">
        <v>22</v>
      </c>
      <c r="J15" s="116">
        <v>3.8194444444444446</v>
      </c>
      <c r="K15" s="177">
        <v>26</v>
      </c>
      <c r="L15" s="116">
        <v>4.5138888888888884</v>
      </c>
      <c r="M15" s="116"/>
      <c r="N15" s="177">
        <v>523</v>
      </c>
      <c r="O15" s="116">
        <v>90.798611111111114</v>
      </c>
      <c r="P15" s="176"/>
      <c r="Q15" s="136">
        <v>576</v>
      </c>
    </row>
    <row r="16" spans="1:17" x14ac:dyDescent="0.25">
      <c r="A16" s="174" t="s">
        <v>35</v>
      </c>
      <c r="B16" s="175">
        <v>9</v>
      </c>
      <c r="C16" s="176">
        <v>5.4216867469879517</v>
      </c>
      <c r="D16" s="176"/>
      <c r="E16" s="177">
        <v>5</v>
      </c>
      <c r="F16" s="116">
        <v>3.0120481927710845</v>
      </c>
      <c r="G16" s="177">
        <v>4</v>
      </c>
      <c r="H16" s="116">
        <v>2.4096385542168677</v>
      </c>
      <c r="I16" s="177">
        <v>5</v>
      </c>
      <c r="J16" s="116">
        <v>3.0120481927710845</v>
      </c>
      <c r="K16" s="177">
        <v>3</v>
      </c>
      <c r="L16" s="116">
        <v>1.8072289156626504</v>
      </c>
      <c r="M16" s="116"/>
      <c r="N16" s="177">
        <v>157</v>
      </c>
      <c r="O16" s="116">
        <v>94.578313253012041</v>
      </c>
      <c r="P16" s="176"/>
      <c r="Q16" s="136">
        <v>166</v>
      </c>
    </row>
    <row r="17" spans="1:17" x14ac:dyDescent="0.25">
      <c r="A17" s="174" t="s">
        <v>36</v>
      </c>
      <c r="B17" s="175">
        <v>32</v>
      </c>
      <c r="C17" s="176">
        <v>8.3550913838120113</v>
      </c>
      <c r="D17" s="176"/>
      <c r="E17" s="177">
        <v>17</v>
      </c>
      <c r="F17" s="116">
        <v>4.4386422976501301</v>
      </c>
      <c r="G17" s="177">
        <v>7</v>
      </c>
      <c r="H17" s="116">
        <v>1.8276762402088773</v>
      </c>
      <c r="I17" s="177">
        <v>13</v>
      </c>
      <c r="J17" s="116">
        <v>3.3942558746736298</v>
      </c>
      <c r="K17" s="177">
        <v>12</v>
      </c>
      <c r="L17" s="116">
        <v>3.1331592689295036</v>
      </c>
      <c r="M17" s="116"/>
      <c r="N17" s="177">
        <v>351</v>
      </c>
      <c r="O17" s="116">
        <v>91.64490861618799</v>
      </c>
      <c r="P17" s="176"/>
      <c r="Q17" s="136">
        <v>383</v>
      </c>
    </row>
    <row r="18" spans="1:17" x14ac:dyDescent="0.25">
      <c r="A18" s="113" t="s">
        <v>37</v>
      </c>
      <c r="B18" s="129">
        <v>92</v>
      </c>
      <c r="C18" s="155">
        <v>12.568306010928962</v>
      </c>
      <c r="D18" s="155"/>
      <c r="E18" s="136">
        <v>48</v>
      </c>
      <c r="F18" s="165">
        <v>6.557377049180328</v>
      </c>
      <c r="G18" s="136">
        <v>24</v>
      </c>
      <c r="H18" s="165">
        <v>3.278688524590164</v>
      </c>
      <c r="I18" s="136">
        <v>36</v>
      </c>
      <c r="J18" s="165">
        <v>4.918032786885246</v>
      </c>
      <c r="K18" s="136">
        <v>41</v>
      </c>
      <c r="L18" s="165">
        <v>5.6010928961748636</v>
      </c>
      <c r="M18" s="165"/>
      <c r="N18" s="177">
        <v>640</v>
      </c>
      <c r="O18" s="165">
        <v>87.431693989071036</v>
      </c>
      <c r="P18" s="155"/>
      <c r="Q18" s="136">
        <v>732</v>
      </c>
    </row>
    <row r="19" spans="1:17" x14ac:dyDescent="0.25">
      <c r="A19" s="174" t="s">
        <v>38</v>
      </c>
      <c r="B19" s="129">
        <v>23</v>
      </c>
      <c r="C19" s="176">
        <v>5.7644110275689222</v>
      </c>
      <c r="D19" s="155"/>
      <c r="E19" s="177">
        <v>9</v>
      </c>
      <c r="F19" s="116">
        <v>2.2556390977443606</v>
      </c>
      <c r="G19" s="177">
        <v>8</v>
      </c>
      <c r="H19" s="116">
        <v>2.0050125313283207</v>
      </c>
      <c r="I19" s="177">
        <v>9</v>
      </c>
      <c r="J19" s="116">
        <v>2.2556390977443606</v>
      </c>
      <c r="K19" s="177">
        <v>11</v>
      </c>
      <c r="L19" s="116">
        <v>2.7568922305764412</v>
      </c>
      <c r="M19" s="165"/>
      <c r="N19" s="177">
        <v>376</v>
      </c>
      <c r="O19" s="116">
        <v>94.235588972431074</v>
      </c>
      <c r="P19" s="155"/>
      <c r="Q19" s="136">
        <v>399</v>
      </c>
    </row>
    <row r="20" spans="1:17" x14ac:dyDescent="0.25">
      <c r="A20" s="174" t="s">
        <v>39</v>
      </c>
      <c r="B20" s="175">
        <v>7</v>
      </c>
      <c r="C20" s="176">
        <v>3.804347826086957</v>
      </c>
      <c r="D20" s="176"/>
      <c r="E20" s="177">
        <v>4</v>
      </c>
      <c r="F20" s="116">
        <v>2.1739130434782608</v>
      </c>
      <c r="G20" s="177">
        <v>4</v>
      </c>
      <c r="H20" s="116">
        <v>2.1739130434782608</v>
      </c>
      <c r="I20" s="177">
        <v>3</v>
      </c>
      <c r="J20" s="116">
        <v>1.6304347826086956</v>
      </c>
      <c r="K20" s="177">
        <v>6</v>
      </c>
      <c r="L20" s="116">
        <v>3.2608695652173911</v>
      </c>
      <c r="M20" s="116"/>
      <c r="N20" s="177">
        <v>177</v>
      </c>
      <c r="O20" s="116">
        <v>96.195652173913047</v>
      </c>
      <c r="P20" s="176"/>
      <c r="Q20" s="136">
        <v>184</v>
      </c>
    </row>
    <row r="21" spans="1:17" x14ac:dyDescent="0.25">
      <c r="A21" s="174" t="s">
        <v>40</v>
      </c>
      <c r="B21" s="175">
        <v>45</v>
      </c>
      <c r="C21" s="176">
        <v>6.4841498559077806</v>
      </c>
      <c r="D21" s="176"/>
      <c r="E21" s="177">
        <v>23</v>
      </c>
      <c r="F21" s="116">
        <v>3.3141210374639769</v>
      </c>
      <c r="G21" s="177">
        <v>12</v>
      </c>
      <c r="H21" s="116">
        <v>1.7291066282420751</v>
      </c>
      <c r="I21" s="177">
        <v>15</v>
      </c>
      <c r="J21" s="116">
        <v>2.1613832853025938</v>
      </c>
      <c r="K21" s="177">
        <v>22</v>
      </c>
      <c r="L21" s="116">
        <v>3.1700288184438041</v>
      </c>
      <c r="M21" s="116"/>
      <c r="N21" s="177">
        <v>649</v>
      </c>
      <c r="O21" s="116">
        <v>93.515850144092212</v>
      </c>
      <c r="P21" s="176"/>
      <c r="Q21" s="136">
        <v>694</v>
      </c>
    </row>
    <row r="22" spans="1:17" x14ac:dyDescent="0.25">
      <c r="A22" s="174" t="s">
        <v>41</v>
      </c>
      <c r="B22" s="175">
        <v>36</v>
      </c>
      <c r="C22" s="176">
        <v>8.2949308755760374</v>
      </c>
      <c r="D22" s="176"/>
      <c r="E22" s="177">
        <v>20</v>
      </c>
      <c r="F22" s="116">
        <v>4.6082949308755765</v>
      </c>
      <c r="G22" s="177">
        <v>14</v>
      </c>
      <c r="H22" s="116">
        <v>3.225806451612903</v>
      </c>
      <c r="I22" s="177">
        <v>16</v>
      </c>
      <c r="J22" s="116">
        <v>3.6866359447004609</v>
      </c>
      <c r="K22" s="177">
        <v>14</v>
      </c>
      <c r="L22" s="116">
        <v>3.225806451612903</v>
      </c>
      <c r="M22" s="116"/>
      <c r="N22" s="177">
        <v>398</v>
      </c>
      <c r="O22" s="116">
        <v>91.705069124423972</v>
      </c>
      <c r="P22" s="176"/>
      <c r="Q22" s="136">
        <v>434</v>
      </c>
    </row>
    <row r="23" spans="1:17" x14ac:dyDescent="0.25">
      <c r="A23" s="174" t="s">
        <v>42</v>
      </c>
      <c r="B23" s="175">
        <v>7</v>
      </c>
      <c r="C23" s="176">
        <v>3.608247422680412</v>
      </c>
      <c r="D23" s="176"/>
      <c r="E23" s="177">
        <v>6</v>
      </c>
      <c r="F23" s="116">
        <v>3.0927835051546393</v>
      </c>
      <c r="G23" s="177">
        <v>3</v>
      </c>
      <c r="H23" s="116">
        <v>1.5463917525773196</v>
      </c>
      <c r="I23" s="177">
        <v>6</v>
      </c>
      <c r="J23" s="116">
        <v>3.0927835051546393</v>
      </c>
      <c r="K23" s="177">
        <v>0</v>
      </c>
      <c r="L23" s="116">
        <v>0</v>
      </c>
      <c r="M23" s="116"/>
      <c r="N23" s="177">
        <v>187</v>
      </c>
      <c r="O23" s="116">
        <v>96.391752577319593</v>
      </c>
      <c r="P23" s="176"/>
      <c r="Q23" s="136">
        <v>194</v>
      </c>
    </row>
    <row r="24" spans="1:17" x14ac:dyDescent="0.25">
      <c r="A24" s="174" t="s">
        <v>43</v>
      </c>
      <c r="B24" s="175">
        <v>36</v>
      </c>
      <c r="C24" s="176">
        <v>8.0178173719376389</v>
      </c>
      <c r="D24" s="176"/>
      <c r="E24" s="177">
        <v>26</v>
      </c>
      <c r="F24" s="116">
        <v>5.7906458797327396</v>
      </c>
      <c r="G24" s="177">
        <v>8</v>
      </c>
      <c r="H24" s="116">
        <v>1.7817371937639197</v>
      </c>
      <c r="I24" s="177">
        <v>11</v>
      </c>
      <c r="J24" s="116">
        <v>2.4498886414253898</v>
      </c>
      <c r="K24" s="177">
        <v>12</v>
      </c>
      <c r="L24" s="116">
        <v>2.6726057906458798</v>
      </c>
      <c r="M24" s="116"/>
      <c r="N24" s="177">
        <v>413</v>
      </c>
      <c r="O24" s="116">
        <v>91.982182628062361</v>
      </c>
      <c r="P24" s="176"/>
      <c r="Q24" s="136">
        <v>449</v>
      </c>
    </row>
    <row r="25" spans="1:17" x14ac:dyDescent="0.25">
      <c r="A25" s="174" t="s">
        <v>44</v>
      </c>
      <c r="B25" s="175">
        <v>43</v>
      </c>
      <c r="C25" s="176">
        <v>6.1692969870875176</v>
      </c>
      <c r="D25" s="176"/>
      <c r="E25" s="177">
        <v>22</v>
      </c>
      <c r="F25" s="116">
        <v>3.1563845050215207</v>
      </c>
      <c r="G25" s="177">
        <v>11</v>
      </c>
      <c r="H25" s="116">
        <v>1.5781922525107603</v>
      </c>
      <c r="I25" s="177">
        <v>24</v>
      </c>
      <c r="J25" s="116">
        <v>3.4433285509325682</v>
      </c>
      <c r="K25" s="177">
        <v>19</v>
      </c>
      <c r="L25" s="116">
        <v>2.7259684361549499</v>
      </c>
      <c r="M25" s="116"/>
      <c r="N25" s="177">
        <v>654</v>
      </c>
      <c r="O25" s="116">
        <v>93.83070301291248</v>
      </c>
      <c r="P25" s="176"/>
      <c r="Q25" s="136">
        <v>697</v>
      </c>
    </row>
    <row r="26" spans="1:17" x14ac:dyDescent="0.25">
      <c r="A26" s="174" t="s">
        <v>45</v>
      </c>
      <c r="B26" s="175">
        <v>45</v>
      </c>
      <c r="C26" s="176">
        <v>8.0357142857142865</v>
      </c>
      <c r="D26" s="176"/>
      <c r="E26" s="177">
        <v>23</v>
      </c>
      <c r="F26" s="116">
        <v>4.1071428571428568</v>
      </c>
      <c r="G26" s="177">
        <v>10</v>
      </c>
      <c r="H26" s="116">
        <v>1.7857142857142856</v>
      </c>
      <c r="I26" s="177">
        <v>18</v>
      </c>
      <c r="J26" s="116">
        <v>3.214285714285714</v>
      </c>
      <c r="K26" s="177">
        <v>22</v>
      </c>
      <c r="L26" s="116">
        <v>3.9285714285714284</v>
      </c>
      <c r="M26" s="116"/>
      <c r="N26" s="177">
        <v>515</v>
      </c>
      <c r="O26" s="116">
        <v>91.964285714285708</v>
      </c>
      <c r="P26" s="176"/>
      <c r="Q26" s="136">
        <v>560</v>
      </c>
    </row>
    <row r="27" spans="1:17" x14ac:dyDescent="0.25">
      <c r="A27" s="174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77"/>
      <c r="O27" s="182"/>
      <c r="P27" s="182"/>
      <c r="Q27" s="183"/>
    </row>
    <row r="28" spans="1:17" x14ac:dyDescent="0.25">
      <c r="A28" s="174" t="s">
        <v>17</v>
      </c>
      <c r="B28" s="136">
        <v>196</v>
      </c>
      <c r="C28" s="176">
        <v>4.871986080039771</v>
      </c>
      <c r="D28" s="176"/>
      <c r="E28" s="136">
        <v>96</v>
      </c>
      <c r="F28" s="116">
        <v>2.3862788963460102</v>
      </c>
      <c r="G28" s="136">
        <v>50</v>
      </c>
      <c r="H28" s="116">
        <v>1.2428535918468804</v>
      </c>
      <c r="I28" s="136">
        <v>71</v>
      </c>
      <c r="J28" s="116">
        <v>1.7648521004225703</v>
      </c>
      <c r="K28" s="136">
        <v>85</v>
      </c>
      <c r="L28" s="116">
        <v>2.1128511061396966</v>
      </c>
      <c r="M28" s="116"/>
      <c r="N28" s="136">
        <v>3827</v>
      </c>
      <c r="O28" s="176">
        <v>95.128013919960225</v>
      </c>
      <c r="P28" s="176"/>
      <c r="Q28" s="136">
        <v>4023</v>
      </c>
    </row>
    <row r="29" spans="1:17" x14ac:dyDescent="0.25">
      <c r="A29" s="174" t="s">
        <v>18</v>
      </c>
      <c r="B29" s="136">
        <v>190</v>
      </c>
      <c r="C29" s="176">
        <v>7.7079107505070992</v>
      </c>
      <c r="D29" s="176"/>
      <c r="E29" s="136">
        <v>89</v>
      </c>
      <c r="F29" s="116">
        <v>3.6105476673427992</v>
      </c>
      <c r="G29" s="136">
        <v>54</v>
      </c>
      <c r="H29" s="116">
        <v>2.1906693711967544</v>
      </c>
      <c r="I29" s="136">
        <v>88</v>
      </c>
      <c r="J29" s="116">
        <v>3.5699797160243407</v>
      </c>
      <c r="K29" s="136">
        <v>78</v>
      </c>
      <c r="L29" s="116">
        <v>3.1643002028397564</v>
      </c>
      <c r="M29" s="116"/>
      <c r="N29" s="136">
        <v>2275</v>
      </c>
      <c r="O29" s="176">
        <v>92.292089249492903</v>
      </c>
      <c r="P29" s="176"/>
      <c r="Q29" s="136">
        <v>2465</v>
      </c>
    </row>
    <row r="30" spans="1:17" x14ac:dyDescent="0.25">
      <c r="A30" s="174" t="s">
        <v>19</v>
      </c>
      <c r="B30" s="136">
        <v>186</v>
      </c>
      <c r="C30" s="176">
        <v>10.016155088852988</v>
      </c>
      <c r="D30" s="176"/>
      <c r="E30" s="136">
        <v>92</v>
      </c>
      <c r="F30" s="116">
        <v>4.9542272482498646</v>
      </c>
      <c r="G30" s="136">
        <v>44</v>
      </c>
      <c r="H30" s="116">
        <v>2.3694130317716744</v>
      </c>
      <c r="I30" s="136">
        <v>76</v>
      </c>
      <c r="J30" s="116">
        <v>4.0926225094238013</v>
      </c>
      <c r="K30" s="136">
        <v>82</v>
      </c>
      <c r="L30" s="116">
        <v>4.4157242864835755</v>
      </c>
      <c r="M30" s="116"/>
      <c r="N30" s="136">
        <v>1671</v>
      </c>
      <c r="O30" s="176">
        <v>89.983844911147017</v>
      </c>
      <c r="P30" s="176"/>
      <c r="Q30" s="136">
        <v>1857</v>
      </c>
    </row>
    <row r="31" spans="1:17" x14ac:dyDescent="0.25">
      <c r="A31" s="174" t="s">
        <v>20</v>
      </c>
      <c r="B31" s="136">
        <v>154</v>
      </c>
      <c r="C31" s="176">
        <v>6.5420560747663545</v>
      </c>
      <c r="D31" s="155"/>
      <c r="E31" s="136">
        <v>88</v>
      </c>
      <c r="F31" s="116">
        <v>3.7383177570093453</v>
      </c>
      <c r="G31" s="136">
        <v>49</v>
      </c>
      <c r="H31" s="116">
        <v>2.0815632965165678</v>
      </c>
      <c r="I31" s="136">
        <v>60</v>
      </c>
      <c r="J31" s="116">
        <v>2.5488530161427359</v>
      </c>
      <c r="K31" s="136">
        <v>65</v>
      </c>
      <c r="L31" s="116">
        <v>2.7612574341546301</v>
      </c>
      <c r="M31" s="165"/>
      <c r="N31" s="136">
        <v>2200</v>
      </c>
      <c r="O31" s="176">
        <v>93.45794392523365</v>
      </c>
      <c r="P31" s="155"/>
      <c r="Q31" s="136">
        <v>2354</v>
      </c>
    </row>
    <row r="32" spans="1:17" x14ac:dyDescent="0.25">
      <c r="A32" s="174" t="s">
        <v>21</v>
      </c>
      <c r="B32" s="136">
        <v>88</v>
      </c>
      <c r="C32" s="176">
        <v>7.0007955449482893</v>
      </c>
      <c r="D32" s="176"/>
      <c r="E32" s="136">
        <v>45</v>
      </c>
      <c r="F32" s="116">
        <v>3.5799522673031028</v>
      </c>
      <c r="G32" s="136">
        <v>21</v>
      </c>
      <c r="H32" s="116">
        <v>1.6706443914081146</v>
      </c>
      <c r="I32" s="136">
        <v>42</v>
      </c>
      <c r="J32" s="116">
        <v>3.3412887828162292</v>
      </c>
      <c r="K32" s="136">
        <v>41</v>
      </c>
      <c r="L32" s="116">
        <v>3.2617342879872711</v>
      </c>
      <c r="M32" s="116"/>
      <c r="N32" s="136">
        <v>1169</v>
      </c>
      <c r="O32" s="176">
        <v>92.999204455051711</v>
      </c>
      <c r="P32" s="176"/>
      <c r="Q32" s="136">
        <v>1257</v>
      </c>
    </row>
    <row r="33" spans="1:17" x14ac:dyDescent="0.25">
      <c r="A33" s="184" t="s">
        <v>22</v>
      </c>
      <c r="B33" s="104">
        <v>814</v>
      </c>
      <c r="C33" s="185">
        <v>6.8082970893275352</v>
      </c>
      <c r="D33" s="185"/>
      <c r="E33" s="104">
        <v>410</v>
      </c>
      <c r="F33" s="119">
        <v>3.429240548678488</v>
      </c>
      <c r="G33" s="104">
        <v>218</v>
      </c>
      <c r="H33" s="119">
        <v>1.8233522917363667</v>
      </c>
      <c r="I33" s="104">
        <v>337</v>
      </c>
      <c r="J33" s="119">
        <v>2.818668450986952</v>
      </c>
      <c r="K33" s="104">
        <v>351</v>
      </c>
      <c r="L33" s="119">
        <v>2.9357644697223151</v>
      </c>
      <c r="M33" s="119"/>
      <c r="N33" s="104">
        <v>11142</v>
      </c>
      <c r="O33" s="185">
        <v>93.191702910672475</v>
      </c>
      <c r="P33" s="185"/>
      <c r="Q33" s="104">
        <v>11956</v>
      </c>
    </row>
    <row r="34" spans="1:17" x14ac:dyDescent="0.25">
      <c r="A34" s="186" t="s">
        <v>140</v>
      </c>
    </row>
    <row r="35" spans="1:17" x14ac:dyDescent="0.25">
      <c r="A35" s="117"/>
    </row>
    <row r="42" spans="1:17" ht="27" customHeight="1" x14ac:dyDescent="0.25">
      <c r="A42" s="290" t="s">
        <v>141</v>
      </c>
      <c r="B42" s="291"/>
      <c r="C42" s="291"/>
      <c r="D42" s="291"/>
      <c r="E42" s="291"/>
      <c r="F42" s="291"/>
      <c r="G42" s="291"/>
      <c r="H42" s="291"/>
      <c r="I42" s="291"/>
      <c r="J42" s="291"/>
      <c r="K42" s="291"/>
      <c r="L42" s="291"/>
      <c r="M42" s="291"/>
      <c r="N42" s="291"/>
      <c r="O42" s="291"/>
      <c r="P42" s="291"/>
      <c r="Q42" s="292"/>
    </row>
    <row r="43" spans="1:17" ht="15" customHeight="1" x14ac:dyDescent="0.25">
      <c r="A43" s="240" t="s">
        <v>49</v>
      </c>
      <c r="B43" s="261" t="s">
        <v>71</v>
      </c>
      <c r="C43" s="293"/>
      <c r="D43" s="300"/>
      <c r="E43" s="265" t="s">
        <v>72</v>
      </c>
      <c r="F43" s="295"/>
      <c r="G43" s="295"/>
      <c r="H43" s="295"/>
      <c r="I43" s="295"/>
      <c r="J43" s="295"/>
      <c r="K43" s="295"/>
      <c r="L43" s="295"/>
      <c r="M43" s="170"/>
      <c r="N43" s="261" t="s">
        <v>73</v>
      </c>
      <c r="O43" s="296"/>
      <c r="P43" s="298"/>
      <c r="Q43" s="261" t="s">
        <v>127</v>
      </c>
    </row>
    <row r="44" spans="1:17" ht="33" customHeight="1" x14ac:dyDescent="0.25">
      <c r="A44" s="260"/>
      <c r="B44" s="263"/>
      <c r="C44" s="294"/>
      <c r="D44" s="301"/>
      <c r="E44" s="289" t="s">
        <v>74</v>
      </c>
      <c r="F44" s="299"/>
      <c r="G44" s="289" t="s">
        <v>75</v>
      </c>
      <c r="H44" s="289"/>
      <c r="I44" s="289" t="s">
        <v>76</v>
      </c>
      <c r="J44" s="289"/>
      <c r="K44" s="289" t="s">
        <v>77</v>
      </c>
      <c r="L44" s="289"/>
      <c r="M44" s="172"/>
      <c r="N44" s="297"/>
      <c r="O44" s="297"/>
      <c r="P44" s="292"/>
      <c r="Q44" s="263"/>
    </row>
    <row r="45" spans="1:17" x14ac:dyDescent="0.25">
      <c r="A45" s="260"/>
      <c r="B45" s="131" t="s">
        <v>15</v>
      </c>
      <c r="C45" s="131" t="s">
        <v>16</v>
      </c>
      <c r="D45" s="301"/>
      <c r="E45" s="131" t="s">
        <v>15</v>
      </c>
      <c r="F45" s="131" t="s">
        <v>16</v>
      </c>
      <c r="G45" s="131" t="s">
        <v>15</v>
      </c>
      <c r="H45" s="131" t="s">
        <v>16</v>
      </c>
      <c r="I45" s="131" t="s">
        <v>15</v>
      </c>
      <c r="J45" s="131" t="s">
        <v>16</v>
      </c>
      <c r="K45" s="131" t="s">
        <v>15</v>
      </c>
      <c r="L45" s="131" t="s">
        <v>16</v>
      </c>
      <c r="M45" s="173"/>
      <c r="N45" s="131" t="s">
        <v>15</v>
      </c>
      <c r="O45" s="131" t="s">
        <v>16</v>
      </c>
      <c r="P45" s="292"/>
      <c r="Q45" s="131" t="s">
        <v>15</v>
      </c>
    </row>
    <row r="46" spans="1:17" x14ac:dyDescent="0.25">
      <c r="A46" s="187" t="s">
        <v>24</v>
      </c>
      <c r="B46" s="188">
        <v>80</v>
      </c>
      <c r="C46" s="189">
        <f>B46/Q46*100</f>
        <v>4.86322188449848</v>
      </c>
      <c r="D46" s="301"/>
      <c r="E46" s="188">
        <v>42</v>
      </c>
      <c r="F46" s="189">
        <f>E46/Q46*100</f>
        <v>2.5531914893617018</v>
      </c>
      <c r="G46" s="188">
        <v>14</v>
      </c>
      <c r="H46" s="190">
        <f>G46/Q46*100</f>
        <v>0.85106382978723405</v>
      </c>
      <c r="I46" s="188">
        <v>28</v>
      </c>
      <c r="J46" s="190">
        <f>I46/Q46*100</f>
        <v>1.7021276595744681</v>
      </c>
      <c r="K46" s="188">
        <v>37</v>
      </c>
      <c r="L46" s="190">
        <f>K46/Q46*100</f>
        <v>2.2492401215805473</v>
      </c>
      <c r="M46" s="190"/>
      <c r="N46" s="188">
        <f>Q46-B46</f>
        <v>1565</v>
      </c>
      <c r="O46" s="190">
        <f>N46/Q46*100</f>
        <v>95.136778115501514</v>
      </c>
      <c r="P46" s="190"/>
      <c r="Q46" s="191">
        <v>1645</v>
      </c>
    </row>
    <row r="47" spans="1:17" x14ac:dyDescent="0.25">
      <c r="A47" s="192" t="s">
        <v>25</v>
      </c>
      <c r="B47" s="188">
        <v>6</v>
      </c>
      <c r="C47" s="189">
        <f t="shared" ref="C47:C74" si="0">B47/Q47*100</f>
        <v>4.838709677419355</v>
      </c>
      <c r="D47" s="301"/>
      <c r="E47" s="188">
        <v>2</v>
      </c>
      <c r="F47" s="189">
        <f t="shared" ref="F47:F74" si="1">E47/Q47*100</f>
        <v>1.6129032258064515</v>
      </c>
      <c r="G47" s="188">
        <v>2</v>
      </c>
      <c r="H47" s="190">
        <f t="shared" ref="H47:H74" si="2">G47/Q47*100</f>
        <v>1.6129032258064515</v>
      </c>
      <c r="I47" s="188">
        <v>2</v>
      </c>
      <c r="J47" s="190">
        <f t="shared" ref="J47:J74" si="3">I47/Q47*100</f>
        <v>1.6129032258064515</v>
      </c>
      <c r="K47" s="188">
        <v>4</v>
      </c>
      <c r="L47" s="190">
        <f t="shared" ref="L47:L74" si="4">K47/Q47*100</f>
        <v>3.225806451612903</v>
      </c>
      <c r="M47" s="190"/>
      <c r="N47" s="188">
        <f t="shared" ref="N47:N74" si="5">Q47-B47</f>
        <v>118</v>
      </c>
      <c r="O47" s="190">
        <f t="shared" ref="O47:O74" si="6">N47/Q47*100</f>
        <v>95.161290322580655</v>
      </c>
      <c r="P47" s="190"/>
      <c r="Q47" s="177">
        <v>124</v>
      </c>
    </row>
    <row r="48" spans="1:17" x14ac:dyDescent="0.25">
      <c r="A48" s="192" t="s">
        <v>26</v>
      </c>
      <c r="B48" s="188">
        <v>28</v>
      </c>
      <c r="C48" s="189">
        <f t="shared" si="0"/>
        <v>7.3298429319371721</v>
      </c>
      <c r="D48" s="301"/>
      <c r="E48" s="188">
        <v>19</v>
      </c>
      <c r="F48" s="189">
        <f t="shared" si="1"/>
        <v>4.9738219895287958</v>
      </c>
      <c r="G48" s="188">
        <v>9</v>
      </c>
      <c r="H48" s="190">
        <f t="shared" si="2"/>
        <v>2.3560209424083771</v>
      </c>
      <c r="I48" s="188">
        <v>13</v>
      </c>
      <c r="J48" s="190">
        <f t="shared" si="3"/>
        <v>3.4031413612565444</v>
      </c>
      <c r="K48" s="188">
        <v>9</v>
      </c>
      <c r="L48" s="190">
        <f t="shared" si="4"/>
        <v>2.3560209424083771</v>
      </c>
      <c r="M48" s="190"/>
      <c r="N48" s="188">
        <f t="shared" si="5"/>
        <v>354</v>
      </c>
      <c r="O48" s="190">
        <f t="shared" si="6"/>
        <v>92.670157068062835</v>
      </c>
      <c r="P48" s="190"/>
      <c r="Q48" s="177">
        <v>382</v>
      </c>
    </row>
    <row r="49" spans="1:17" x14ac:dyDescent="0.25">
      <c r="A49" s="192" t="s">
        <v>27</v>
      </c>
      <c r="B49" s="188">
        <v>120</v>
      </c>
      <c r="C49" s="189">
        <f t="shared" si="0"/>
        <v>5.8679706601466997</v>
      </c>
      <c r="D49" s="301"/>
      <c r="E49" s="188">
        <v>59</v>
      </c>
      <c r="F49" s="189">
        <f t="shared" si="1"/>
        <v>2.8850855745721269</v>
      </c>
      <c r="G49" s="188">
        <v>33</v>
      </c>
      <c r="H49" s="190">
        <f t="shared" si="2"/>
        <v>1.6136919315403422</v>
      </c>
      <c r="I49" s="188">
        <v>50</v>
      </c>
      <c r="J49" s="190">
        <f t="shared" si="3"/>
        <v>2.4449877750611249</v>
      </c>
      <c r="K49" s="188">
        <v>48</v>
      </c>
      <c r="L49" s="190">
        <f t="shared" si="4"/>
        <v>2.3471882640586799</v>
      </c>
      <c r="M49" s="190"/>
      <c r="N49" s="188">
        <f t="shared" si="5"/>
        <v>1925</v>
      </c>
      <c r="O49" s="190">
        <f t="shared" si="6"/>
        <v>94.13202933985329</v>
      </c>
      <c r="P49" s="190"/>
      <c r="Q49" s="177">
        <v>2045</v>
      </c>
    </row>
    <row r="50" spans="1:17" x14ac:dyDescent="0.25">
      <c r="A50" s="192" t="s">
        <v>28</v>
      </c>
      <c r="B50" s="188">
        <f>B52+B51</f>
        <v>32</v>
      </c>
      <c r="C50" s="189">
        <f t="shared" si="0"/>
        <v>6.3872255489021947</v>
      </c>
      <c r="D50" s="301"/>
      <c r="E50" s="188">
        <f>E51+E52</f>
        <v>16</v>
      </c>
      <c r="F50" s="189">
        <f t="shared" si="1"/>
        <v>3.1936127744510974</v>
      </c>
      <c r="G50" s="188">
        <f t="shared" ref="G50:K50" si="7">G51+G52</f>
        <v>11</v>
      </c>
      <c r="H50" s="190">
        <f t="shared" si="2"/>
        <v>2.19560878243513</v>
      </c>
      <c r="I50" s="188">
        <f t="shared" si="7"/>
        <v>11</v>
      </c>
      <c r="J50" s="190">
        <f t="shared" si="3"/>
        <v>2.19560878243513</v>
      </c>
      <c r="K50" s="188">
        <f t="shared" si="7"/>
        <v>19</v>
      </c>
      <c r="L50" s="190">
        <f t="shared" si="4"/>
        <v>3.7924151696606789</v>
      </c>
      <c r="M50" s="190"/>
      <c r="N50" s="188">
        <f t="shared" si="5"/>
        <v>469</v>
      </c>
      <c r="O50" s="190">
        <f t="shared" si="6"/>
        <v>93.612774451097806</v>
      </c>
      <c r="P50" s="190"/>
      <c r="Q50" s="177">
        <f t="shared" ref="Q50" si="8">Q51+Q52</f>
        <v>501</v>
      </c>
    </row>
    <row r="51" spans="1:17" s="159" customFormat="1" x14ac:dyDescent="0.25">
      <c r="A51" s="193" t="s">
        <v>29</v>
      </c>
      <c r="B51" s="194">
        <v>14</v>
      </c>
      <c r="C51" s="189">
        <f t="shared" si="0"/>
        <v>6.5420560747663545</v>
      </c>
      <c r="D51" s="301"/>
      <c r="E51" s="194">
        <v>9</v>
      </c>
      <c r="F51" s="189">
        <f t="shared" si="1"/>
        <v>4.2056074766355138</v>
      </c>
      <c r="G51" s="194">
        <v>5</v>
      </c>
      <c r="H51" s="190">
        <f t="shared" si="2"/>
        <v>2.3364485981308412</v>
      </c>
      <c r="I51" s="194">
        <v>4</v>
      </c>
      <c r="J51" s="190">
        <f t="shared" si="3"/>
        <v>1.8691588785046727</v>
      </c>
      <c r="K51" s="194">
        <v>8</v>
      </c>
      <c r="L51" s="190">
        <f t="shared" si="4"/>
        <v>3.7383177570093453</v>
      </c>
      <c r="M51" s="195"/>
      <c r="N51" s="188">
        <f t="shared" si="5"/>
        <v>200</v>
      </c>
      <c r="O51" s="190">
        <f t="shared" si="6"/>
        <v>93.45794392523365</v>
      </c>
      <c r="P51" s="195"/>
      <c r="Q51" s="181">
        <v>214</v>
      </c>
    </row>
    <row r="52" spans="1:17" s="159" customFormat="1" x14ac:dyDescent="0.25">
      <c r="A52" s="193" t="s">
        <v>30</v>
      </c>
      <c r="B52" s="194">
        <v>18</v>
      </c>
      <c r="C52" s="189">
        <f t="shared" si="0"/>
        <v>6.2717770034843205</v>
      </c>
      <c r="D52" s="301"/>
      <c r="E52" s="194">
        <v>7</v>
      </c>
      <c r="F52" s="189">
        <f t="shared" si="1"/>
        <v>2.4390243902439024</v>
      </c>
      <c r="G52" s="194">
        <v>6</v>
      </c>
      <c r="H52" s="190">
        <f t="shared" si="2"/>
        <v>2.0905923344947737</v>
      </c>
      <c r="I52" s="194">
        <v>7</v>
      </c>
      <c r="J52" s="190">
        <f t="shared" si="3"/>
        <v>2.4390243902439024</v>
      </c>
      <c r="K52" s="194">
        <v>11</v>
      </c>
      <c r="L52" s="190">
        <f t="shared" si="4"/>
        <v>3.8327526132404177</v>
      </c>
      <c r="M52" s="195"/>
      <c r="N52" s="188">
        <f t="shared" si="5"/>
        <v>269</v>
      </c>
      <c r="O52" s="190">
        <f t="shared" si="6"/>
        <v>93.728222996515669</v>
      </c>
      <c r="P52" s="195"/>
      <c r="Q52" s="181">
        <v>287</v>
      </c>
    </row>
    <row r="53" spans="1:17" x14ac:dyDescent="0.25">
      <c r="A53" s="192" t="s">
        <v>31</v>
      </c>
      <c r="B53" s="188">
        <v>69</v>
      </c>
      <c r="C53" s="189">
        <f t="shared" si="0"/>
        <v>7.1800208116545265</v>
      </c>
      <c r="D53" s="301"/>
      <c r="E53" s="188">
        <v>23</v>
      </c>
      <c r="F53" s="189">
        <f t="shared" si="1"/>
        <v>2.3933402705515086</v>
      </c>
      <c r="G53" s="188">
        <v>29</v>
      </c>
      <c r="H53" s="190">
        <f t="shared" si="2"/>
        <v>3.0176899063475546</v>
      </c>
      <c r="I53" s="188">
        <v>30</v>
      </c>
      <c r="J53" s="190">
        <f t="shared" si="3"/>
        <v>3.1217481789802286</v>
      </c>
      <c r="K53" s="188">
        <v>30</v>
      </c>
      <c r="L53" s="190">
        <f t="shared" si="4"/>
        <v>3.1217481789802286</v>
      </c>
      <c r="M53" s="190"/>
      <c r="N53" s="188">
        <f t="shared" si="5"/>
        <v>892</v>
      </c>
      <c r="O53" s="190">
        <f t="shared" si="6"/>
        <v>92.819979188345471</v>
      </c>
      <c r="P53" s="190"/>
      <c r="Q53" s="177">
        <v>961</v>
      </c>
    </row>
    <row r="54" spans="1:17" x14ac:dyDescent="0.25">
      <c r="A54" s="192" t="s">
        <v>32</v>
      </c>
      <c r="B54" s="188">
        <v>23</v>
      </c>
      <c r="C54" s="189">
        <f t="shared" si="0"/>
        <v>6.1007957559681696</v>
      </c>
      <c r="D54" s="301"/>
      <c r="E54" s="188">
        <v>8</v>
      </c>
      <c r="F54" s="189">
        <f t="shared" si="1"/>
        <v>2.1220159151193632</v>
      </c>
      <c r="G54" s="188">
        <v>3</v>
      </c>
      <c r="H54" s="190">
        <f t="shared" si="2"/>
        <v>0.79575596816976124</v>
      </c>
      <c r="I54" s="188">
        <v>12</v>
      </c>
      <c r="J54" s="190">
        <f t="shared" si="3"/>
        <v>3.183023872679045</v>
      </c>
      <c r="K54" s="188">
        <v>12</v>
      </c>
      <c r="L54" s="190">
        <f t="shared" si="4"/>
        <v>3.183023872679045</v>
      </c>
      <c r="M54" s="190"/>
      <c r="N54" s="188">
        <f t="shared" si="5"/>
        <v>354</v>
      </c>
      <c r="O54" s="190">
        <f t="shared" si="6"/>
        <v>93.899204244031836</v>
      </c>
      <c r="P54" s="190"/>
      <c r="Q54" s="177">
        <v>377</v>
      </c>
    </row>
    <row r="55" spans="1:17" x14ac:dyDescent="0.25">
      <c r="A55" s="192" t="s">
        <v>33</v>
      </c>
      <c r="B55" s="188">
        <v>44</v>
      </c>
      <c r="C55" s="189">
        <f t="shared" si="0"/>
        <v>6.5281899109792292</v>
      </c>
      <c r="D55" s="301"/>
      <c r="E55" s="188">
        <v>20</v>
      </c>
      <c r="F55" s="189">
        <f t="shared" si="1"/>
        <v>2.9673590504451042</v>
      </c>
      <c r="G55" s="188">
        <v>7</v>
      </c>
      <c r="H55" s="190">
        <f t="shared" si="2"/>
        <v>1.0385756676557862</v>
      </c>
      <c r="I55" s="188">
        <v>26</v>
      </c>
      <c r="J55" s="190">
        <f t="shared" si="3"/>
        <v>3.857566765578635</v>
      </c>
      <c r="K55" s="188">
        <v>19</v>
      </c>
      <c r="L55" s="190">
        <f t="shared" si="4"/>
        <v>2.8189910979228485</v>
      </c>
      <c r="M55" s="190"/>
      <c r="N55" s="188">
        <f t="shared" si="5"/>
        <v>630</v>
      </c>
      <c r="O55" s="190">
        <f t="shared" si="6"/>
        <v>93.471810089020764</v>
      </c>
      <c r="P55" s="190"/>
      <c r="Q55" s="177">
        <v>674</v>
      </c>
    </row>
    <row r="56" spans="1:17" x14ac:dyDescent="0.25">
      <c r="A56" s="192" t="s">
        <v>34</v>
      </c>
      <c r="B56" s="188">
        <v>58</v>
      </c>
      <c r="C56" s="189">
        <f t="shared" si="0"/>
        <v>9.9145299145299148</v>
      </c>
      <c r="D56" s="301"/>
      <c r="E56" s="188">
        <v>31</v>
      </c>
      <c r="F56" s="189">
        <f t="shared" si="1"/>
        <v>5.299145299145299</v>
      </c>
      <c r="G56" s="188">
        <v>16</v>
      </c>
      <c r="H56" s="190">
        <f t="shared" si="2"/>
        <v>2.7350427350427351</v>
      </c>
      <c r="I56" s="188">
        <v>25</v>
      </c>
      <c r="J56" s="190">
        <f t="shared" si="3"/>
        <v>4.2735042735042734</v>
      </c>
      <c r="K56" s="188">
        <v>25</v>
      </c>
      <c r="L56" s="190">
        <f t="shared" si="4"/>
        <v>4.2735042735042734</v>
      </c>
      <c r="M56" s="190"/>
      <c r="N56" s="188">
        <f t="shared" si="5"/>
        <v>527</v>
      </c>
      <c r="O56" s="190">
        <f t="shared" si="6"/>
        <v>90.085470085470092</v>
      </c>
      <c r="P56" s="190"/>
      <c r="Q56" s="177">
        <v>585</v>
      </c>
    </row>
    <row r="57" spans="1:17" x14ac:dyDescent="0.25">
      <c r="A57" s="192" t="s">
        <v>35</v>
      </c>
      <c r="B57" s="188">
        <v>9</v>
      </c>
      <c r="C57" s="189">
        <f t="shared" si="0"/>
        <v>5.1724137931034484</v>
      </c>
      <c r="D57" s="301"/>
      <c r="E57" s="188">
        <v>2</v>
      </c>
      <c r="F57" s="189">
        <f t="shared" si="1"/>
        <v>1.1494252873563218</v>
      </c>
      <c r="G57" s="188">
        <v>2</v>
      </c>
      <c r="H57" s="190">
        <f t="shared" si="2"/>
        <v>1.1494252873563218</v>
      </c>
      <c r="I57" s="188">
        <v>3</v>
      </c>
      <c r="J57" s="190">
        <f t="shared" si="3"/>
        <v>1.7241379310344827</v>
      </c>
      <c r="K57" s="188">
        <v>3</v>
      </c>
      <c r="L57" s="190">
        <f t="shared" si="4"/>
        <v>1.7241379310344827</v>
      </c>
      <c r="M57" s="190"/>
      <c r="N57" s="188">
        <f t="shared" si="5"/>
        <v>165</v>
      </c>
      <c r="O57" s="190">
        <f t="shared" si="6"/>
        <v>94.827586206896555</v>
      </c>
      <c r="P57" s="190"/>
      <c r="Q57" s="177">
        <v>174</v>
      </c>
    </row>
    <row r="58" spans="1:17" x14ac:dyDescent="0.25">
      <c r="A58" s="192" t="s">
        <v>36</v>
      </c>
      <c r="B58" s="188">
        <v>26</v>
      </c>
      <c r="C58" s="189">
        <f t="shared" si="0"/>
        <v>6.5989847715736047</v>
      </c>
      <c r="D58" s="301"/>
      <c r="E58" s="188">
        <v>11</v>
      </c>
      <c r="F58" s="189">
        <f t="shared" si="1"/>
        <v>2.7918781725888326</v>
      </c>
      <c r="G58" s="188">
        <v>6</v>
      </c>
      <c r="H58" s="190">
        <f t="shared" si="2"/>
        <v>1.5228426395939088</v>
      </c>
      <c r="I58" s="188">
        <v>11</v>
      </c>
      <c r="J58" s="190">
        <f t="shared" si="3"/>
        <v>2.7918781725888326</v>
      </c>
      <c r="K58" s="188">
        <v>15</v>
      </c>
      <c r="L58" s="190">
        <f t="shared" si="4"/>
        <v>3.8071065989847721</v>
      </c>
      <c r="M58" s="190"/>
      <c r="N58" s="188">
        <f t="shared" si="5"/>
        <v>368</v>
      </c>
      <c r="O58" s="190">
        <f t="shared" si="6"/>
        <v>93.401015228426402</v>
      </c>
      <c r="P58" s="190"/>
      <c r="Q58" s="177">
        <v>394</v>
      </c>
    </row>
    <row r="59" spans="1:17" x14ac:dyDescent="0.25">
      <c r="A59" s="192" t="s">
        <v>37</v>
      </c>
      <c r="B59" s="188">
        <v>94</v>
      </c>
      <c r="C59" s="189">
        <f t="shared" si="0"/>
        <v>11.633663366336634</v>
      </c>
      <c r="D59" s="301"/>
      <c r="E59" s="188">
        <v>41</v>
      </c>
      <c r="F59" s="189">
        <f t="shared" si="1"/>
        <v>5.0742574257425748</v>
      </c>
      <c r="G59" s="188">
        <v>33</v>
      </c>
      <c r="H59" s="190">
        <f t="shared" si="2"/>
        <v>4.0841584158415847</v>
      </c>
      <c r="I59" s="188">
        <v>45</v>
      </c>
      <c r="J59" s="190">
        <f t="shared" si="3"/>
        <v>5.5693069306930694</v>
      </c>
      <c r="K59" s="188">
        <v>45</v>
      </c>
      <c r="L59" s="190">
        <f t="shared" si="4"/>
        <v>5.5693069306930694</v>
      </c>
      <c r="M59" s="190"/>
      <c r="N59" s="188">
        <f t="shared" si="5"/>
        <v>714</v>
      </c>
      <c r="O59" s="190">
        <f t="shared" si="6"/>
        <v>88.366336633663366</v>
      </c>
      <c r="P59" s="190"/>
      <c r="Q59" s="177">
        <v>808</v>
      </c>
    </row>
    <row r="60" spans="1:17" x14ac:dyDescent="0.25">
      <c r="A60" s="192" t="s">
        <v>38</v>
      </c>
      <c r="B60" s="188">
        <v>27</v>
      </c>
      <c r="C60" s="189">
        <f t="shared" si="0"/>
        <v>5.8695652173913047</v>
      </c>
      <c r="D60" s="301"/>
      <c r="E60" s="188">
        <v>13</v>
      </c>
      <c r="F60" s="189">
        <f t="shared" si="1"/>
        <v>2.8260869565217392</v>
      </c>
      <c r="G60" s="188">
        <v>12</v>
      </c>
      <c r="H60" s="190">
        <f t="shared" si="2"/>
        <v>2.6086956521739131</v>
      </c>
      <c r="I60" s="188">
        <v>8</v>
      </c>
      <c r="J60" s="190">
        <f t="shared" si="3"/>
        <v>1.7391304347826086</v>
      </c>
      <c r="K60" s="188">
        <v>10</v>
      </c>
      <c r="L60" s="190">
        <f t="shared" si="4"/>
        <v>2.1739130434782608</v>
      </c>
      <c r="M60" s="190"/>
      <c r="N60" s="188">
        <f t="shared" si="5"/>
        <v>433</v>
      </c>
      <c r="O60" s="190">
        <f t="shared" si="6"/>
        <v>94.130434782608702</v>
      </c>
      <c r="P60" s="190"/>
      <c r="Q60" s="177">
        <v>460</v>
      </c>
    </row>
    <row r="61" spans="1:17" x14ac:dyDescent="0.25">
      <c r="A61" s="192" t="s">
        <v>39</v>
      </c>
      <c r="B61" s="188">
        <v>19</v>
      </c>
      <c r="C61" s="189">
        <f t="shared" si="0"/>
        <v>8.7557603686635943</v>
      </c>
      <c r="D61" s="301"/>
      <c r="E61" s="188">
        <v>12</v>
      </c>
      <c r="F61" s="189">
        <f t="shared" si="1"/>
        <v>5.5299539170506913</v>
      </c>
      <c r="G61" s="188">
        <v>4</v>
      </c>
      <c r="H61" s="190">
        <f t="shared" si="2"/>
        <v>1.8433179723502304</v>
      </c>
      <c r="I61" s="188">
        <v>9</v>
      </c>
      <c r="J61" s="190">
        <f t="shared" si="3"/>
        <v>4.1474654377880187</v>
      </c>
      <c r="K61" s="188">
        <v>7</v>
      </c>
      <c r="L61" s="190">
        <f t="shared" si="4"/>
        <v>3.225806451612903</v>
      </c>
      <c r="M61" s="190"/>
      <c r="N61" s="188">
        <f t="shared" si="5"/>
        <v>198</v>
      </c>
      <c r="O61" s="190">
        <f t="shared" si="6"/>
        <v>91.244239631336413</v>
      </c>
      <c r="P61" s="190"/>
      <c r="Q61" s="177">
        <v>217</v>
      </c>
    </row>
    <row r="62" spans="1:17" x14ac:dyDescent="0.25">
      <c r="A62" s="192" t="s">
        <v>40</v>
      </c>
      <c r="B62" s="188">
        <v>67</v>
      </c>
      <c r="C62" s="189">
        <f t="shared" si="0"/>
        <v>8.2716049382716061</v>
      </c>
      <c r="D62" s="301"/>
      <c r="E62" s="188">
        <v>47</v>
      </c>
      <c r="F62" s="189">
        <f t="shared" si="1"/>
        <v>5.8024691358024691</v>
      </c>
      <c r="G62" s="188">
        <v>19</v>
      </c>
      <c r="H62" s="190">
        <f t="shared" si="2"/>
        <v>2.3456790123456792</v>
      </c>
      <c r="I62" s="188">
        <v>25</v>
      </c>
      <c r="J62" s="190">
        <f t="shared" si="3"/>
        <v>3.0864197530864197</v>
      </c>
      <c r="K62" s="188">
        <v>16</v>
      </c>
      <c r="L62" s="190">
        <f t="shared" si="4"/>
        <v>1.9753086419753085</v>
      </c>
      <c r="M62" s="190"/>
      <c r="N62" s="188">
        <f t="shared" si="5"/>
        <v>743</v>
      </c>
      <c r="O62" s="190">
        <f t="shared" si="6"/>
        <v>91.728395061728392</v>
      </c>
      <c r="P62" s="190"/>
      <c r="Q62" s="177">
        <v>810</v>
      </c>
    </row>
    <row r="63" spans="1:17" x14ac:dyDescent="0.25">
      <c r="A63" s="192" t="s">
        <v>41</v>
      </c>
      <c r="B63" s="188">
        <v>50</v>
      </c>
      <c r="C63" s="189">
        <f t="shared" si="0"/>
        <v>10.224948875255624</v>
      </c>
      <c r="D63" s="301"/>
      <c r="E63" s="188">
        <v>27</v>
      </c>
      <c r="F63" s="189">
        <f t="shared" si="1"/>
        <v>5.5214723926380369</v>
      </c>
      <c r="G63" s="188">
        <v>14</v>
      </c>
      <c r="H63" s="190">
        <f t="shared" si="2"/>
        <v>2.8629856850715747</v>
      </c>
      <c r="I63" s="188">
        <v>32</v>
      </c>
      <c r="J63" s="190">
        <f t="shared" si="3"/>
        <v>6.5439672801636002</v>
      </c>
      <c r="K63" s="188">
        <v>20</v>
      </c>
      <c r="L63" s="190">
        <f t="shared" si="4"/>
        <v>4.0899795501022496</v>
      </c>
      <c r="M63" s="190"/>
      <c r="N63" s="188">
        <f t="shared" si="5"/>
        <v>439</v>
      </c>
      <c r="O63" s="190">
        <f t="shared" si="6"/>
        <v>89.77505112474438</v>
      </c>
      <c r="P63" s="190"/>
      <c r="Q63" s="177">
        <v>489</v>
      </c>
    </row>
    <row r="64" spans="1:17" x14ac:dyDescent="0.25">
      <c r="A64" s="192" t="s">
        <v>42</v>
      </c>
      <c r="B64" s="188">
        <v>11</v>
      </c>
      <c r="C64" s="189">
        <f t="shared" si="0"/>
        <v>5.2380952380952381</v>
      </c>
      <c r="D64" s="301"/>
      <c r="E64" s="188">
        <v>7</v>
      </c>
      <c r="F64" s="189">
        <f t="shared" si="1"/>
        <v>3.3333333333333335</v>
      </c>
      <c r="G64" s="188">
        <v>2</v>
      </c>
      <c r="H64" s="190">
        <f t="shared" si="2"/>
        <v>0.95238095238095244</v>
      </c>
      <c r="I64" s="188">
        <v>3</v>
      </c>
      <c r="J64" s="190">
        <f t="shared" si="3"/>
        <v>1.4285714285714286</v>
      </c>
      <c r="K64" s="188">
        <v>4</v>
      </c>
      <c r="L64" s="190">
        <f t="shared" si="4"/>
        <v>1.9047619047619049</v>
      </c>
      <c r="M64" s="190"/>
      <c r="N64" s="188">
        <f t="shared" si="5"/>
        <v>199</v>
      </c>
      <c r="O64" s="190">
        <f t="shared" si="6"/>
        <v>94.761904761904759</v>
      </c>
      <c r="P64" s="190"/>
      <c r="Q64" s="177">
        <v>210</v>
      </c>
    </row>
    <row r="65" spans="1:17" x14ac:dyDescent="0.25">
      <c r="A65" s="192" t="s">
        <v>43</v>
      </c>
      <c r="B65" s="188">
        <v>44</v>
      </c>
      <c r="C65" s="189">
        <f t="shared" si="0"/>
        <v>7.8571428571428568</v>
      </c>
      <c r="D65" s="301"/>
      <c r="E65" s="188">
        <v>28</v>
      </c>
      <c r="F65" s="189">
        <f t="shared" si="1"/>
        <v>5</v>
      </c>
      <c r="G65" s="188">
        <v>19</v>
      </c>
      <c r="H65" s="190">
        <f t="shared" si="2"/>
        <v>3.3928571428571428</v>
      </c>
      <c r="I65" s="188">
        <v>15</v>
      </c>
      <c r="J65" s="190">
        <f t="shared" si="3"/>
        <v>2.6785714285714284</v>
      </c>
      <c r="K65" s="188">
        <v>13</v>
      </c>
      <c r="L65" s="190">
        <f t="shared" si="4"/>
        <v>2.3214285714285716</v>
      </c>
      <c r="M65" s="190"/>
      <c r="N65" s="188">
        <f t="shared" si="5"/>
        <v>516</v>
      </c>
      <c r="O65" s="190">
        <f t="shared" si="6"/>
        <v>92.142857142857139</v>
      </c>
      <c r="P65" s="190"/>
      <c r="Q65" s="177">
        <v>560</v>
      </c>
    </row>
    <row r="66" spans="1:17" x14ac:dyDescent="0.25">
      <c r="A66" s="192" t="s">
        <v>44</v>
      </c>
      <c r="B66" s="188">
        <v>51</v>
      </c>
      <c r="C66" s="189">
        <f t="shared" si="0"/>
        <v>6.5134099616858236</v>
      </c>
      <c r="D66" s="301"/>
      <c r="E66" s="188">
        <v>30</v>
      </c>
      <c r="F66" s="189">
        <f t="shared" si="1"/>
        <v>3.8314176245210727</v>
      </c>
      <c r="G66" s="188">
        <v>16</v>
      </c>
      <c r="H66" s="190">
        <f t="shared" si="2"/>
        <v>2.0434227330779056</v>
      </c>
      <c r="I66" s="188">
        <v>26</v>
      </c>
      <c r="J66" s="190">
        <f t="shared" si="3"/>
        <v>3.3205619412515963</v>
      </c>
      <c r="K66" s="188">
        <v>21</v>
      </c>
      <c r="L66" s="190">
        <f t="shared" si="4"/>
        <v>2.6819923371647509</v>
      </c>
      <c r="M66" s="190"/>
      <c r="N66" s="188">
        <f t="shared" si="5"/>
        <v>732</v>
      </c>
      <c r="O66" s="190">
        <f t="shared" si="6"/>
        <v>93.486590038314176</v>
      </c>
      <c r="P66" s="190"/>
      <c r="Q66" s="177">
        <v>783</v>
      </c>
    </row>
    <row r="67" spans="1:17" x14ac:dyDescent="0.25">
      <c r="A67" s="192" t="s">
        <v>45</v>
      </c>
      <c r="B67" s="188">
        <v>38</v>
      </c>
      <c r="C67" s="189">
        <f t="shared" si="0"/>
        <v>6.5404475043029269</v>
      </c>
      <c r="D67" s="301"/>
      <c r="E67" s="188">
        <v>16</v>
      </c>
      <c r="F67" s="189">
        <f t="shared" si="1"/>
        <v>2.753872633390706</v>
      </c>
      <c r="G67" s="188">
        <v>8</v>
      </c>
      <c r="H67" s="190">
        <f t="shared" si="2"/>
        <v>1.376936316695353</v>
      </c>
      <c r="I67" s="188">
        <v>14</v>
      </c>
      <c r="J67" s="190">
        <f t="shared" si="3"/>
        <v>2.4096385542168677</v>
      </c>
      <c r="K67" s="188">
        <v>19</v>
      </c>
      <c r="L67" s="190">
        <f t="shared" si="4"/>
        <v>3.2702237521514634</v>
      </c>
      <c r="M67" s="190"/>
      <c r="N67" s="188">
        <f t="shared" si="5"/>
        <v>543</v>
      </c>
      <c r="O67" s="190">
        <f t="shared" si="6"/>
        <v>93.459552495697068</v>
      </c>
      <c r="P67" s="190"/>
      <c r="Q67" s="177">
        <v>581</v>
      </c>
    </row>
    <row r="68" spans="1:17" ht="8.25" customHeight="1" x14ac:dyDescent="0.25">
      <c r="A68" s="192"/>
      <c r="B68" s="188"/>
      <c r="C68" s="189"/>
      <c r="D68" s="301"/>
      <c r="E68" s="188"/>
      <c r="F68" s="189"/>
      <c r="G68" s="188"/>
      <c r="H68" s="190"/>
      <c r="I68" s="188"/>
      <c r="J68" s="190"/>
      <c r="K68" s="188"/>
      <c r="L68" s="190"/>
      <c r="M68" s="190"/>
      <c r="N68" s="188"/>
      <c r="O68" s="190"/>
      <c r="P68" s="190"/>
      <c r="Q68" s="177"/>
    </row>
    <row r="69" spans="1:17" x14ac:dyDescent="0.25">
      <c r="A69" s="192" t="s">
        <v>17</v>
      </c>
      <c r="B69" s="188">
        <v>234</v>
      </c>
      <c r="C69" s="189">
        <f t="shared" si="0"/>
        <v>5.5767397521449</v>
      </c>
      <c r="D69" s="301"/>
      <c r="E69" s="188">
        <v>122</v>
      </c>
      <c r="F69" s="189">
        <f t="shared" si="1"/>
        <v>2.9075309818875117</v>
      </c>
      <c r="G69" s="188">
        <v>58</v>
      </c>
      <c r="H69" s="190">
        <f t="shared" si="2"/>
        <v>1.3822688274547188</v>
      </c>
      <c r="I69" s="188">
        <v>93</v>
      </c>
      <c r="J69" s="190">
        <f t="shared" si="3"/>
        <v>2.2163965681601527</v>
      </c>
      <c r="K69" s="188">
        <v>98</v>
      </c>
      <c r="L69" s="190">
        <f t="shared" si="4"/>
        <v>2.3355576739752144</v>
      </c>
      <c r="M69" s="190"/>
      <c r="N69" s="188">
        <f t="shared" si="5"/>
        <v>3962</v>
      </c>
      <c r="O69" s="190">
        <f t="shared" si="6"/>
        <v>94.423260247855097</v>
      </c>
      <c r="P69" s="190"/>
      <c r="Q69" s="177">
        <v>4196</v>
      </c>
    </row>
    <row r="70" spans="1:17" x14ac:dyDescent="0.25">
      <c r="A70" s="192" t="s">
        <v>18</v>
      </c>
      <c r="B70" s="188">
        <v>168</v>
      </c>
      <c r="C70" s="189">
        <f t="shared" si="0"/>
        <v>6.6852367688022287</v>
      </c>
      <c r="D70" s="301"/>
      <c r="E70" s="188">
        <v>67</v>
      </c>
      <c r="F70" s="189">
        <f t="shared" si="1"/>
        <v>2.6661360923199364</v>
      </c>
      <c r="G70" s="188">
        <v>50</v>
      </c>
      <c r="H70" s="190">
        <f t="shared" si="2"/>
        <v>1.9896538002387585</v>
      </c>
      <c r="I70" s="188">
        <v>79</v>
      </c>
      <c r="J70" s="190">
        <f t="shared" si="3"/>
        <v>3.1436530043772386</v>
      </c>
      <c r="K70" s="188">
        <v>80</v>
      </c>
      <c r="L70" s="190">
        <f t="shared" si="4"/>
        <v>3.1834460803820139</v>
      </c>
      <c r="M70" s="190"/>
      <c r="N70" s="188">
        <f t="shared" si="5"/>
        <v>2345</v>
      </c>
      <c r="O70" s="190">
        <f t="shared" si="6"/>
        <v>93.314763231197773</v>
      </c>
      <c r="P70" s="190"/>
      <c r="Q70" s="177">
        <v>2513</v>
      </c>
    </row>
    <row r="71" spans="1:17" x14ac:dyDescent="0.25">
      <c r="A71" s="192" t="s">
        <v>19</v>
      </c>
      <c r="B71" s="188">
        <v>187</v>
      </c>
      <c r="C71" s="189">
        <f t="shared" si="0"/>
        <v>9.5359510453850085</v>
      </c>
      <c r="D71" s="301"/>
      <c r="E71" s="188">
        <v>85</v>
      </c>
      <c r="F71" s="189">
        <f t="shared" si="1"/>
        <v>4.3345232024477305</v>
      </c>
      <c r="G71" s="188">
        <v>57</v>
      </c>
      <c r="H71" s="190">
        <f t="shared" si="2"/>
        <v>2.9066802651708312</v>
      </c>
      <c r="I71" s="188">
        <v>84</v>
      </c>
      <c r="J71" s="190">
        <f t="shared" si="3"/>
        <v>4.2835288118306991</v>
      </c>
      <c r="K71" s="188">
        <v>88</v>
      </c>
      <c r="L71" s="190">
        <f t="shared" si="4"/>
        <v>4.4875063742988264</v>
      </c>
      <c r="M71" s="190"/>
      <c r="N71" s="188">
        <f t="shared" si="5"/>
        <v>1774</v>
      </c>
      <c r="O71" s="190">
        <f t="shared" si="6"/>
        <v>90.464048954614995</v>
      </c>
      <c r="P71" s="190"/>
      <c r="Q71" s="177">
        <v>1961</v>
      </c>
    </row>
    <row r="72" spans="1:17" x14ac:dyDescent="0.25">
      <c r="A72" s="192" t="s">
        <v>20</v>
      </c>
      <c r="B72" s="188">
        <v>218</v>
      </c>
      <c r="C72" s="189">
        <f t="shared" si="0"/>
        <v>7.9388201019664972</v>
      </c>
      <c r="D72" s="301"/>
      <c r="E72" s="188">
        <v>134</v>
      </c>
      <c r="F72" s="189">
        <f t="shared" si="1"/>
        <v>4.8798252002913332</v>
      </c>
      <c r="G72" s="188">
        <v>70</v>
      </c>
      <c r="H72" s="190">
        <f t="shared" si="2"/>
        <v>2.5491624180626364</v>
      </c>
      <c r="I72" s="188">
        <v>92</v>
      </c>
      <c r="J72" s="190">
        <f t="shared" si="3"/>
        <v>3.3503277494537507</v>
      </c>
      <c r="K72" s="188">
        <v>70</v>
      </c>
      <c r="L72" s="190">
        <f t="shared" si="4"/>
        <v>2.5491624180626364</v>
      </c>
      <c r="M72" s="190"/>
      <c r="N72" s="188">
        <f t="shared" si="5"/>
        <v>2528</v>
      </c>
      <c r="O72" s="190">
        <f t="shared" si="6"/>
        <v>92.061179898033501</v>
      </c>
      <c r="P72" s="190"/>
      <c r="Q72" s="177">
        <v>2746</v>
      </c>
    </row>
    <row r="73" spans="1:17" x14ac:dyDescent="0.25">
      <c r="A73" s="192" t="s">
        <v>21</v>
      </c>
      <c r="B73" s="188">
        <v>89</v>
      </c>
      <c r="C73" s="189">
        <f t="shared" si="0"/>
        <v>6.5249266862170083</v>
      </c>
      <c r="D73" s="301"/>
      <c r="E73" s="188">
        <v>46</v>
      </c>
      <c r="F73" s="189">
        <f t="shared" si="1"/>
        <v>3.3724340175953076</v>
      </c>
      <c r="G73" s="188">
        <v>24</v>
      </c>
      <c r="H73" s="190">
        <f t="shared" si="2"/>
        <v>1.7595307917888565</v>
      </c>
      <c r="I73" s="188">
        <v>40</v>
      </c>
      <c r="J73" s="190">
        <f t="shared" si="3"/>
        <v>2.9325513196480939</v>
      </c>
      <c r="K73" s="188">
        <v>40</v>
      </c>
      <c r="L73" s="190">
        <f t="shared" si="4"/>
        <v>2.9325513196480939</v>
      </c>
      <c r="M73" s="190"/>
      <c r="N73" s="188">
        <f t="shared" si="5"/>
        <v>1275</v>
      </c>
      <c r="O73" s="190">
        <f t="shared" si="6"/>
        <v>93.475073313782985</v>
      </c>
      <c r="P73" s="190"/>
      <c r="Q73" s="177">
        <v>1364</v>
      </c>
    </row>
    <row r="74" spans="1:17" x14ac:dyDescent="0.25">
      <c r="A74" s="196" t="s">
        <v>22</v>
      </c>
      <c r="B74" s="197">
        <v>896</v>
      </c>
      <c r="C74" s="198">
        <f t="shared" si="0"/>
        <v>7.0109546165884193</v>
      </c>
      <c r="D74" s="302"/>
      <c r="E74" s="197">
        <v>454</v>
      </c>
      <c r="F74" s="198">
        <f t="shared" si="1"/>
        <v>3.5524256651017216</v>
      </c>
      <c r="G74" s="197">
        <v>259</v>
      </c>
      <c r="H74" s="199">
        <f t="shared" si="2"/>
        <v>2.0266040688575901</v>
      </c>
      <c r="I74" s="197">
        <v>388</v>
      </c>
      <c r="J74" s="199">
        <f t="shared" si="3"/>
        <v>3.0359937402190922</v>
      </c>
      <c r="K74" s="197">
        <v>376</v>
      </c>
      <c r="L74" s="199">
        <f t="shared" si="4"/>
        <v>2.9420970266040687</v>
      </c>
      <c r="M74" s="199"/>
      <c r="N74" s="197">
        <f t="shared" si="5"/>
        <v>11884</v>
      </c>
      <c r="O74" s="199">
        <f t="shared" si="6"/>
        <v>92.989045383411579</v>
      </c>
      <c r="P74" s="199"/>
      <c r="Q74" s="120">
        <v>12780</v>
      </c>
    </row>
    <row r="75" spans="1:17" x14ac:dyDescent="0.25">
      <c r="A75" s="186" t="s">
        <v>140</v>
      </c>
    </row>
    <row r="76" spans="1:17" ht="9" customHeight="1" x14ac:dyDescent="0.25">
      <c r="A76" s="117" t="s">
        <v>46</v>
      </c>
    </row>
  </sheetData>
  <mergeCells count="23">
    <mergeCell ref="A1:Q1"/>
    <mergeCell ref="A2:A4"/>
    <mergeCell ref="B2:C3"/>
    <mergeCell ref="E2:L2"/>
    <mergeCell ref="N2:O3"/>
    <mergeCell ref="P2:P4"/>
    <mergeCell ref="Q2:Q3"/>
    <mergeCell ref="E3:F3"/>
    <mergeCell ref="G3:H3"/>
    <mergeCell ref="I3:J3"/>
    <mergeCell ref="K3:L3"/>
    <mergeCell ref="K44:L44"/>
    <mergeCell ref="A42:Q42"/>
    <mergeCell ref="A43:A45"/>
    <mergeCell ref="B43:C44"/>
    <mergeCell ref="E43:L43"/>
    <mergeCell ref="N43:O44"/>
    <mergeCell ref="P43:P45"/>
    <mergeCell ref="Q43:Q44"/>
    <mergeCell ref="E44:F44"/>
    <mergeCell ref="G44:H44"/>
    <mergeCell ref="I44:J44"/>
    <mergeCell ref="D43:D7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workbookViewId="0"/>
  </sheetViews>
  <sheetFormatPr defaultRowHeight="15" x14ac:dyDescent="0.25"/>
  <cols>
    <col min="1" max="1" width="20.85546875" customWidth="1"/>
  </cols>
  <sheetData>
    <row r="1" spans="1:12" s="3" customFormat="1" ht="15" customHeight="1" x14ac:dyDescent="0.25">
      <c r="A1" s="72" t="s">
        <v>146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s="3" customFormat="1" ht="15" customHeight="1" x14ac:dyDescent="0.25">
      <c r="A2" s="306" t="s">
        <v>23</v>
      </c>
      <c r="B2" s="308" t="s">
        <v>78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</row>
    <row r="3" spans="1:12" s="3" customFormat="1" ht="81" x14ac:dyDescent="0.25">
      <c r="A3" s="307"/>
      <c r="B3" s="208" t="s">
        <v>79</v>
      </c>
      <c r="C3" s="208" t="s">
        <v>80</v>
      </c>
      <c r="D3" s="208" t="s">
        <v>81</v>
      </c>
      <c r="E3" s="208" t="s">
        <v>82</v>
      </c>
      <c r="F3" s="208" t="s">
        <v>83</v>
      </c>
      <c r="G3" s="208" t="s">
        <v>84</v>
      </c>
      <c r="H3" s="208" t="s">
        <v>85</v>
      </c>
      <c r="I3" s="208" t="s">
        <v>86</v>
      </c>
      <c r="J3" s="208" t="s">
        <v>87</v>
      </c>
      <c r="K3" s="208" t="s">
        <v>88</v>
      </c>
      <c r="L3" s="209" t="s">
        <v>1</v>
      </c>
    </row>
    <row r="4" spans="1:12" s="3" customFormat="1" x14ac:dyDescent="0.25">
      <c r="A4" s="210" t="s">
        <v>2</v>
      </c>
      <c r="B4" s="211">
        <v>31.578947368421051</v>
      </c>
      <c r="C4" s="211">
        <v>60.526315789473685</v>
      </c>
      <c r="D4" s="211">
        <v>28.947368421052634</v>
      </c>
      <c r="E4" s="211">
        <v>65.789473684210535</v>
      </c>
      <c r="F4" s="211">
        <v>23.684210526315788</v>
      </c>
      <c r="G4" s="211">
        <v>44.736842105263158</v>
      </c>
      <c r="H4" s="211">
        <v>10.526315789473683</v>
      </c>
      <c r="I4" s="211">
        <v>55.26315789473685</v>
      </c>
      <c r="J4" s="211">
        <v>52.631578947368418</v>
      </c>
      <c r="K4" s="211">
        <v>44.736842105263158</v>
      </c>
      <c r="L4" s="211">
        <v>2.6315789473684208</v>
      </c>
    </row>
    <row r="5" spans="1:12" s="3" customFormat="1" x14ac:dyDescent="0.25">
      <c r="A5" s="212" t="s">
        <v>3</v>
      </c>
      <c r="B5" s="211">
        <v>28.205128205128204</v>
      </c>
      <c r="C5" s="211">
        <v>56.410256410256409</v>
      </c>
      <c r="D5" s="211">
        <v>30.76923076923077</v>
      </c>
      <c r="E5" s="211">
        <v>69.230769230769226</v>
      </c>
      <c r="F5" s="211">
        <v>30.76923076923077</v>
      </c>
      <c r="G5" s="211">
        <v>48.717948717948715</v>
      </c>
      <c r="H5" s="211">
        <v>10.256410256410255</v>
      </c>
      <c r="I5" s="211">
        <v>64.102564102564102</v>
      </c>
      <c r="J5" s="211">
        <v>79.487179487179489</v>
      </c>
      <c r="K5" s="211">
        <v>58.974358974358978</v>
      </c>
      <c r="L5" s="211">
        <v>5.1282051282051277</v>
      </c>
    </row>
    <row r="6" spans="1:12" s="3" customFormat="1" x14ac:dyDescent="0.25">
      <c r="A6" s="212" t="s">
        <v>4</v>
      </c>
      <c r="B6" s="211">
        <v>63.333333333333329</v>
      </c>
      <c r="C6" s="211">
        <v>55.555555555555557</v>
      </c>
      <c r="D6" s="211">
        <v>62.222222222222221</v>
      </c>
      <c r="E6" s="211">
        <v>58.888888888888893</v>
      </c>
      <c r="F6" s="211">
        <v>47.777777777777779</v>
      </c>
      <c r="G6" s="211">
        <v>52.222222222222229</v>
      </c>
      <c r="H6" s="211">
        <v>21.111111111111111</v>
      </c>
      <c r="I6" s="211">
        <v>38.888888888888893</v>
      </c>
      <c r="J6" s="211">
        <v>57.777777777777771</v>
      </c>
      <c r="K6" s="211">
        <v>47.777777777777779</v>
      </c>
      <c r="L6" s="211">
        <v>4.4444444444444446</v>
      </c>
    </row>
    <row r="7" spans="1:12" s="3" customFormat="1" x14ac:dyDescent="0.25">
      <c r="A7" s="212" t="s">
        <v>5</v>
      </c>
      <c r="B7" s="211">
        <v>73.758099352051829</v>
      </c>
      <c r="C7" s="211">
        <v>77.888768898488124</v>
      </c>
      <c r="D7" s="211">
        <v>76.241900647948171</v>
      </c>
      <c r="E7" s="211">
        <v>77.429805615550748</v>
      </c>
      <c r="F7" s="211">
        <v>62.958963282937361</v>
      </c>
      <c r="G7" s="211">
        <v>59.611231101511876</v>
      </c>
      <c r="H7" s="211">
        <v>43.075053995680349</v>
      </c>
      <c r="I7" s="211">
        <v>52.969762419006486</v>
      </c>
      <c r="J7" s="211">
        <v>48.096652267818577</v>
      </c>
      <c r="K7" s="211">
        <v>42.400107991360692</v>
      </c>
      <c r="L7" s="211">
        <v>3.4152267818574513</v>
      </c>
    </row>
    <row r="8" spans="1:12" s="8" customFormat="1" x14ac:dyDescent="0.25">
      <c r="A8" s="213" t="s">
        <v>53</v>
      </c>
      <c r="B8" s="214">
        <v>76.106707906437265</v>
      </c>
      <c r="C8" s="214">
        <v>81.210129518654554</v>
      </c>
      <c r="D8" s="214">
        <v>78.92905470713319</v>
      </c>
      <c r="E8" s="214">
        <v>81.519427798182875</v>
      </c>
      <c r="F8" s="214">
        <v>65.571235260003874</v>
      </c>
      <c r="G8" s="214">
        <v>61.086410206843226</v>
      </c>
      <c r="H8" s="214">
        <v>48.308525033829497</v>
      </c>
      <c r="I8" s="214">
        <v>53.392615503576259</v>
      </c>
      <c r="J8" s="214">
        <v>42.934467427024934</v>
      </c>
      <c r="K8" s="214">
        <v>38.565629228687413</v>
      </c>
      <c r="L8" s="214">
        <v>3.6535859269282813</v>
      </c>
    </row>
    <row r="9" spans="1:12" s="8" customFormat="1" x14ac:dyDescent="0.25">
      <c r="A9" s="213" t="s">
        <v>54</v>
      </c>
      <c r="B9" s="214">
        <v>70.011402508551882</v>
      </c>
      <c r="C9" s="214">
        <v>72.91904218928164</v>
      </c>
      <c r="D9" s="214">
        <v>72.805017103762822</v>
      </c>
      <c r="E9" s="214">
        <v>71.664766248574679</v>
      </c>
      <c r="F9" s="214">
        <v>58.893956670467503</v>
      </c>
      <c r="G9" s="214">
        <v>57.35461801596351</v>
      </c>
      <c r="H9" s="214">
        <v>32.896237172177877</v>
      </c>
      <c r="I9" s="214">
        <v>51.995438996579246</v>
      </c>
      <c r="J9" s="214">
        <v>57.696693272519951</v>
      </c>
      <c r="K9" s="214">
        <v>49.030786773090078</v>
      </c>
      <c r="L9" s="214">
        <v>2.6225769669327255</v>
      </c>
    </row>
    <row r="10" spans="1:12" s="8" customFormat="1" x14ac:dyDescent="0.25">
      <c r="A10" s="213" t="s">
        <v>55</v>
      </c>
      <c r="B10" s="214">
        <v>62.162162162162161</v>
      </c>
      <c r="C10" s="214">
        <v>60.291060291060298</v>
      </c>
      <c r="D10" s="214">
        <v>59.875259875259879</v>
      </c>
      <c r="E10" s="214">
        <v>54.469854469854475</v>
      </c>
      <c r="F10" s="214">
        <v>49.688149688149693</v>
      </c>
      <c r="G10" s="214">
        <v>51.975051975051976</v>
      </c>
      <c r="H10" s="214">
        <v>23.908523908523911</v>
      </c>
      <c r="I10" s="214">
        <v>51.975051975051976</v>
      </c>
      <c r="J10" s="214">
        <v>68.607068607068612</v>
      </c>
      <c r="K10" s="214">
        <v>59.45945945945946</v>
      </c>
      <c r="L10" s="214">
        <v>3.7422037422037424</v>
      </c>
    </row>
    <row r="11" spans="1:12" s="3" customFormat="1" x14ac:dyDescent="0.25">
      <c r="A11" s="212" t="s">
        <v>6</v>
      </c>
      <c r="B11" s="211">
        <v>68.884120171673828</v>
      </c>
      <c r="C11" s="211">
        <v>68.240343347639481</v>
      </c>
      <c r="D11" s="211">
        <v>72.532188841201716</v>
      </c>
      <c r="E11" s="211">
        <v>71.888412017167383</v>
      </c>
      <c r="F11" s="211">
        <v>59.442060085836914</v>
      </c>
      <c r="G11" s="211">
        <v>56.437768240343345</v>
      </c>
      <c r="H11" s="211">
        <v>42.918454935622321</v>
      </c>
      <c r="I11" s="211">
        <v>51.931330472102999</v>
      </c>
      <c r="J11" s="211">
        <v>46.137339055793994</v>
      </c>
      <c r="K11" s="211">
        <v>37.982832618025753</v>
      </c>
      <c r="L11" s="211">
        <v>3.648068669527897</v>
      </c>
    </row>
    <row r="12" spans="1:12" s="3" customFormat="1" x14ac:dyDescent="0.25">
      <c r="A12" s="212" t="s">
        <v>7</v>
      </c>
      <c r="B12" s="211">
        <v>50</v>
      </c>
      <c r="C12" s="211">
        <v>57.142857142857139</v>
      </c>
      <c r="D12" s="211">
        <v>64.285714285714292</v>
      </c>
      <c r="E12" s="211">
        <v>50</v>
      </c>
      <c r="F12" s="211">
        <v>35.714285714285715</v>
      </c>
      <c r="G12" s="211">
        <v>64.285714285714292</v>
      </c>
      <c r="H12" s="211">
        <v>0</v>
      </c>
      <c r="I12" s="211">
        <v>57.142857142857103</v>
      </c>
      <c r="J12" s="211">
        <v>78.571428571428569</v>
      </c>
      <c r="K12" s="211">
        <v>57.142857142857139</v>
      </c>
      <c r="L12" s="211">
        <v>0</v>
      </c>
    </row>
    <row r="13" spans="1:12" s="3" customFormat="1" x14ac:dyDescent="0.25">
      <c r="A13" s="212" t="s">
        <v>8</v>
      </c>
      <c r="B13" s="211">
        <v>60.512820512820511</v>
      </c>
      <c r="C13" s="211">
        <v>66.666666666666657</v>
      </c>
      <c r="D13" s="211">
        <v>51.282051282051277</v>
      </c>
      <c r="E13" s="211">
        <v>64.615384615384613</v>
      </c>
      <c r="F13" s="211">
        <v>41.53846153846154</v>
      </c>
      <c r="G13" s="211">
        <v>50.769230769230766</v>
      </c>
      <c r="H13" s="211">
        <v>14.358974358974358</v>
      </c>
      <c r="I13" s="211">
        <v>43.589743589743591</v>
      </c>
      <c r="J13" s="211">
        <v>79.487179487179489</v>
      </c>
      <c r="K13" s="211">
        <v>57.948717948717956</v>
      </c>
      <c r="L13" s="211">
        <v>6.666666666666667</v>
      </c>
    </row>
    <row r="14" spans="1:12" s="3" customFormat="1" x14ac:dyDescent="0.25">
      <c r="A14" s="212" t="s">
        <v>9</v>
      </c>
      <c r="B14" s="211">
        <v>25.352112676056336</v>
      </c>
      <c r="C14" s="211">
        <v>45.070422535211272</v>
      </c>
      <c r="D14" s="211">
        <v>30.985915492957744</v>
      </c>
      <c r="E14" s="211">
        <v>60.563380281690137</v>
      </c>
      <c r="F14" s="211">
        <v>35.2112676056338</v>
      </c>
      <c r="G14" s="211">
        <v>35.2112676056338</v>
      </c>
      <c r="H14" s="211">
        <v>16.901408450704224</v>
      </c>
      <c r="I14" s="211">
        <v>36.619718309859159</v>
      </c>
      <c r="J14" s="211">
        <v>59.154929577464785</v>
      </c>
      <c r="K14" s="211">
        <v>47.887323943661968</v>
      </c>
      <c r="L14" s="211">
        <v>11.267605633802818</v>
      </c>
    </row>
    <row r="15" spans="1:12" s="3" customFormat="1" x14ac:dyDescent="0.25">
      <c r="A15" s="212" t="s">
        <v>10</v>
      </c>
      <c r="B15" s="211">
        <v>48.224462954844363</v>
      </c>
      <c r="C15" s="211">
        <v>48.224462954844363</v>
      </c>
      <c r="D15" s="211">
        <v>52.21394125383604</v>
      </c>
      <c r="E15" s="211">
        <v>47.78605874616396</v>
      </c>
      <c r="F15" s="211">
        <v>41.823761508110479</v>
      </c>
      <c r="G15" s="211">
        <v>40.50854888206927</v>
      </c>
      <c r="H15" s="211">
        <v>30.995177553704519</v>
      </c>
      <c r="I15" s="211">
        <v>38.57957036387549</v>
      </c>
      <c r="J15" s="211">
        <v>26.654975887768522</v>
      </c>
      <c r="K15" s="211">
        <v>21.218763700131522</v>
      </c>
      <c r="L15" s="211">
        <v>2.9811486190267424</v>
      </c>
    </row>
    <row r="16" spans="1:12" s="3" customFormat="1" x14ac:dyDescent="0.25">
      <c r="A16" s="212" t="s">
        <v>89</v>
      </c>
      <c r="B16" s="211">
        <v>52.423698384201082</v>
      </c>
      <c r="C16" s="211">
        <v>57.809694793536806</v>
      </c>
      <c r="D16" s="211">
        <v>54.398563734290839</v>
      </c>
      <c r="E16" s="211">
        <v>63.195691202872531</v>
      </c>
      <c r="F16" s="211">
        <v>47.935368043087969</v>
      </c>
      <c r="G16" s="211">
        <v>48.114901256732495</v>
      </c>
      <c r="H16" s="211">
        <v>34.290843806104128</v>
      </c>
      <c r="I16" s="211">
        <v>45.421903052064636</v>
      </c>
      <c r="J16" s="211">
        <v>38.779174147217233</v>
      </c>
      <c r="K16" s="211">
        <v>31.238779174147218</v>
      </c>
      <c r="L16" s="211">
        <v>3.2315978456014358</v>
      </c>
    </row>
    <row r="17" spans="1:12" s="3" customFormat="1" x14ac:dyDescent="0.25">
      <c r="A17" s="212" t="s">
        <v>12</v>
      </c>
      <c r="B17" s="211">
        <v>54.454203262233378</v>
      </c>
      <c r="C17" s="211">
        <v>51.94479297365119</v>
      </c>
      <c r="D17" s="211">
        <v>55.583437892095354</v>
      </c>
      <c r="E17" s="211">
        <v>54.830614805520703</v>
      </c>
      <c r="F17" s="211">
        <v>48.68255959849435</v>
      </c>
      <c r="G17" s="211">
        <v>48.68255959849435</v>
      </c>
      <c r="H17" s="211">
        <v>42.785445420326226</v>
      </c>
      <c r="I17" s="211">
        <v>46.800501882057716</v>
      </c>
      <c r="J17" s="211">
        <v>40.150564617314934</v>
      </c>
      <c r="K17" s="211">
        <v>28.230865746549561</v>
      </c>
      <c r="L17" s="211">
        <v>2.8858218318695106</v>
      </c>
    </row>
    <row r="18" spans="1:12" s="3" customFormat="1" x14ac:dyDescent="0.25">
      <c r="A18" s="215" t="s">
        <v>0</v>
      </c>
      <c r="B18" s="216">
        <v>65.523586483773826</v>
      </c>
      <c r="C18" s="216">
        <v>68.492806958849116</v>
      </c>
      <c r="D18" s="216">
        <v>68.024422883907661</v>
      </c>
      <c r="E18" s="216">
        <v>68.844095015055203</v>
      </c>
      <c r="F18" s="216">
        <v>56.247908999665441</v>
      </c>
      <c r="G18" s="216">
        <v>54.156908665105384</v>
      </c>
      <c r="H18" s="216">
        <v>39.285714285714285</v>
      </c>
      <c r="I18" s="216">
        <v>49.113415858146539</v>
      </c>
      <c r="J18" s="216">
        <v>43.768819003011039</v>
      </c>
      <c r="K18" s="216">
        <v>37.127801940448315</v>
      </c>
      <c r="L18" s="216">
        <v>3.4041485446637676</v>
      </c>
    </row>
    <row r="19" spans="1:12" s="3" customFormat="1" x14ac:dyDescent="0.25">
      <c r="A19" s="14" t="s">
        <v>13</v>
      </c>
    </row>
    <row r="20" spans="1:12" s="3" customFormat="1" x14ac:dyDescent="0.25">
      <c r="A20" s="227" t="s">
        <v>57</v>
      </c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</row>
  </sheetData>
  <mergeCells count="3">
    <mergeCell ref="A2:A3"/>
    <mergeCell ref="B2:L2"/>
    <mergeCell ref="A20:L2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/>
  </sheetViews>
  <sheetFormatPr defaultRowHeight="15" x14ac:dyDescent="0.25"/>
  <cols>
    <col min="1" max="1" width="19.42578125" customWidth="1"/>
  </cols>
  <sheetData>
    <row r="1" spans="1:13" s="3" customFormat="1" x14ac:dyDescent="0.25">
      <c r="A1" s="72" t="s">
        <v>142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s="3" customFormat="1" x14ac:dyDescent="0.25">
      <c r="A2" s="229" t="s">
        <v>90</v>
      </c>
      <c r="B2" s="309" t="s">
        <v>78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43"/>
    </row>
    <row r="3" spans="1:13" s="3" customFormat="1" ht="81" x14ac:dyDescent="0.25">
      <c r="A3" s="229"/>
      <c r="B3" s="41" t="s">
        <v>79</v>
      </c>
      <c r="C3" s="41" t="s">
        <v>80</v>
      </c>
      <c r="D3" s="41" t="s">
        <v>81</v>
      </c>
      <c r="E3" s="41" t="s">
        <v>82</v>
      </c>
      <c r="F3" s="41" t="s">
        <v>83</v>
      </c>
      <c r="G3" s="41" t="s">
        <v>84</v>
      </c>
      <c r="H3" s="41" t="s">
        <v>85</v>
      </c>
      <c r="I3" s="41" t="s">
        <v>86</v>
      </c>
      <c r="J3" s="41" t="s">
        <v>87</v>
      </c>
      <c r="K3" s="41" t="s">
        <v>88</v>
      </c>
      <c r="L3" s="42" t="s">
        <v>1</v>
      </c>
      <c r="M3" s="46" t="s">
        <v>47</v>
      </c>
    </row>
    <row r="4" spans="1:13" s="3" customFormat="1" x14ac:dyDescent="0.25">
      <c r="A4" s="113" t="s">
        <v>91</v>
      </c>
      <c r="B4" s="114">
        <v>68.605518269947794</v>
      </c>
      <c r="C4" s="114">
        <v>73.452647278150636</v>
      </c>
      <c r="D4" s="114">
        <v>73.70121799652</v>
      </c>
      <c r="E4" s="114">
        <v>73.204076559781257</v>
      </c>
      <c r="F4" s="114">
        <v>57.370121799651997</v>
      </c>
      <c r="G4" s="114">
        <v>54.685558041262738</v>
      </c>
      <c r="H4" s="114">
        <v>40.367884663186679</v>
      </c>
      <c r="I4" s="114">
        <v>47.47700720855083</v>
      </c>
      <c r="J4" s="114">
        <v>41.262739249316432</v>
      </c>
      <c r="K4" s="114">
        <v>35.47104151130997</v>
      </c>
      <c r="L4" s="114">
        <v>3.5048471290082026</v>
      </c>
      <c r="M4" s="115">
        <v>4023</v>
      </c>
    </row>
    <row r="5" spans="1:13" s="112" customFormat="1" x14ac:dyDescent="0.25">
      <c r="A5" s="113" t="s">
        <v>92</v>
      </c>
      <c r="B5" s="116">
        <v>57.079107505070994</v>
      </c>
      <c r="C5" s="116">
        <v>64.503042596348877</v>
      </c>
      <c r="D5" s="116">
        <v>64.137931034482747</v>
      </c>
      <c r="E5" s="116">
        <v>66.612576064908723</v>
      </c>
      <c r="F5" s="116">
        <v>49.858012170385393</v>
      </c>
      <c r="G5" s="116">
        <v>50.263691683569981</v>
      </c>
      <c r="H5" s="116">
        <v>36.18661257606491</v>
      </c>
      <c r="I5" s="116">
        <v>50.831643002028393</v>
      </c>
      <c r="J5" s="116">
        <v>44.624746450304258</v>
      </c>
      <c r="K5" s="116">
        <v>36.592292089249497</v>
      </c>
      <c r="L5" s="116">
        <v>3.0831643002028395</v>
      </c>
      <c r="M5" s="117">
        <v>2465</v>
      </c>
    </row>
    <row r="6" spans="1:13" s="112" customFormat="1" x14ac:dyDescent="0.25">
      <c r="A6" s="113" t="s">
        <v>19</v>
      </c>
      <c r="B6" s="114">
        <v>64.674205708131396</v>
      </c>
      <c r="C6" s="114">
        <v>64.243403338718366</v>
      </c>
      <c r="D6" s="114">
        <v>65.966612816370485</v>
      </c>
      <c r="E6" s="114">
        <v>64.189553042541732</v>
      </c>
      <c r="F6" s="114">
        <v>54.873451803984921</v>
      </c>
      <c r="G6" s="114">
        <v>51.80398492191707</v>
      </c>
      <c r="H6" s="114">
        <v>37.425955842757133</v>
      </c>
      <c r="I6" s="114">
        <v>47.226709746903609</v>
      </c>
      <c r="J6" s="114">
        <v>44.695745826602042</v>
      </c>
      <c r="K6" s="114">
        <v>37.102854065697358</v>
      </c>
      <c r="L6" s="114">
        <v>2.9079159935379644</v>
      </c>
      <c r="M6" s="117">
        <v>1857</v>
      </c>
    </row>
    <row r="7" spans="1:13" s="3" customFormat="1" x14ac:dyDescent="0.25">
      <c r="A7" s="113" t="s">
        <v>20</v>
      </c>
      <c r="B7" s="114">
        <v>69.583687340696684</v>
      </c>
      <c r="C7" s="114">
        <v>66.440101954120649</v>
      </c>
      <c r="D7" s="114">
        <v>66.142735768903989</v>
      </c>
      <c r="E7" s="114">
        <v>66.440101954120649</v>
      </c>
      <c r="F7" s="114">
        <v>59.600679694137639</v>
      </c>
      <c r="G7" s="114">
        <v>57.179269328802043</v>
      </c>
      <c r="H7" s="114">
        <v>41.248937977909939</v>
      </c>
      <c r="I7" s="114">
        <v>52.209005947323703</v>
      </c>
      <c r="J7" s="114">
        <v>45.751911639762106</v>
      </c>
      <c r="K7" s="114">
        <v>39.804587935429062</v>
      </c>
      <c r="L7" s="114">
        <v>3.653355989804588</v>
      </c>
      <c r="M7" s="117">
        <v>2354</v>
      </c>
    </row>
    <row r="8" spans="1:13" s="3" customFormat="1" x14ac:dyDescent="0.25">
      <c r="A8" s="113" t="s">
        <v>21</v>
      </c>
      <c r="B8" s="114">
        <v>65.871121718377097</v>
      </c>
      <c r="C8" s="114">
        <v>70.564836913285603</v>
      </c>
      <c r="D8" s="114">
        <v>64.041368337311056</v>
      </c>
      <c r="E8" s="114">
        <v>70.644391408114558</v>
      </c>
      <c r="F8" s="114">
        <v>60.938743038981698</v>
      </c>
      <c r="G8" s="114">
        <v>57.91567223548131</v>
      </c>
      <c r="H8" s="114">
        <v>40.97056483691329</v>
      </c>
      <c r="I8" s="114">
        <v>47.971360381861579</v>
      </c>
      <c r="J8" s="114">
        <v>45.027844073190138</v>
      </c>
      <c r="K8" s="114">
        <v>38.504375497215591</v>
      </c>
      <c r="L8" s="114">
        <v>3.9777247414478918</v>
      </c>
      <c r="M8" s="117">
        <v>1257</v>
      </c>
    </row>
    <row r="9" spans="1:13" s="112" customFormat="1" x14ac:dyDescent="0.25">
      <c r="A9" s="118" t="s">
        <v>93</v>
      </c>
      <c r="B9" s="119">
        <v>65.523586483773826</v>
      </c>
      <c r="C9" s="119">
        <v>68.492806958849116</v>
      </c>
      <c r="D9" s="119">
        <v>68.024422883907661</v>
      </c>
      <c r="E9" s="119">
        <v>68.844095015055203</v>
      </c>
      <c r="F9" s="119">
        <v>56.247908999665441</v>
      </c>
      <c r="G9" s="119">
        <v>54.156908665105384</v>
      </c>
      <c r="H9" s="119">
        <v>39.285714285714285</v>
      </c>
      <c r="I9" s="119">
        <v>49.113415858146539</v>
      </c>
      <c r="J9" s="119">
        <v>43.768819003011039</v>
      </c>
      <c r="K9" s="119">
        <v>37.127801940448315</v>
      </c>
      <c r="L9" s="119">
        <v>3.4041485446637676</v>
      </c>
      <c r="M9" s="120">
        <v>11956</v>
      </c>
    </row>
    <row r="10" spans="1:13" s="3" customFormat="1" x14ac:dyDescent="0.25">
      <c r="A10" s="14" t="s">
        <v>59</v>
      </c>
    </row>
  </sheetData>
  <mergeCells count="2">
    <mergeCell ref="A2:A3"/>
    <mergeCell ref="B2:L2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"/>
  <sheetViews>
    <sheetView workbookViewId="0">
      <selection sqref="A1:S1"/>
    </sheetView>
  </sheetViews>
  <sheetFormatPr defaultRowHeight="15" x14ac:dyDescent="0.25"/>
  <cols>
    <col min="1" max="1" width="25.85546875" customWidth="1"/>
    <col min="3" max="3" width="0.7109375" customWidth="1"/>
    <col min="4" max="4" width="13.140625" customWidth="1"/>
    <col min="5" max="5" width="11.28515625" customWidth="1"/>
    <col min="13" max="13" width="12.7109375" customWidth="1"/>
    <col min="16" max="16" width="0.85546875" customWidth="1"/>
    <col min="18" max="18" width="1" customWidth="1"/>
    <col min="20" max="20" width="1.140625" customWidth="1"/>
  </cols>
  <sheetData>
    <row r="1" spans="1:24" s="3" customFormat="1" ht="14.45" customHeight="1" x14ac:dyDescent="0.25">
      <c r="A1" s="313" t="s">
        <v>143</v>
      </c>
      <c r="B1" s="313"/>
      <c r="C1" s="313"/>
      <c r="D1" s="313"/>
      <c r="E1" s="313"/>
      <c r="F1" s="313"/>
      <c r="G1" s="313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</row>
    <row r="2" spans="1:24" s="3" customFormat="1" ht="15" customHeight="1" x14ac:dyDescent="0.25">
      <c r="A2" s="314" t="s">
        <v>14</v>
      </c>
      <c r="B2" s="232" t="s">
        <v>95</v>
      </c>
      <c r="C2" s="232"/>
      <c r="D2" s="230" t="s">
        <v>96</v>
      </c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317"/>
      <c r="Q2" s="232" t="s">
        <v>97</v>
      </c>
      <c r="R2" s="232"/>
      <c r="S2" s="232" t="s">
        <v>98</v>
      </c>
      <c r="T2" s="47"/>
      <c r="U2" s="232" t="s">
        <v>47</v>
      </c>
      <c r="V2" s="310" t="s">
        <v>99</v>
      </c>
      <c r="W2" s="310" t="s">
        <v>100</v>
      </c>
    </row>
    <row r="3" spans="1:24" s="3" customFormat="1" ht="54" x14ac:dyDescent="0.25">
      <c r="A3" s="315"/>
      <c r="B3" s="245"/>
      <c r="C3" s="312"/>
      <c r="D3" s="48" t="s">
        <v>102</v>
      </c>
      <c r="E3" s="48" t="s">
        <v>103</v>
      </c>
      <c r="F3" s="48" t="s">
        <v>104</v>
      </c>
      <c r="G3" s="48" t="s">
        <v>105</v>
      </c>
      <c r="H3" s="48" t="s">
        <v>106</v>
      </c>
      <c r="I3" s="48" t="s">
        <v>107</v>
      </c>
      <c r="J3" s="48" t="s">
        <v>108</v>
      </c>
      <c r="K3" s="48" t="s">
        <v>109</v>
      </c>
      <c r="L3" s="48" t="s">
        <v>110</v>
      </c>
      <c r="M3" s="48" t="s">
        <v>111</v>
      </c>
      <c r="N3" s="48" t="s">
        <v>112</v>
      </c>
      <c r="O3" s="48" t="s">
        <v>113</v>
      </c>
      <c r="P3" s="248"/>
      <c r="Q3" s="255"/>
      <c r="R3" s="318"/>
      <c r="S3" s="245"/>
      <c r="U3" s="245"/>
      <c r="V3" s="311"/>
      <c r="W3" s="311"/>
    </row>
    <row r="4" spans="1:24" s="3" customFormat="1" x14ac:dyDescent="0.25">
      <c r="A4" s="316"/>
      <c r="B4" s="32" t="s">
        <v>69</v>
      </c>
      <c r="C4" s="7"/>
      <c r="D4" s="32" t="s">
        <v>69</v>
      </c>
      <c r="E4" s="32" t="s">
        <v>69</v>
      </c>
      <c r="F4" s="32" t="s">
        <v>69</v>
      </c>
      <c r="G4" s="32" t="s">
        <v>69</v>
      </c>
      <c r="H4" s="32" t="s">
        <v>69</v>
      </c>
      <c r="I4" s="32" t="s">
        <v>69</v>
      </c>
      <c r="J4" s="32" t="s">
        <v>69</v>
      </c>
      <c r="K4" s="32" t="s">
        <v>69</v>
      </c>
      <c r="L4" s="32" t="s">
        <v>69</v>
      </c>
      <c r="M4" s="32" t="s">
        <v>69</v>
      </c>
      <c r="N4" s="32" t="s">
        <v>69</v>
      </c>
      <c r="O4" s="32" t="s">
        <v>69</v>
      </c>
      <c r="P4" s="248"/>
      <c r="Q4" s="65" t="s">
        <v>69</v>
      </c>
      <c r="R4" s="318"/>
      <c r="S4" s="32" t="s">
        <v>69</v>
      </c>
      <c r="U4" s="32" t="s">
        <v>69</v>
      </c>
      <c r="V4" s="65" t="s">
        <v>69</v>
      </c>
      <c r="W4" s="65" t="s">
        <v>69</v>
      </c>
    </row>
    <row r="5" spans="1:24" s="3" customFormat="1" ht="27" x14ac:dyDescent="0.25">
      <c r="A5" s="225" t="s">
        <v>2</v>
      </c>
      <c r="B5" s="50">
        <v>38</v>
      </c>
      <c r="C5" s="35"/>
      <c r="D5" s="50">
        <v>31</v>
      </c>
      <c r="E5" s="50">
        <v>35</v>
      </c>
      <c r="F5" s="50">
        <v>29</v>
      </c>
      <c r="G5" s="50">
        <v>38</v>
      </c>
      <c r="H5" s="50">
        <v>24</v>
      </c>
      <c r="I5" s="50">
        <v>23</v>
      </c>
      <c r="J5" s="50">
        <v>28</v>
      </c>
      <c r="K5" s="50">
        <v>25</v>
      </c>
      <c r="L5" s="50">
        <v>27</v>
      </c>
      <c r="M5" s="50">
        <v>34</v>
      </c>
      <c r="N5" s="50">
        <v>21</v>
      </c>
      <c r="O5" s="50">
        <v>28</v>
      </c>
      <c r="P5" s="35"/>
      <c r="Q5" s="35">
        <v>0</v>
      </c>
      <c r="R5" s="35"/>
      <c r="S5" s="50">
        <v>9</v>
      </c>
      <c r="U5" s="50">
        <v>38</v>
      </c>
      <c r="V5" s="44">
        <v>343</v>
      </c>
      <c r="W5" s="44">
        <v>456</v>
      </c>
    </row>
    <row r="6" spans="1:24" s="3" customFormat="1" x14ac:dyDescent="0.25">
      <c r="A6" s="51" t="s">
        <v>3</v>
      </c>
      <c r="B6" s="35">
        <v>39</v>
      </c>
      <c r="C6" s="35"/>
      <c r="D6" s="35">
        <v>33</v>
      </c>
      <c r="E6" s="35">
        <v>32</v>
      </c>
      <c r="F6" s="35">
        <v>21</v>
      </c>
      <c r="G6" s="35">
        <v>38</v>
      </c>
      <c r="H6" s="35">
        <v>32</v>
      </c>
      <c r="I6" s="35">
        <v>25</v>
      </c>
      <c r="J6" s="35">
        <v>28</v>
      </c>
      <c r="K6" s="35">
        <v>27</v>
      </c>
      <c r="L6" s="35">
        <v>34</v>
      </c>
      <c r="M6" s="35">
        <v>36</v>
      </c>
      <c r="N6" s="35">
        <v>23</v>
      </c>
      <c r="O6" s="35">
        <v>34</v>
      </c>
      <c r="P6" s="35"/>
      <c r="Q6" s="35">
        <v>0</v>
      </c>
      <c r="R6" s="35"/>
      <c r="S6" s="35">
        <v>11</v>
      </c>
      <c r="U6" s="35">
        <v>39</v>
      </c>
      <c r="V6" s="44">
        <v>363</v>
      </c>
      <c r="W6" s="44">
        <v>468</v>
      </c>
    </row>
    <row r="7" spans="1:24" s="3" customFormat="1" x14ac:dyDescent="0.25">
      <c r="A7" s="51" t="s">
        <v>4</v>
      </c>
      <c r="B7" s="35">
        <v>90</v>
      </c>
      <c r="C7" s="35"/>
      <c r="D7" s="35">
        <v>63</v>
      </c>
      <c r="E7" s="35">
        <v>62</v>
      </c>
      <c r="F7" s="35">
        <v>40</v>
      </c>
      <c r="G7" s="35">
        <v>89</v>
      </c>
      <c r="H7" s="35">
        <v>63</v>
      </c>
      <c r="I7" s="35">
        <v>40</v>
      </c>
      <c r="J7" s="35">
        <v>36</v>
      </c>
      <c r="K7" s="35">
        <v>42</v>
      </c>
      <c r="L7" s="35">
        <v>74</v>
      </c>
      <c r="M7" s="35">
        <v>80</v>
      </c>
      <c r="N7" s="35">
        <v>24</v>
      </c>
      <c r="O7" s="35">
        <v>51</v>
      </c>
      <c r="P7" s="35"/>
      <c r="Q7" s="35">
        <v>0</v>
      </c>
      <c r="R7" s="35"/>
      <c r="S7" s="35">
        <v>6</v>
      </c>
      <c r="U7" s="35">
        <v>90</v>
      </c>
      <c r="V7" s="44">
        <v>664</v>
      </c>
      <c r="W7" s="44">
        <v>1080</v>
      </c>
    </row>
    <row r="8" spans="1:24" s="3" customFormat="1" x14ac:dyDescent="0.25">
      <c r="A8" s="51" t="s">
        <v>5</v>
      </c>
      <c r="B8" s="35">
        <v>7298</v>
      </c>
      <c r="C8" s="35"/>
      <c r="D8" s="35">
        <v>4014</v>
      </c>
      <c r="E8" s="35">
        <v>2906</v>
      </c>
      <c r="F8" s="35">
        <v>3078</v>
      </c>
      <c r="G8" s="35">
        <v>7214</v>
      </c>
      <c r="H8" s="35">
        <v>5965</v>
      </c>
      <c r="I8" s="35">
        <v>2679</v>
      </c>
      <c r="J8" s="35">
        <v>2109</v>
      </c>
      <c r="K8" s="35">
        <v>1977</v>
      </c>
      <c r="L8" s="35">
        <v>2228</v>
      </c>
      <c r="M8" s="35">
        <v>4100</v>
      </c>
      <c r="N8" s="35">
        <v>1070</v>
      </c>
      <c r="O8" s="35">
        <v>2642</v>
      </c>
      <c r="P8" s="35"/>
      <c r="Q8" s="35">
        <v>110</v>
      </c>
      <c r="R8" s="35"/>
      <c r="S8" s="35">
        <v>176</v>
      </c>
      <c r="U8" s="35">
        <v>7408</v>
      </c>
      <c r="V8" s="44">
        <v>39982</v>
      </c>
      <c r="W8" s="44">
        <v>88896</v>
      </c>
    </row>
    <row r="9" spans="1:24" s="8" customFormat="1" x14ac:dyDescent="0.25">
      <c r="A9" s="15" t="s">
        <v>53</v>
      </c>
      <c r="B9" s="37">
        <v>5092</v>
      </c>
      <c r="C9" s="37"/>
      <c r="D9" s="37">
        <v>2638</v>
      </c>
      <c r="E9" s="37">
        <v>1764</v>
      </c>
      <c r="F9" s="37">
        <v>2143</v>
      </c>
      <c r="G9" s="37">
        <v>5028</v>
      </c>
      <c r="H9" s="37">
        <v>4161</v>
      </c>
      <c r="I9" s="37">
        <v>1731</v>
      </c>
      <c r="J9" s="37">
        <v>1220</v>
      </c>
      <c r="K9" s="37">
        <v>1122</v>
      </c>
      <c r="L9" s="37">
        <v>1096</v>
      </c>
      <c r="M9" s="37">
        <v>2380</v>
      </c>
      <c r="N9" s="37">
        <v>593</v>
      </c>
      <c r="O9" s="37">
        <v>1639</v>
      </c>
      <c r="P9" s="37"/>
      <c r="Q9" s="37">
        <v>81</v>
      </c>
      <c r="R9" s="37"/>
      <c r="S9" s="37">
        <v>101</v>
      </c>
      <c r="U9" s="37">
        <v>5173</v>
      </c>
      <c r="V9" s="78">
        <v>25515</v>
      </c>
      <c r="W9" s="78">
        <v>62076</v>
      </c>
      <c r="X9" s="3"/>
    </row>
    <row r="10" spans="1:24" s="8" customFormat="1" x14ac:dyDescent="0.25">
      <c r="A10" s="15" t="s">
        <v>54</v>
      </c>
      <c r="B10" s="37">
        <v>1739</v>
      </c>
      <c r="C10" s="37"/>
      <c r="D10" s="37">
        <v>1073</v>
      </c>
      <c r="E10" s="37">
        <v>848</v>
      </c>
      <c r="F10" s="37">
        <v>725</v>
      </c>
      <c r="G10" s="37">
        <v>1724</v>
      </c>
      <c r="H10" s="37">
        <v>1430</v>
      </c>
      <c r="I10" s="37">
        <v>736</v>
      </c>
      <c r="J10" s="37">
        <v>669</v>
      </c>
      <c r="K10" s="37">
        <v>633</v>
      </c>
      <c r="L10" s="37">
        <v>796</v>
      </c>
      <c r="M10" s="37">
        <v>1307</v>
      </c>
      <c r="N10" s="37">
        <v>364</v>
      </c>
      <c r="O10" s="37">
        <v>765</v>
      </c>
      <c r="P10" s="37"/>
      <c r="Q10" s="37">
        <v>15</v>
      </c>
      <c r="R10" s="37"/>
      <c r="S10" s="37">
        <v>58</v>
      </c>
      <c r="U10" s="37">
        <v>1754</v>
      </c>
      <c r="V10" s="78">
        <v>11070</v>
      </c>
      <c r="W10" s="78">
        <v>21048</v>
      </c>
      <c r="X10" s="3"/>
    </row>
    <row r="11" spans="1:24" s="8" customFormat="1" x14ac:dyDescent="0.25">
      <c r="A11" s="15" t="s">
        <v>55</v>
      </c>
      <c r="B11" s="37">
        <v>467</v>
      </c>
      <c r="C11" s="37"/>
      <c r="D11" s="37">
        <v>303</v>
      </c>
      <c r="E11" s="37">
        <v>294</v>
      </c>
      <c r="F11" s="37">
        <v>210</v>
      </c>
      <c r="G11" s="37">
        <v>462</v>
      </c>
      <c r="H11" s="37">
        <v>374</v>
      </c>
      <c r="I11" s="37">
        <v>212</v>
      </c>
      <c r="J11" s="37">
        <v>220</v>
      </c>
      <c r="K11" s="37">
        <v>222</v>
      </c>
      <c r="L11" s="37">
        <v>336</v>
      </c>
      <c r="M11" s="37">
        <v>413</v>
      </c>
      <c r="N11" s="37">
        <v>113</v>
      </c>
      <c r="O11" s="37">
        <v>238</v>
      </c>
      <c r="P11" s="37"/>
      <c r="Q11" s="37">
        <v>14</v>
      </c>
      <c r="R11" s="37"/>
      <c r="S11" s="37">
        <v>17</v>
      </c>
      <c r="U11" s="37">
        <v>481</v>
      </c>
      <c r="V11" s="78">
        <v>3397</v>
      </c>
      <c r="W11" s="78">
        <v>5772</v>
      </c>
      <c r="X11" s="3"/>
    </row>
    <row r="12" spans="1:24" s="3" customFormat="1" x14ac:dyDescent="0.25">
      <c r="A12" s="51" t="s">
        <v>6</v>
      </c>
      <c r="B12" s="35">
        <v>455</v>
      </c>
      <c r="C12" s="35"/>
      <c r="D12" s="35">
        <v>222</v>
      </c>
      <c r="E12" s="35">
        <v>160</v>
      </c>
      <c r="F12" s="35">
        <v>160</v>
      </c>
      <c r="G12" s="35">
        <v>442</v>
      </c>
      <c r="H12" s="35">
        <v>357</v>
      </c>
      <c r="I12" s="35">
        <v>145</v>
      </c>
      <c r="J12" s="35">
        <v>131</v>
      </c>
      <c r="K12" s="35">
        <v>108</v>
      </c>
      <c r="L12" s="35">
        <v>126</v>
      </c>
      <c r="M12" s="35">
        <v>233</v>
      </c>
      <c r="N12" s="35">
        <v>55</v>
      </c>
      <c r="O12" s="35">
        <v>135</v>
      </c>
      <c r="P12" s="35"/>
      <c r="Q12" s="35">
        <v>11</v>
      </c>
      <c r="R12" s="35"/>
      <c r="S12" s="35">
        <v>6</v>
      </c>
      <c r="U12" s="35">
        <v>466</v>
      </c>
      <c r="V12" s="44">
        <v>2274</v>
      </c>
      <c r="W12" s="44">
        <v>5592</v>
      </c>
    </row>
    <row r="13" spans="1:24" s="3" customFormat="1" x14ac:dyDescent="0.25">
      <c r="A13" s="51" t="s">
        <v>7</v>
      </c>
      <c r="B13" s="35">
        <v>14</v>
      </c>
      <c r="C13" s="35"/>
      <c r="D13" s="35">
        <v>11</v>
      </c>
      <c r="E13" s="35">
        <v>11</v>
      </c>
      <c r="F13" s="35">
        <v>6</v>
      </c>
      <c r="G13" s="35">
        <v>14</v>
      </c>
      <c r="H13" s="35">
        <v>12</v>
      </c>
      <c r="I13" s="35">
        <v>3</v>
      </c>
      <c r="J13" s="35">
        <v>9</v>
      </c>
      <c r="K13" s="35">
        <v>9</v>
      </c>
      <c r="L13" s="35">
        <v>14</v>
      </c>
      <c r="M13" s="35">
        <v>13</v>
      </c>
      <c r="N13" s="35">
        <v>7</v>
      </c>
      <c r="O13" s="35">
        <v>11</v>
      </c>
      <c r="P13" s="35"/>
      <c r="Q13" s="35">
        <v>0</v>
      </c>
      <c r="R13" s="35"/>
      <c r="S13" s="35">
        <v>0</v>
      </c>
      <c r="T13" s="52"/>
      <c r="U13" s="35">
        <v>14</v>
      </c>
      <c r="V13" s="44">
        <v>120</v>
      </c>
      <c r="W13" s="44">
        <v>168</v>
      </c>
    </row>
    <row r="14" spans="1:24" s="3" customFormat="1" x14ac:dyDescent="0.25">
      <c r="A14" s="51" t="s">
        <v>8</v>
      </c>
      <c r="B14" s="35">
        <v>193</v>
      </c>
      <c r="C14" s="35"/>
      <c r="D14" s="35">
        <v>160</v>
      </c>
      <c r="E14" s="35">
        <v>137</v>
      </c>
      <c r="F14" s="35">
        <v>98</v>
      </c>
      <c r="G14" s="35">
        <v>192</v>
      </c>
      <c r="H14" s="35">
        <v>140</v>
      </c>
      <c r="I14" s="35">
        <v>125</v>
      </c>
      <c r="J14" s="35">
        <v>90</v>
      </c>
      <c r="K14" s="35">
        <v>102</v>
      </c>
      <c r="L14" s="35">
        <v>177</v>
      </c>
      <c r="M14" s="35">
        <v>188</v>
      </c>
      <c r="N14" s="35">
        <v>92</v>
      </c>
      <c r="O14" s="35">
        <v>149</v>
      </c>
      <c r="P14" s="35"/>
      <c r="Q14" s="35">
        <v>2</v>
      </c>
      <c r="R14" s="35"/>
      <c r="S14" s="35">
        <v>13</v>
      </c>
      <c r="T14" s="52"/>
      <c r="U14" s="35">
        <v>195</v>
      </c>
      <c r="V14" s="44">
        <v>1650</v>
      </c>
      <c r="W14" s="44">
        <v>2340</v>
      </c>
    </row>
    <row r="15" spans="1:24" s="3" customFormat="1" x14ac:dyDescent="0.25">
      <c r="A15" s="51" t="s">
        <v>9</v>
      </c>
      <c r="B15" s="35">
        <v>69</v>
      </c>
      <c r="C15" s="35"/>
      <c r="D15" s="35">
        <v>60</v>
      </c>
      <c r="E15" s="35">
        <v>66</v>
      </c>
      <c r="F15" s="35">
        <v>40</v>
      </c>
      <c r="G15" s="35">
        <v>68</v>
      </c>
      <c r="H15" s="35">
        <v>50</v>
      </c>
      <c r="I15" s="35">
        <v>48</v>
      </c>
      <c r="J15" s="35">
        <v>46</v>
      </c>
      <c r="K15" s="35">
        <v>46</v>
      </c>
      <c r="L15" s="35">
        <v>28</v>
      </c>
      <c r="M15" s="35">
        <v>58</v>
      </c>
      <c r="N15" s="35">
        <v>31</v>
      </c>
      <c r="O15" s="35">
        <v>48</v>
      </c>
      <c r="P15" s="35"/>
      <c r="Q15" s="35">
        <v>2</v>
      </c>
      <c r="R15" s="35"/>
      <c r="S15" s="35">
        <v>4</v>
      </c>
      <c r="U15" s="35">
        <v>71</v>
      </c>
      <c r="V15" s="44">
        <v>589</v>
      </c>
      <c r="W15" s="44">
        <v>852</v>
      </c>
    </row>
    <row r="16" spans="1:24" s="3" customFormat="1" x14ac:dyDescent="0.25">
      <c r="A16" s="51" t="s">
        <v>10</v>
      </c>
      <c r="B16" s="35">
        <v>2202</v>
      </c>
      <c r="C16" s="35"/>
      <c r="D16" s="35">
        <v>1223</v>
      </c>
      <c r="E16" s="35">
        <v>719</v>
      </c>
      <c r="F16" s="35">
        <v>841</v>
      </c>
      <c r="G16" s="35">
        <v>2142</v>
      </c>
      <c r="H16" s="35">
        <v>1756</v>
      </c>
      <c r="I16" s="35">
        <v>649</v>
      </c>
      <c r="J16" s="35">
        <v>783</v>
      </c>
      <c r="K16" s="35">
        <v>621</v>
      </c>
      <c r="L16" s="35">
        <v>449</v>
      </c>
      <c r="M16" s="35">
        <v>991</v>
      </c>
      <c r="N16" s="35">
        <v>343</v>
      </c>
      <c r="O16" s="35">
        <v>825</v>
      </c>
      <c r="P16" s="35"/>
      <c r="Q16" s="35">
        <v>79</v>
      </c>
      <c r="R16" s="35"/>
      <c r="S16" s="35">
        <v>44</v>
      </c>
      <c r="U16" s="35">
        <v>2281</v>
      </c>
      <c r="V16" s="44">
        <v>11342</v>
      </c>
      <c r="W16" s="44">
        <v>27372</v>
      </c>
    </row>
    <row r="17" spans="1:23" s="3" customFormat="1" x14ac:dyDescent="0.25">
      <c r="A17" s="51" t="s">
        <v>11</v>
      </c>
      <c r="B17" s="35">
        <v>546</v>
      </c>
      <c r="C17" s="35"/>
      <c r="D17" s="35">
        <v>330</v>
      </c>
      <c r="E17" s="35">
        <v>242</v>
      </c>
      <c r="F17" s="35">
        <v>228</v>
      </c>
      <c r="G17" s="35">
        <v>537</v>
      </c>
      <c r="H17" s="35">
        <v>446</v>
      </c>
      <c r="I17" s="35">
        <v>205</v>
      </c>
      <c r="J17" s="35">
        <v>202</v>
      </c>
      <c r="K17" s="35">
        <v>200</v>
      </c>
      <c r="L17" s="35">
        <v>255</v>
      </c>
      <c r="M17" s="35">
        <v>369</v>
      </c>
      <c r="N17" s="35">
        <v>102</v>
      </c>
      <c r="O17" s="35">
        <v>227</v>
      </c>
      <c r="P17" s="35"/>
      <c r="Q17" s="35">
        <v>11</v>
      </c>
      <c r="R17" s="35"/>
      <c r="S17" s="35">
        <v>18</v>
      </c>
      <c r="U17" s="35">
        <v>557</v>
      </c>
      <c r="V17" s="44">
        <v>3343</v>
      </c>
      <c r="W17" s="44">
        <v>6684</v>
      </c>
    </row>
    <row r="18" spans="1:23" s="3" customFormat="1" x14ac:dyDescent="0.25">
      <c r="A18" s="51" t="s">
        <v>12</v>
      </c>
      <c r="B18" s="35">
        <v>785</v>
      </c>
      <c r="C18" s="35"/>
      <c r="D18" s="35">
        <v>482</v>
      </c>
      <c r="E18" s="35">
        <v>351</v>
      </c>
      <c r="F18" s="35">
        <v>320</v>
      </c>
      <c r="G18" s="35">
        <v>773</v>
      </c>
      <c r="H18" s="35">
        <v>644</v>
      </c>
      <c r="I18" s="35">
        <v>295</v>
      </c>
      <c r="J18" s="35">
        <v>340</v>
      </c>
      <c r="K18" s="35">
        <v>309</v>
      </c>
      <c r="L18" s="35">
        <v>363</v>
      </c>
      <c r="M18" s="35">
        <v>534</v>
      </c>
      <c r="N18" s="35">
        <v>181</v>
      </c>
      <c r="O18" s="35">
        <v>361</v>
      </c>
      <c r="P18" s="35"/>
      <c r="Q18" s="35">
        <v>12</v>
      </c>
      <c r="R18" s="35"/>
      <c r="S18" s="35">
        <v>32</v>
      </c>
      <c r="U18" s="35">
        <v>797</v>
      </c>
      <c r="V18" s="44">
        <v>4953</v>
      </c>
      <c r="W18" s="44">
        <v>9564</v>
      </c>
    </row>
    <row r="19" spans="1:23" s="3" customFormat="1" x14ac:dyDescent="0.25">
      <c r="A19" s="53" t="s">
        <v>114</v>
      </c>
      <c r="B19" s="54">
        <v>11729</v>
      </c>
      <c r="C19" s="54"/>
      <c r="D19" s="54">
        <v>6629</v>
      </c>
      <c r="E19" s="54">
        <v>4721</v>
      </c>
      <c r="F19" s="54">
        <v>4861</v>
      </c>
      <c r="G19" s="54">
        <v>11547</v>
      </c>
      <c r="H19" s="54">
        <v>9489</v>
      </c>
      <c r="I19" s="54">
        <v>4237</v>
      </c>
      <c r="J19" s="54">
        <v>3802</v>
      </c>
      <c r="K19" s="54">
        <v>3466</v>
      </c>
      <c r="L19" s="54">
        <v>3775</v>
      </c>
      <c r="M19" s="54">
        <v>6636</v>
      </c>
      <c r="N19" s="54">
        <v>1949</v>
      </c>
      <c r="O19" s="54">
        <v>4511</v>
      </c>
      <c r="P19" s="54"/>
      <c r="Q19" s="39">
        <v>227</v>
      </c>
      <c r="R19" s="54"/>
      <c r="S19" s="54">
        <v>319</v>
      </c>
      <c r="T19" s="55"/>
      <c r="U19" s="54">
        <v>11956</v>
      </c>
      <c r="V19" s="45">
        <v>65623</v>
      </c>
      <c r="W19" s="45">
        <v>143472</v>
      </c>
    </row>
    <row r="20" spans="1:23" s="3" customFormat="1" x14ac:dyDescent="0.25">
      <c r="A20" s="14"/>
    </row>
    <row r="21" spans="1:23" s="3" customFormat="1" x14ac:dyDescent="0.25">
      <c r="A21" s="229" t="s">
        <v>14</v>
      </c>
      <c r="B21" s="232" t="s">
        <v>95</v>
      </c>
      <c r="C21" s="232"/>
      <c r="D21" s="230" t="s">
        <v>96</v>
      </c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66"/>
      <c r="Q21" s="232" t="s">
        <v>97</v>
      </c>
      <c r="R21" s="62"/>
      <c r="S21" s="232" t="s">
        <v>98</v>
      </c>
      <c r="U21" s="232" t="s">
        <v>116</v>
      </c>
    </row>
    <row r="22" spans="1:23" s="3" customFormat="1" ht="54" x14ac:dyDescent="0.25">
      <c r="A22" s="229"/>
      <c r="B22" s="245"/>
      <c r="C22" s="312"/>
      <c r="D22" s="48" t="s">
        <v>102</v>
      </c>
      <c r="E22" s="48" t="s">
        <v>103</v>
      </c>
      <c r="F22" s="48" t="s">
        <v>104</v>
      </c>
      <c r="G22" s="48" t="s">
        <v>105</v>
      </c>
      <c r="H22" s="48" t="s">
        <v>106</v>
      </c>
      <c r="I22" s="48" t="s">
        <v>107</v>
      </c>
      <c r="J22" s="48" t="s">
        <v>108</v>
      </c>
      <c r="K22" s="48" t="s">
        <v>109</v>
      </c>
      <c r="L22" s="48" t="s">
        <v>110</v>
      </c>
      <c r="M22" s="48" t="s">
        <v>111</v>
      </c>
      <c r="N22" s="48" t="s">
        <v>112</v>
      </c>
      <c r="O22" s="48" t="s">
        <v>113</v>
      </c>
      <c r="P22" s="7"/>
      <c r="Q22" s="255"/>
      <c r="R22" s="56"/>
      <c r="S22" s="245"/>
      <c r="U22" s="245"/>
    </row>
    <row r="23" spans="1:23" s="3" customFormat="1" x14ac:dyDescent="0.25">
      <c r="A23" s="229"/>
      <c r="B23" s="63" t="s">
        <v>16</v>
      </c>
      <c r="C23" s="7"/>
      <c r="D23" s="63" t="s">
        <v>16</v>
      </c>
      <c r="E23" s="63" t="s">
        <v>16</v>
      </c>
      <c r="F23" s="63" t="s">
        <v>16</v>
      </c>
      <c r="G23" s="63" t="s">
        <v>16</v>
      </c>
      <c r="H23" s="63" t="s">
        <v>16</v>
      </c>
      <c r="I23" s="63" t="s">
        <v>16</v>
      </c>
      <c r="J23" s="63" t="s">
        <v>16</v>
      </c>
      <c r="K23" s="63" t="s">
        <v>16</v>
      </c>
      <c r="L23" s="63" t="s">
        <v>16</v>
      </c>
      <c r="M23" s="63" t="s">
        <v>16</v>
      </c>
      <c r="N23" s="63" t="s">
        <v>16</v>
      </c>
      <c r="O23" s="63" t="s">
        <v>16</v>
      </c>
      <c r="P23" s="7"/>
      <c r="Q23" s="63" t="s">
        <v>16</v>
      </c>
      <c r="R23" s="7"/>
      <c r="S23" s="63" t="s">
        <v>16</v>
      </c>
      <c r="U23" s="63" t="s">
        <v>16</v>
      </c>
    </row>
    <row r="24" spans="1:23" s="3" customFormat="1" ht="29.1" customHeight="1" x14ac:dyDescent="0.25">
      <c r="A24" s="226" t="s">
        <v>2</v>
      </c>
      <c r="B24" s="36">
        <v>100</v>
      </c>
      <c r="C24" s="36"/>
      <c r="D24" s="36">
        <v>81.578947368421055</v>
      </c>
      <c r="E24" s="36">
        <v>92.10526315789474</v>
      </c>
      <c r="F24" s="36">
        <v>76.31578947368422</v>
      </c>
      <c r="G24" s="36">
        <v>100</v>
      </c>
      <c r="H24" s="36">
        <v>63.157894736842103</v>
      </c>
      <c r="I24" s="36">
        <v>60.526315789473685</v>
      </c>
      <c r="J24" s="36">
        <v>73.68421052631578</v>
      </c>
      <c r="K24" s="36">
        <v>65.789473684210535</v>
      </c>
      <c r="L24" s="36">
        <v>71.05263157894737</v>
      </c>
      <c r="M24" s="36">
        <v>89.473684210526315</v>
      </c>
      <c r="N24" s="36">
        <v>55.26315789473685</v>
      </c>
      <c r="O24" s="36">
        <v>73.68421052631578</v>
      </c>
      <c r="P24" s="36"/>
      <c r="Q24" s="36">
        <v>0</v>
      </c>
      <c r="R24" s="36"/>
      <c r="S24" s="36">
        <v>23.684210526315788</v>
      </c>
      <c r="T24" s="36"/>
      <c r="U24" s="58">
        <v>100</v>
      </c>
    </row>
    <row r="25" spans="1:23" s="3" customFormat="1" x14ac:dyDescent="0.25">
      <c r="A25" s="51" t="s">
        <v>3</v>
      </c>
      <c r="B25" s="36">
        <v>100</v>
      </c>
      <c r="C25" s="36"/>
      <c r="D25" s="36">
        <v>84.615384615384613</v>
      </c>
      <c r="E25" s="36">
        <v>82.051282051282044</v>
      </c>
      <c r="F25" s="36">
        <v>53.846153846153847</v>
      </c>
      <c r="G25" s="36">
        <v>97.435897435897431</v>
      </c>
      <c r="H25" s="36">
        <v>82.051282051282044</v>
      </c>
      <c r="I25" s="36">
        <v>64.102564102564102</v>
      </c>
      <c r="J25" s="36">
        <v>71.794871794871796</v>
      </c>
      <c r="K25" s="36">
        <v>69.230769230769226</v>
      </c>
      <c r="L25" s="36">
        <v>87.179487179487182</v>
      </c>
      <c r="M25" s="36">
        <v>92.307692307692307</v>
      </c>
      <c r="N25" s="36">
        <v>58.974358974358978</v>
      </c>
      <c r="O25" s="36">
        <v>87.179487179487182</v>
      </c>
      <c r="P25" s="36"/>
      <c r="Q25" s="36">
        <v>0</v>
      </c>
      <c r="R25" s="36"/>
      <c r="S25" s="36">
        <v>28.205128205128204</v>
      </c>
      <c r="U25" s="36">
        <v>100</v>
      </c>
    </row>
    <row r="26" spans="1:23" s="3" customFormat="1" x14ac:dyDescent="0.25">
      <c r="A26" s="51" t="s">
        <v>4</v>
      </c>
      <c r="B26" s="36">
        <v>100</v>
      </c>
      <c r="C26" s="36"/>
      <c r="D26" s="36">
        <v>70</v>
      </c>
      <c r="E26" s="36">
        <v>68.888888888888886</v>
      </c>
      <c r="F26" s="36">
        <v>44.444444444444443</v>
      </c>
      <c r="G26" s="36">
        <v>98.888888888888886</v>
      </c>
      <c r="H26" s="36">
        <v>70</v>
      </c>
      <c r="I26" s="36">
        <v>44.444444444444443</v>
      </c>
      <c r="J26" s="36">
        <v>40</v>
      </c>
      <c r="K26" s="36">
        <v>46.666666666666664</v>
      </c>
      <c r="L26" s="36">
        <v>82.222222222222214</v>
      </c>
      <c r="M26" s="36">
        <v>88.888888888888886</v>
      </c>
      <c r="N26" s="36">
        <v>26.666666666666668</v>
      </c>
      <c r="O26" s="36">
        <v>56.666666666666664</v>
      </c>
      <c r="P26" s="36"/>
      <c r="Q26" s="36">
        <v>0</v>
      </c>
      <c r="R26" s="36"/>
      <c r="S26" s="36">
        <v>6.666666666666667</v>
      </c>
      <c r="U26" s="36">
        <v>100</v>
      </c>
    </row>
    <row r="27" spans="1:23" s="3" customFormat="1" x14ac:dyDescent="0.25">
      <c r="A27" s="51" t="s">
        <v>5</v>
      </c>
      <c r="B27" s="36">
        <v>98.515118790496757</v>
      </c>
      <c r="C27" s="36"/>
      <c r="D27" s="36">
        <v>54.18466522678186</v>
      </c>
      <c r="E27" s="36">
        <v>39.227861771058315</v>
      </c>
      <c r="F27" s="36">
        <v>41.549676025917925</v>
      </c>
      <c r="G27" s="36">
        <v>97.381209503239745</v>
      </c>
      <c r="H27" s="36">
        <v>80.52105831533477</v>
      </c>
      <c r="I27" s="36">
        <v>36.163606911447083</v>
      </c>
      <c r="J27" s="36">
        <v>28.469222462203025</v>
      </c>
      <c r="K27" s="36">
        <v>26.687365010799134</v>
      </c>
      <c r="L27" s="36">
        <v>30.075593952483803</v>
      </c>
      <c r="M27" s="36">
        <v>55.345572354211662</v>
      </c>
      <c r="N27" s="36">
        <v>14.443844492440604</v>
      </c>
      <c r="O27" s="36">
        <v>35.66414686825054</v>
      </c>
      <c r="P27" s="36"/>
      <c r="Q27" s="36">
        <v>1.4848812095032398</v>
      </c>
      <c r="R27" s="36"/>
      <c r="S27" s="36">
        <v>2.3758099352051838</v>
      </c>
      <c r="U27" s="36">
        <v>100</v>
      </c>
    </row>
    <row r="28" spans="1:23" s="8" customFormat="1" x14ac:dyDescent="0.25">
      <c r="A28" s="15" t="s">
        <v>53</v>
      </c>
      <c r="B28" s="73">
        <v>98.434177459887877</v>
      </c>
      <c r="C28" s="73"/>
      <c r="D28" s="73">
        <v>50.995553837231775</v>
      </c>
      <c r="E28" s="73">
        <v>34.100135317997292</v>
      </c>
      <c r="F28" s="73">
        <v>41.426638314324379</v>
      </c>
      <c r="G28" s="73">
        <v>97.196984341774595</v>
      </c>
      <c r="H28" s="73">
        <v>80.436883819833753</v>
      </c>
      <c r="I28" s="73">
        <v>33.462207616470138</v>
      </c>
      <c r="J28" s="73">
        <v>23.583993814034411</v>
      </c>
      <c r="K28" s="73">
        <v>21.689541851923451</v>
      </c>
      <c r="L28" s="73">
        <v>21.18693214768993</v>
      </c>
      <c r="M28" s="73">
        <v>46.00811907983762</v>
      </c>
      <c r="N28" s="73">
        <v>11.463367485018365</v>
      </c>
      <c r="O28" s="73">
        <v>31.683742509182295</v>
      </c>
      <c r="P28" s="73"/>
      <c r="Q28" s="73">
        <v>1.5658225401121206</v>
      </c>
      <c r="R28" s="73"/>
      <c r="S28" s="73">
        <v>1.9524453895225207</v>
      </c>
      <c r="U28" s="73">
        <v>100</v>
      </c>
    </row>
    <row r="29" spans="1:23" s="8" customFormat="1" x14ac:dyDescent="0.25">
      <c r="A29" s="15" t="s">
        <v>54</v>
      </c>
      <c r="B29" s="73">
        <v>99.14481185860889</v>
      </c>
      <c r="C29" s="73"/>
      <c r="D29" s="73">
        <v>61.174458380843788</v>
      </c>
      <c r="E29" s="73">
        <v>48.346636259977195</v>
      </c>
      <c r="F29" s="73">
        <v>41.334093500570127</v>
      </c>
      <c r="G29" s="73">
        <v>98.289623717217793</v>
      </c>
      <c r="H29" s="73">
        <v>81.527936145952111</v>
      </c>
      <c r="I29" s="73">
        <v>41.961231470923607</v>
      </c>
      <c r="J29" s="73">
        <v>38.141391106043329</v>
      </c>
      <c r="K29" s="73">
        <v>36.088939566704674</v>
      </c>
      <c r="L29" s="73">
        <v>45.381984036488028</v>
      </c>
      <c r="M29" s="73">
        <v>74.515393386545043</v>
      </c>
      <c r="N29" s="73">
        <v>20.752565564424174</v>
      </c>
      <c r="O29" s="73">
        <v>43.614595210946412</v>
      </c>
      <c r="P29" s="73"/>
      <c r="Q29" s="73">
        <v>0.8551881413911061</v>
      </c>
      <c r="R29" s="73"/>
      <c r="S29" s="73">
        <v>3.3067274800456099</v>
      </c>
      <c r="U29" s="73">
        <v>100</v>
      </c>
    </row>
    <row r="30" spans="1:23" s="8" customFormat="1" x14ac:dyDescent="0.25">
      <c r="A30" s="15" t="s">
        <v>55</v>
      </c>
      <c r="B30" s="73">
        <v>97.089397089397096</v>
      </c>
      <c r="C30" s="73"/>
      <c r="D30" s="73">
        <v>62.993762993762992</v>
      </c>
      <c r="E30" s="73">
        <v>61.122661122661128</v>
      </c>
      <c r="F30" s="73">
        <v>43.659043659043661</v>
      </c>
      <c r="G30" s="73">
        <v>96.049896049896049</v>
      </c>
      <c r="H30" s="73">
        <v>77.754677754677758</v>
      </c>
      <c r="I30" s="73">
        <v>44.07484407484408</v>
      </c>
      <c r="J30" s="73">
        <v>45.738045738045741</v>
      </c>
      <c r="K30" s="73">
        <v>46.153846153846153</v>
      </c>
      <c r="L30" s="73">
        <v>69.854469854469855</v>
      </c>
      <c r="M30" s="73">
        <v>85.862785862785856</v>
      </c>
      <c r="N30" s="73">
        <v>23.492723492723496</v>
      </c>
      <c r="O30" s="73">
        <v>49.480249480249483</v>
      </c>
      <c r="P30" s="73"/>
      <c r="Q30" s="73">
        <v>2.9106029106029108</v>
      </c>
      <c r="R30" s="73"/>
      <c r="S30" s="73">
        <v>3.5343035343035343</v>
      </c>
      <c r="U30" s="73">
        <v>100</v>
      </c>
    </row>
    <row r="31" spans="1:23" s="3" customFormat="1" x14ac:dyDescent="0.25">
      <c r="A31" s="51" t="s">
        <v>6</v>
      </c>
      <c r="B31" s="36">
        <v>97.639484978540764</v>
      </c>
      <c r="C31" s="36"/>
      <c r="D31" s="36">
        <v>47.639484978540771</v>
      </c>
      <c r="E31" s="36">
        <v>34.334763948497852</v>
      </c>
      <c r="F31" s="36">
        <v>34.334763948497852</v>
      </c>
      <c r="G31" s="36">
        <v>94.849785407725321</v>
      </c>
      <c r="H31" s="36">
        <v>76.60944206008584</v>
      </c>
      <c r="I31" s="36">
        <v>31.115879828326182</v>
      </c>
      <c r="J31" s="36">
        <v>28.111587982832621</v>
      </c>
      <c r="K31" s="36">
        <v>23.175965665236049</v>
      </c>
      <c r="L31" s="36">
        <v>27.038626609442062</v>
      </c>
      <c r="M31" s="36">
        <v>50</v>
      </c>
      <c r="N31" s="36">
        <v>11.802575107296137</v>
      </c>
      <c r="O31" s="36">
        <v>28.969957081545068</v>
      </c>
      <c r="P31" s="36"/>
      <c r="Q31" s="36">
        <v>2.3605150214592276</v>
      </c>
      <c r="R31" s="36"/>
      <c r="S31" s="36">
        <v>1.2875536480686696</v>
      </c>
      <c r="U31" s="36">
        <v>100</v>
      </c>
    </row>
    <row r="32" spans="1:23" s="3" customFormat="1" x14ac:dyDescent="0.25">
      <c r="A32" s="51" t="s">
        <v>7</v>
      </c>
      <c r="B32" s="36">
        <v>100</v>
      </c>
      <c r="C32" s="36"/>
      <c r="D32" s="36">
        <v>78.571428571428569</v>
      </c>
      <c r="E32" s="36">
        <v>78.571428571428569</v>
      </c>
      <c r="F32" s="36">
        <v>42.857142857142854</v>
      </c>
      <c r="G32" s="36">
        <v>100</v>
      </c>
      <c r="H32" s="36">
        <v>85.714285714285708</v>
      </c>
      <c r="I32" s="36">
        <v>21.428571428571427</v>
      </c>
      <c r="J32" s="36">
        <v>64.285714285714292</v>
      </c>
      <c r="K32" s="36">
        <v>64.285714285714292</v>
      </c>
      <c r="L32" s="36">
        <v>100</v>
      </c>
      <c r="M32" s="36">
        <v>92.857142857142861</v>
      </c>
      <c r="N32" s="36">
        <v>50</v>
      </c>
      <c r="O32" s="36">
        <v>78.571428571428569</v>
      </c>
      <c r="P32" s="36"/>
      <c r="Q32" s="36">
        <v>0</v>
      </c>
      <c r="R32" s="36"/>
      <c r="S32" s="36">
        <v>0</v>
      </c>
      <c r="U32" s="36">
        <v>100</v>
      </c>
    </row>
    <row r="33" spans="1:21" s="3" customFormat="1" x14ac:dyDescent="0.25">
      <c r="A33" s="51" t="s">
        <v>8</v>
      </c>
      <c r="B33" s="36">
        <v>98.974358974358978</v>
      </c>
      <c r="C33" s="36"/>
      <c r="D33" s="36">
        <v>82.051282051282044</v>
      </c>
      <c r="E33" s="36">
        <v>70.256410256410248</v>
      </c>
      <c r="F33" s="36">
        <v>50.256410256410255</v>
      </c>
      <c r="G33" s="36">
        <v>98.461538461538467</v>
      </c>
      <c r="H33" s="36">
        <v>71.794871794871796</v>
      </c>
      <c r="I33" s="36">
        <v>64.102564102564102</v>
      </c>
      <c r="J33" s="36">
        <v>46.153846153846153</v>
      </c>
      <c r="K33" s="36">
        <v>52.307692307692314</v>
      </c>
      <c r="L33" s="36">
        <v>90.769230769230774</v>
      </c>
      <c r="M33" s="36">
        <v>96.410256410256409</v>
      </c>
      <c r="N33" s="36">
        <v>47.179487179487175</v>
      </c>
      <c r="O33" s="36">
        <v>76.410256410256409</v>
      </c>
      <c r="P33" s="36"/>
      <c r="Q33" s="36">
        <v>1.0256410256410255</v>
      </c>
      <c r="R33" s="36"/>
      <c r="S33" s="36">
        <v>6.666666666666667</v>
      </c>
      <c r="U33" s="36">
        <v>100</v>
      </c>
    </row>
    <row r="34" spans="1:21" s="3" customFormat="1" x14ac:dyDescent="0.25">
      <c r="A34" s="51" t="s">
        <v>9</v>
      </c>
      <c r="B34" s="36">
        <v>97.183098591549296</v>
      </c>
      <c r="C34" s="36"/>
      <c r="D34" s="36">
        <v>84.507042253521121</v>
      </c>
      <c r="E34" s="36">
        <v>92.957746478873233</v>
      </c>
      <c r="F34" s="36">
        <v>56.338028169014088</v>
      </c>
      <c r="G34" s="36">
        <v>95.774647887323937</v>
      </c>
      <c r="H34" s="36">
        <v>70.422535211267601</v>
      </c>
      <c r="I34" s="36">
        <v>67.605633802816897</v>
      </c>
      <c r="J34" s="36">
        <v>64.788732394366207</v>
      </c>
      <c r="K34" s="36">
        <v>64.788732394366207</v>
      </c>
      <c r="L34" s="36">
        <v>39.436619718309856</v>
      </c>
      <c r="M34" s="36">
        <v>81.690140845070431</v>
      </c>
      <c r="N34" s="36">
        <v>43.661971830985912</v>
      </c>
      <c r="O34" s="36">
        <v>67.605633802816897</v>
      </c>
      <c r="P34" s="36"/>
      <c r="Q34" s="36">
        <v>2.8169014084507045</v>
      </c>
      <c r="R34" s="36"/>
      <c r="S34" s="36">
        <v>5.6338028169014089</v>
      </c>
      <c r="U34" s="36">
        <v>100</v>
      </c>
    </row>
    <row r="35" spans="1:21" s="3" customFormat="1" x14ac:dyDescent="0.25">
      <c r="A35" s="51" t="s">
        <v>10</v>
      </c>
      <c r="B35" s="36">
        <v>96.536606751424813</v>
      </c>
      <c r="C35" s="36"/>
      <c r="D35" s="36">
        <v>53.61683472161333</v>
      </c>
      <c r="E35" s="36">
        <v>31.521262604120999</v>
      </c>
      <c r="F35" s="36">
        <v>36.869793950021922</v>
      </c>
      <c r="G35" s="36">
        <v>93.906181499342395</v>
      </c>
      <c r="H35" s="36">
        <v>76.983779044278819</v>
      </c>
      <c r="I35" s="36">
        <v>28.452433143358174</v>
      </c>
      <c r="J35" s="36">
        <v>34.327049539675578</v>
      </c>
      <c r="K35" s="36">
        <v>27.224901359053042</v>
      </c>
      <c r="L35" s="36">
        <v>19.684348969750111</v>
      </c>
      <c r="M35" s="36">
        <v>43.445857080227967</v>
      </c>
      <c r="N35" s="36">
        <v>15.037264357737834</v>
      </c>
      <c r="O35" s="36">
        <v>36.16834721613327</v>
      </c>
      <c r="P35" s="36"/>
      <c r="Q35" s="36">
        <v>3.4633932485751862</v>
      </c>
      <c r="R35" s="36"/>
      <c r="S35" s="36">
        <v>1.9289785181937746</v>
      </c>
      <c r="U35" s="36">
        <v>100</v>
      </c>
    </row>
    <row r="36" spans="1:21" s="3" customFormat="1" x14ac:dyDescent="0.25">
      <c r="A36" s="51" t="s">
        <v>11</v>
      </c>
      <c r="B36" s="36">
        <v>98.025134649910228</v>
      </c>
      <c r="C36" s="36"/>
      <c r="D36" s="36">
        <v>59.245960502692995</v>
      </c>
      <c r="E36" s="36">
        <v>43.447037701974864</v>
      </c>
      <c r="F36" s="36">
        <v>40.933572710951523</v>
      </c>
      <c r="G36" s="36">
        <v>96.409335727109507</v>
      </c>
      <c r="H36" s="36">
        <v>80.071813285457807</v>
      </c>
      <c r="I36" s="36">
        <v>36.804308797127469</v>
      </c>
      <c r="J36" s="36">
        <v>36.2657091561939</v>
      </c>
      <c r="K36" s="36">
        <v>35.906642728904849</v>
      </c>
      <c r="L36" s="36">
        <v>45.780969479353679</v>
      </c>
      <c r="M36" s="36">
        <v>66.247755834829448</v>
      </c>
      <c r="N36" s="36">
        <v>18.312387791741472</v>
      </c>
      <c r="O36" s="36">
        <v>40.754039497307005</v>
      </c>
      <c r="P36" s="36"/>
      <c r="Q36" s="36">
        <v>1.9748653500897666</v>
      </c>
      <c r="R36" s="36"/>
      <c r="S36" s="36">
        <v>3.2315978456014358</v>
      </c>
      <c r="U36" s="36">
        <v>100</v>
      </c>
    </row>
    <row r="37" spans="1:21" s="3" customFormat="1" x14ac:dyDescent="0.25">
      <c r="A37" s="51" t="s">
        <v>12</v>
      </c>
      <c r="B37" s="36">
        <v>98.494353826850684</v>
      </c>
      <c r="C37" s="36"/>
      <c r="D37" s="36">
        <v>60.476787954830613</v>
      </c>
      <c r="E37" s="36">
        <v>44.040150564617313</v>
      </c>
      <c r="F37" s="36">
        <v>40.150564617314934</v>
      </c>
      <c r="G37" s="36">
        <v>96.988707653701383</v>
      </c>
      <c r="H37" s="36">
        <v>80.803011292346298</v>
      </c>
      <c r="I37" s="36">
        <v>37.013801756587199</v>
      </c>
      <c r="J37" s="36">
        <v>42.659974905897116</v>
      </c>
      <c r="K37" s="36">
        <v>38.770388958594729</v>
      </c>
      <c r="L37" s="36">
        <v>45.545796737766622</v>
      </c>
      <c r="M37" s="36">
        <v>67.001254705144291</v>
      </c>
      <c r="N37" s="36">
        <v>22.710163111668756</v>
      </c>
      <c r="O37" s="36">
        <v>45.294855708908408</v>
      </c>
      <c r="P37" s="36"/>
      <c r="Q37" s="36">
        <v>1.5056461731493098</v>
      </c>
      <c r="R37" s="36"/>
      <c r="S37" s="36">
        <v>4.0150564617314926</v>
      </c>
      <c r="U37" s="36">
        <v>100</v>
      </c>
    </row>
    <row r="38" spans="1:21" s="3" customFormat="1" x14ac:dyDescent="0.25">
      <c r="A38" s="38" t="s">
        <v>115</v>
      </c>
      <c r="B38" s="40">
        <v>98.101371696219474</v>
      </c>
      <c r="C38" s="40"/>
      <c r="D38" s="40">
        <v>55.444964871194379</v>
      </c>
      <c r="E38" s="40">
        <v>39.486450317832052</v>
      </c>
      <c r="F38" s="40">
        <v>40.65741050518568</v>
      </c>
      <c r="G38" s="40">
        <v>96.579123452659758</v>
      </c>
      <c r="H38" s="40">
        <v>79.366008698561402</v>
      </c>
      <c r="I38" s="40">
        <v>35.438273670123785</v>
      </c>
      <c r="J38" s="40">
        <v>31.799933087989295</v>
      </c>
      <c r="K38" s="40">
        <v>28.98962863834058</v>
      </c>
      <c r="L38" s="40">
        <v>31.574105051856812</v>
      </c>
      <c r="M38" s="40">
        <v>55.503512880562056</v>
      </c>
      <c r="N38" s="40">
        <v>16.301438608230175</v>
      </c>
      <c r="O38" s="40">
        <v>37.730010036801602</v>
      </c>
      <c r="P38" s="40"/>
      <c r="Q38" s="40">
        <v>1.8986283037805287</v>
      </c>
      <c r="R38" s="40"/>
      <c r="S38" s="40">
        <v>2.6681164268986279</v>
      </c>
      <c r="T38" s="76"/>
      <c r="U38" s="40">
        <v>100</v>
      </c>
    </row>
    <row r="39" spans="1:21" s="3" customFormat="1" x14ac:dyDescent="0.25">
      <c r="A39" s="14" t="s">
        <v>59</v>
      </c>
    </row>
    <row r="40" spans="1:21" s="3" customFormat="1" ht="28.5" customHeight="1" x14ac:dyDescent="0.25">
      <c r="A40" s="227" t="s">
        <v>57</v>
      </c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228"/>
      <c r="O40" s="237"/>
      <c r="P40" s="237"/>
      <c r="Q40" s="237"/>
      <c r="R40" s="237"/>
      <c r="S40" s="237"/>
      <c r="T40" s="237"/>
      <c r="U40" s="237"/>
    </row>
    <row r="41" spans="1:21" s="3" customFormat="1" x14ac:dyDescent="0.25"/>
    <row r="42" spans="1:21" s="3" customFormat="1" x14ac:dyDescent="0.25"/>
    <row r="43" spans="1:21" s="3" customFormat="1" x14ac:dyDescent="0.25"/>
    <row r="44" spans="1:21" s="3" customFormat="1" x14ac:dyDescent="0.25"/>
    <row r="45" spans="1:21" s="3" customFormat="1" x14ac:dyDescent="0.25"/>
    <row r="46" spans="1:21" s="3" customFormat="1" x14ac:dyDescent="0.25"/>
    <row r="47" spans="1:21" s="3" customFormat="1" x14ac:dyDescent="0.25"/>
    <row r="48" spans="1:21" s="3" customFormat="1" x14ac:dyDescent="0.25"/>
    <row r="49" spans="1:23" ht="15" customHeight="1" x14ac:dyDescent="0.25">
      <c r="A49" s="313" t="s">
        <v>94</v>
      </c>
      <c r="B49" s="313"/>
      <c r="C49" s="313"/>
      <c r="D49" s="313"/>
      <c r="E49" s="313"/>
      <c r="F49" s="313"/>
      <c r="G49" s="313"/>
      <c r="H49" s="313"/>
      <c r="I49" s="313"/>
      <c r="J49" s="313"/>
      <c r="K49" s="313"/>
      <c r="L49" s="313"/>
      <c r="M49" s="313"/>
      <c r="N49" s="313"/>
      <c r="O49" s="313"/>
      <c r="P49" s="313"/>
      <c r="Q49" s="313"/>
      <c r="R49" s="313"/>
      <c r="S49" s="313"/>
      <c r="T49" s="3"/>
      <c r="U49" s="3"/>
      <c r="V49" s="3"/>
      <c r="W49" s="3"/>
    </row>
    <row r="50" spans="1:23" s="3" customFormat="1" ht="15" customHeight="1" x14ac:dyDescent="0.25">
      <c r="A50" s="314" t="s">
        <v>14</v>
      </c>
      <c r="B50" s="232" t="s">
        <v>95</v>
      </c>
      <c r="C50" s="232"/>
      <c r="D50" s="230" t="s">
        <v>96</v>
      </c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317"/>
      <c r="Q50" s="232" t="s">
        <v>97</v>
      </c>
      <c r="R50" s="232"/>
      <c r="S50" s="232" t="s">
        <v>98</v>
      </c>
      <c r="T50" s="47"/>
      <c r="U50" s="232" t="s">
        <v>47</v>
      </c>
      <c r="V50" s="310" t="s">
        <v>99</v>
      </c>
      <c r="W50" s="310" t="s">
        <v>100</v>
      </c>
    </row>
    <row r="51" spans="1:23" s="3" customFormat="1" ht="54" x14ac:dyDescent="0.25">
      <c r="A51" s="315"/>
      <c r="B51" s="245"/>
      <c r="C51" s="312"/>
      <c r="D51" s="48" t="s">
        <v>102</v>
      </c>
      <c r="E51" s="48" t="s">
        <v>103</v>
      </c>
      <c r="F51" s="48" t="s">
        <v>104</v>
      </c>
      <c r="G51" s="48" t="s">
        <v>105</v>
      </c>
      <c r="H51" s="48" t="s">
        <v>106</v>
      </c>
      <c r="I51" s="48" t="s">
        <v>107</v>
      </c>
      <c r="J51" s="48" t="s">
        <v>108</v>
      </c>
      <c r="K51" s="48" t="s">
        <v>109</v>
      </c>
      <c r="L51" s="48" t="s">
        <v>110</v>
      </c>
      <c r="M51" s="48" t="s">
        <v>111</v>
      </c>
      <c r="N51" s="48" t="s">
        <v>112</v>
      </c>
      <c r="O51" s="48" t="s">
        <v>113</v>
      </c>
      <c r="P51" s="248"/>
      <c r="Q51" s="255"/>
      <c r="R51" s="318"/>
      <c r="S51" s="245"/>
      <c r="U51" s="245"/>
      <c r="V51" s="311"/>
      <c r="W51" s="311"/>
    </row>
    <row r="52" spans="1:23" s="3" customFormat="1" x14ac:dyDescent="0.25">
      <c r="A52" s="316"/>
      <c r="B52" s="32" t="s">
        <v>69</v>
      </c>
      <c r="C52" s="7"/>
      <c r="D52" s="32" t="s">
        <v>69</v>
      </c>
      <c r="E52" s="32" t="s">
        <v>69</v>
      </c>
      <c r="F52" s="32" t="s">
        <v>69</v>
      </c>
      <c r="G52" s="32" t="s">
        <v>69</v>
      </c>
      <c r="H52" s="32" t="s">
        <v>69</v>
      </c>
      <c r="I52" s="32" t="s">
        <v>69</v>
      </c>
      <c r="J52" s="32" t="s">
        <v>69</v>
      </c>
      <c r="K52" s="32" t="s">
        <v>69</v>
      </c>
      <c r="L52" s="32" t="s">
        <v>69</v>
      </c>
      <c r="M52" s="32" t="s">
        <v>69</v>
      </c>
      <c r="N52" s="32" t="s">
        <v>69</v>
      </c>
      <c r="O52" s="32" t="s">
        <v>69</v>
      </c>
      <c r="P52" s="248"/>
      <c r="Q52" s="70" t="s">
        <v>69</v>
      </c>
      <c r="R52" s="318"/>
      <c r="S52" s="32" t="s">
        <v>69</v>
      </c>
      <c r="U52" s="32" t="s">
        <v>69</v>
      </c>
      <c r="V52" s="70" t="s">
        <v>69</v>
      </c>
      <c r="W52" s="70" t="s">
        <v>69</v>
      </c>
    </row>
    <row r="53" spans="1:23" s="3" customFormat="1" ht="27" customHeight="1" x14ac:dyDescent="0.25">
      <c r="A53" s="49" t="s">
        <v>2</v>
      </c>
      <c r="B53" s="50">
        <v>34</v>
      </c>
      <c r="C53" s="35"/>
      <c r="D53" s="50">
        <v>31</v>
      </c>
      <c r="E53" s="50">
        <v>31</v>
      </c>
      <c r="F53" s="50">
        <v>25</v>
      </c>
      <c r="G53" s="50">
        <v>34</v>
      </c>
      <c r="H53" s="50">
        <v>26</v>
      </c>
      <c r="I53" s="50">
        <v>23</v>
      </c>
      <c r="J53" s="50">
        <v>26</v>
      </c>
      <c r="K53" s="50">
        <v>18</v>
      </c>
      <c r="L53" s="50">
        <v>26</v>
      </c>
      <c r="M53" s="50">
        <v>33</v>
      </c>
      <c r="N53" s="50">
        <v>18</v>
      </c>
      <c r="O53" s="50">
        <v>28</v>
      </c>
      <c r="P53" s="35"/>
      <c r="Q53" s="35">
        <v>0</v>
      </c>
      <c r="R53" s="35"/>
      <c r="S53" s="50">
        <v>8</v>
      </c>
      <c r="U53" s="50">
        <v>34</v>
      </c>
      <c r="V53" s="44">
        <v>319</v>
      </c>
      <c r="W53" s="44">
        <v>408</v>
      </c>
    </row>
    <row r="54" spans="1:23" s="3" customFormat="1" x14ac:dyDescent="0.25">
      <c r="A54" s="51" t="s">
        <v>3</v>
      </c>
      <c r="B54" s="35">
        <v>38</v>
      </c>
      <c r="C54" s="35"/>
      <c r="D54" s="35">
        <v>32</v>
      </c>
      <c r="E54" s="35">
        <v>35</v>
      </c>
      <c r="F54" s="35">
        <v>16</v>
      </c>
      <c r="G54" s="35">
        <v>38</v>
      </c>
      <c r="H54" s="35">
        <v>29</v>
      </c>
      <c r="I54" s="35">
        <v>29</v>
      </c>
      <c r="J54" s="35">
        <v>24</v>
      </c>
      <c r="K54" s="35">
        <v>22</v>
      </c>
      <c r="L54" s="35">
        <v>33</v>
      </c>
      <c r="M54" s="35">
        <v>34</v>
      </c>
      <c r="N54" s="35">
        <v>24</v>
      </c>
      <c r="O54" s="35">
        <v>29</v>
      </c>
      <c r="P54" s="35"/>
      <c r="Q54" s="35">
        <v>2</v>
      </c>
      <c r="R54" s="35"/>
      <c r="S54" s="35">
        <v>10</v>
      </c>
      <c r="U54" s="35">
        <v>40</v>
      </c>
      <c r="V54" s="44">
        <v>345</v>
      </c>
      <c r="W54" s="44">
        <v>480</v>
      </c>
    </row>
    <row r="55" spans="1:23" s="3" customFormat="1" x14ac:dyDescent="0.25">
      <c r="A55" s="51" t="s">
        <v>4</v>
      </c>
      <c r="B55" s="35">
        <v>89</v>
      </c>
      <c r="C55" s="35"/>
      <c r="D55" s="35">
        <v>64</v>
      </c>
      <c r="E55" s="35">
        <v>60</v>
      </c>
      <c r="F55" s="35">
        <v>31</v>
      </c>
      <c r="G55" s="35">
        <v>89</v>
      </c>
      <c r="H55" s="35">
        <v>72</v>
      </c>
      <c r="I55" s="35">
        <v>32</v>
      </c>
      <c r="J55" s="35">
        <v>35</v>
      </c>
      <c r="K55" s="35">
        <v>35</v>
      </c>
      <c r="L55" s="35">
        <v>73</v>
      </c>
      <c r="M55" s="35">
        <v>76</v>
      </c>
      <c r="N55" s="35">
        <v>19</v>
      </c>
      <c r="O55" s="35">
        <v>46</v>
      </c>
      <c r="P55" s="35"/>
      <c r="Q55" s="35">
        <v>0</v>
      </c>
      <c r="R55" s="35"/>
      <c r="S55" s="35">
        <v>2</v>
      </c>
      <c r="U55" s="35">
        <v>89</v>
      </c>
      <c r="V55" s="44">
        <v>632</v>
      </c>
      <c r="W55" s="44">
        <v>1068</v>
      </c>
    </row>
    <row r="56" spans="1:23" s="3" customFormat="1" x14ac:dyDescent="0.25">
      <c r="A56" s="51" t="s">
        <v>5</v>
      </c>
      <c r="B56" s="35">
        <v>7332</v>
      </c>
      <c r="C56" s="35"/>
      <c r="D56" s="35">
        <v>4137</v>
      </c>
      <c r="E56" s="35">
        <v>2873</v>
      </c>
      <c r="F56" s="35">
        <v>2370</v>
      </c>
      <c r="G56" s="35">
        <v>7227</v>
      </c>
      <c r="H56" s="35">
        <v>6266</v>
      </c>
      <c r="I56" s="35">
        <v>2537</v>
      </c>
      <c r="J56" s="35">
        <v>2200</v>
      </c>
      <c r="K56" s="35">
        <v>1864</v>
      </c>
      <c r="L56" s="35">
        <v>2295</v>
      </c>
      <c r="M56" s="35">
        <v>4260</v>
      </c>
      <c r="N56" s="35">
        <v>1015</v>
      </c>
      <c r="O56" s="35">
        <v>2797</v>
      </c>
      <c r="P56" s="35"/>
      <c r="Q56" s="35">
        <v>101</v>
      </c>
      <c r="R56" s="35"/>
      <c r="S56" s="35">
        <v>162</v>
      </c>
      <c r="U56" s="35">
        <v>7433</v>
      </c>
      <c r="V56" s="44">
        <v>39841</v>
      </c>
      <c r="W56" s="44">
        <v>89196</v>
      </c>
    </row>
    <row r="57" spans="1:23" s="3" customFormat="1" x14ac:dyDescent="0.25">
      <c r="A57" s="5" t="s">
        <v>53</v>
      </c>
      <c r="B57" s="35">
        <v>5058</v>
      </c>
      <c r="C57" s="35"/>
      <c r="D57" s="35">
        <v>2665</v>
      </c>
      <c r="E57" s="35">
        <v>1718</v>
      </c>
      <c r="F57" s="35">
        <v>1607</v>
      </c>
      <c r="G57" s="35">
        <v>4989</v>
      </c>
      <c r="H57" s="35">
        <v>4358</v>
      </c>
      <c r="I57" s="35">
        <v>1600</v>
      </c>
      <c r="J57" s="35">
        <v>1281</v>
      </c>
      <c r="K57" s="35">
        <v>1073</v>
      </c>
      <c r="L57" s="35">
        <v>1077</v>
      </c>
      <c r="M57" s="35">
        <v>2474</v>
      </c>
      <c r="N57" s="35">
        <v>542</v>
      </c>
      <c r="O57" s="35">
        <v>1699</v>
      </c>
      <c r="P57" s="35"/>
      <c r="Q57" s="35">
        <v>87</v>
      </c>
      <c r="R57" s="35"/>
      <c r="S57" s="35">
        <v>91</v>
      </c>
      <c r="U57" s="35">
        <v>5145</v>
      </c>
      <c r="V57" s="44">
        <v>25083</v>
      </c>
      <c r="W57" s="44">
        <v>61740</v>
      </c>
    </row>
    <row r="58" spans="1:23" s="3" customFormat="1" x14ac:dyDescent="0.25">
      <c r="A58" s="5" t="s">
        <v>54</v>
      </c>
      <c r="B58" s="35">
        <v>1786</v>
      </c>
      <c r="C58" s="35"/>
      <c r="D58" s="35">
        <v>1142</v>
      </c>
      <c r="E58" s="35">
        <v>855</v>
      </c>
      <c r="F58" s="35">
        <v>571</v>
      </c>
      <c r="G58" s="35">
        <v>1754</v>
      </c>
      <c r="H58" s="35">
        <v>1508</v>
      </c>
      <c r="I58" s="35">
        <v>701</v>
      </c>
      <c r="J58" s="35">
        <v>689</v>
      </c>
      <c r="K58" s="35">
        <v>581</v>
      </c>
      <c r="L58" s="35">
        <v>852</v>
      </c>
      <c r="M58" s="35">
        <v>1366</v>
      </c>
      <c r="N58" s="35">
        <v>342</v>
      </c>
      <c r="O58" s="35">
        <v>839</v>
      </c>
      <c r="P58" s="35"/>
      <c r="Q58" s="35">
        <v>14</v>
      </c>
      <c r="R58" s="35"/>
      <c r="S58" s="35">
        <v>47</v>
      </c>
      <c r="U58" s="35">
        <v>1800</v>
      </c>
      <c r="V58" s="44">
        <v>11200</v>
      </c>
      <c r="W58" s="44">
        <v>21600</v>
      </c>
    </row>
    <row r="59" spans="1:23" s="3" customFormat="1" x14ac:dyDescent="0.25">
      <c r="A59" s="5" t="s">
        <v>55</v>
      </c>
      <c r="B59" s="35">
        <v>488</v>
      </c>
      <c r="C59" s="35"/>
      <c r="D59" s="35">
        <v>330</v>
      </c>
      <c r="E59" s="35">
        <v>300</v>
      </c>
      <c r="F59" s="35">
        <v>192</v>
      </c>
      <c r="G59" s="35">
        <v>484</v>
      </c>
      <c r="H59" s="35">
        <v>400</v>
      </c>
      <c r="I59" s="35">
        <v>236</v>
      </c>
      <c r="J59" s="35">
        <v>230</v>
      </c>
      <c r="K59" s="35">
        <v>210</v>
      </c>
      <c r="L59" s="35">
        <v>366</v>
      </c>
      <c r="M59" s="35">
        <v>420</v>
      </c>
      <c r="N59" s="35">
        <v>131</v>
      </c>
      <c r="O59" s="35">
        <v>259</v>
      </c>
      <c r="P59" s="35"/>
      <c r="Q59" s="35">
        <v>0</v>
      </c>
      <c r="R59" s="35"/>
      <c r="S59" s="35">
        <v>24</v>
      </c>
      <c r="U59" s="35">
        <v>488</v>
      </c>
      <c r="V59" s="44">
        <v>3558</v>
      </c>
      <c r="W59" s="44">
        <v>5856</v>
      </c>
    </row>
    <row r="60" spans="1:23" s="3" customFormat="1" x14ac:dyDescent="0.25">
      <c r="A60" s="51" t="s">
        <v>6</v>
      </c>
      <c r="B60" s="35">
        <v>485</v>
      </c>
      <c r="C60" s="35"/>
      <c r="D60" s="35">
        <v>246</v>
      </c>
      <c r="E60" s="35">
        <v>174</v>
      </c>
      <c r="F60" s="35">
        <v>144</v>
      </c>
      <c r="G60" s="35">
        <v>477</v>
      </c>
      <c r="H60" s="35">
        <v>393</v>
      </c>
      <c r="I60" s="35">
        <v>156</v>
      </c>
      <c r="J60" s="35">
        <v>141</v>
      </c>
      <c r="K60" s="35">
        <v>116</v>
      </c>
      <c r="L60" s="35">
        <v>139</v>
      </c>
      <c r="M60" s="35">
        <v>267</v>
      </c>
      <c r="N60" s="35">
        <v>57</v>
      </c>
      <c r="O60" s="35">
        <v>156</v>
      </c>
      <c r="P60" s="35"/>
      <c r="Q60" s="35">
        <v>23</v>
      </c>
      <c r="R60" s="35"/>
      <c r="S60" s="35">
        <v>3</v>
      </c>
      <c r="U60" s="35">
        <v>508</v>
      </c>
      <c r="V60" s="44">
        <v>2466</v>
      </c>
      <c r="W60" s="44">
        <v>6096</v>
      </c>
    </row>
    <row r="61" spans="1:23" s="3" customFormat="1" x14ac:dyDescent="0.25">
      <c r="A61" s="51" t="s">
        <v>7</v>
      </c>
      <c r="B61" s="35">
        <v>14</v>
      </c>
      <c r="C61" s="35"/>
      <c r="D61" s="35">
        <v>12</v>
      </c>
      <c r="E61" s="35">
        <v>9</v>
      </c>
      <c r="F61" s="35">
        <v>3</v>
      </c>
      <c r="G61" s="35">
        <v>14</v>
      </c>
      <c r="H61" s="35">
        <v>12</v>
      </c>
      <c r="I61" s="35">
        <v>3</v>
      </c>
      <c r="J61" s="35">
        <v>9</v>
      </c>
      <c r="K61" s="35">
        <v>6</v>
      </c>
      <c r="L61" s="35">
        <v>13</v>
      </c>
      <c r="M61" s="35">
        <v>14</v>
      </c>
      <c r="N61" s="35">
        <v>7</v>
      </c>
      <c r="O61" s="35">
        <v>13</v>
      </c>
      <c r="P61" s="35"/>
      <c r="Q61" s="35">
        <v>0</v>
      </c>
      <c r="R61" s="35"/>
      <c r="S61" s="35">
        <v>1</v>
      </c>
      <c r="T61" s="52"/>
      <c r="U61" s="35">
        <v>14</v>
      </c>
      <c r="V61" s="44">
        <v>115</v>
      </c>
      <c r="W61" s="44">
        <v>168</v>
      </c>
    </row>
    <row r="62" spans="1:23" s="3" customFormat="1" x14ac:dyDescent="0.25">
      <c r="A62" s="51" t="s">
        <v>8</v>
      </c>
      <c r="B62" s="35">
        <v>188</v>
      </c>
      <c r="C62" s="35"/>
      <c r="D62" s="35">
        <v>140</v>
      </c>
      <c r="E62" s="35">
        <v>132</v>
      </c>
      <c r="F62" s="35">
        <v>71</v>
      </c>
      <c r="G62" s="35">
        <v>188</v>
      </c>
      <c r="H62" s="35">
        <v>149</v>
      </c>
      <c r="I62" s="35">
        <v>120</v>
      </c>
      <c r="J62" s="35">
        <v>77</v>
      </c>
      <c r="K62" s="35">
        <v>86</v>
      </c>
      <c r="L62" s="35">
        <v>167</v>
      </c>
      <c r="M62" s="35">
        <v>183</v>
      </c>
      <c r="N62" s="35">
        <v>90</v>
      </c>
      <c r="O62" s="35">
        <v>132</v>
      </c>
      <c r="P62" s="35"/>
      <c r="Q62" s="35">
        <v>1</v>
      </c>
      <c r="R62" s="35"/>
      <c r="S62" s="35">
        <v>14</v>
      </c>
      <c r="T62" s="52"/>
      <c r="U62" s="35">
        <v>189</v>
      </c>
      <c r="V62" s="44">
        <v>1535</v>
      </c>
      <c r="W62" s="44">
        <v>2268</v>
      </c>
    </row>
    <row r="63" spans="1:23" s="3" customFormat="1" x14ac:dyDescent="0.25">
      <c r="A63" s="51" t="s">
        <v>9</v>
      </c>
      <c r="B63" s="35">
        <v>70</v>
      </c>
      <c r="C63" s="35"/>
      <c r="D63" s="35">
        <v>59</v>
      </c>
      <c r="E63" s="35">
        <v>61</v>
      </c>
      <c r="F63" s="35">
        <v>26</v>
      </c>
      <c r="G63" s="35">
        <v>69</v>
      </c>
      <c r="H63" s="35">
        <v>57</v>
      </c>
      <c r="I63" s="35">
        <v>52</v>
      </c>
      <c r="J63" s="35">
        <v>45</v>
      </c>
      <c r="K63" s="35">
        <v>41</v>
      </c>
      <c r="L63" s="35">
        <v>22</v>
      </c>
      <c r="M63" s="35">
        <v>62</v>
      </c>
      <c r="N63" s="35">
        <v>32</v>
      </c>
      <c r="O63" s="35">
        <v>51</v>
      </c>
      <c r="P63" s="35"/>
      <c r="Q63" s="35">
        <v>0</v>
      </c>
      <c r="R63" s="35"/>
      <c r="S63" s="35">
        <v>2</v>
      </c>
      <c r="U63" s="35">
        <v>70</v>
      </c>
      <c r="V63" s="44">
        <v>577</v>
      </c>
      <c r="W63" s="44">
        <v>840</v>
      </c>
    </row>
    <row r="64" spans="1:23" s="3" customFormat="1" x14ac:dyDescent="0.25">
      <c r="A64" s="51" t="s">
        <v>10</v>
      </c>
      <c r="B64" s="35">
        <v>2201</v>
      </c>
      <c r="C64" s="35"/>
      <c r="D64" s="35">
        <v>1221</v>
      </c>
      <c r="E64" s="35">
        <v>731</v>
      </c>
      <c r="F64" s="35">
        <v>690</v>
      </c>
      <c r="G64" s="35">
        <v>2163</v>
      </c>
      <c r="H64" s="35">
        <v>1869</v>
      </c>
      <c r="I64" s="35">
        <v>628</v>
      </c>
      <c r="J64" s="35">
        <v>776</v>
      </c>
      <c r="K64" s="35">
        <v>620</v>
      </c>
      <c r="L64" s="35">
        <v>446</v>
      </c>
      <c r="M64" s="35">
        <v>1026</v>
      </c>
      <c r="N64" s="35">
        <v>321</v>
      </c>
      <c r="O64" s="35">
        <v>887</v>
      </c>
      <c r="P64" s="35"/>
      <c r="Q64" s="35">
        <v>74</v>
      </c>
      <c r="R64" s="35"/>
      <c r="S64" s="35">
        <v>34</v>
      </c>
      <c r="U64" s="35">
        <v>2275</v>
      </c>
      <c r="V64" s="44">
        <v>11378</v>
      </c>
      <c r="W64" s="44">
        <v>27300</v>
      </c>
    </row>
    <row r="65" spans="1:23" s="3" customFormat="1" x14ac:dyDescent="0.25">
      <c r="A65" s="51" t="s">
        <v>11</v>
      </c>
      <c r="B65" s="35">
        <v>568</v>
      </c>
      <c r="C65" s="35"/>
      <c r="D65" s="35">
        <v>350</v>
      </c>
      <c r="E65" s="35">
        <v>269</v>
      </c>
      <c r="F65" s="35">
        <v>202</v>
      </c>
      <c r="G65" s="35">
        <v>562</v>
      </c>
      <c r="H65" s="35">
        <v>457</v>
      </c>
      <c r="I65" s="35">
        <v>204</v>
      </c>
      <c r="J65" s="35">
        <v>217</v>
      </c>
      <c r="K65" s="35">
        <v>202</v>
      </c>
      <c r="L65" s="35">
        <v>260</v>
      </c>
      <c r="M65" s="35">
        <v>387</v>
      </c>
      <c r="N65" s="35">
        <v>111</v>
      </c>
      <c r="O65" s="35">
        <v>237</v>
      </c>
      <c r="P65" s="35"/>
      <c r="Q65" s="35">
        <v>18</v>
      </c>
      <c r="R65" s="35"/>
      <c r="S65" s="35">
        <v>20</v>
      </c>
      <c r="U65" s="35">
        <v>586</v>
      </c>
      <c r="V65" s="44">
        <v>3458</v>
      </c>
      <c r="W65" s="44">
        <v>7032</v>
      </c>
    </row>
    <row r="66" spans="1:23" s="3" customFormat="1" x14ac:dyDescent="0.25">
      <c r="A66" s="51" t="s">
        <v>12</v>
      </c>
      <c r="B66" s="35">
        <v>816</v>
      </c>
      <c r="C66" s="35"/>
      <c r="D66" s="35">
        <v>470</v>
      </c>
      <c r="E66" s="35">
        <v>369</v>
      </c>
      <c r="F66" s="35">
        <v>250</v>
      </c>
      <c r="G66" s="35">
        <v>806</v>
      </c>
      <c r="H66" s="35">
        <v>685</v>
      </c>
      <c r="I66" s="35">
        <v>274</v>
      </c>
      <c r="J66" s="35">
        <v>317</v>
      </c>
      <c r="K66" s="35">
        <v>289</v>
      </c>
      <c r="L66" s="35">
        <v>370</v>
      </c>
      <c r="M66" s="35">
        <v>556</v>
      </c>
      <c r="N66" s="35">
        <v>164</v>
      </c>
      <c r="O66" s="35">
        <v>352</v>
      </c>
      <c r="P66" s="35"/>
      <c r="Q66" s="35">
        <v>20</v>
      </c>
      <c r="R66" s="35"/>
      <c r="S66" s="35">
        <v>16</v>
      </c>
      <c r="U66" s="35">
        <v>836</v>
      </c>
      <c r="V66" s="44">
        <v>4902</v>
      </c>
      <c r="W66" s="44">
        <v>10032</v>
      </c>
    </row>
    <row r="67" spans="1:23" s="3" customFormat="1" x14ac:dyDescent="0.25">
      <c r="A67" s="53" t="s">
        <v>114</v>
      </c>
      <c r="B67" s="54">
        <v>11835</v>
      </c>
      <c r="C67" s="54"/>
      <c r="D67" s="54">
        <v>6762</v>
      </c>
      <c r="E67" s="54">
        <v>4744</v>
      </c>
      <c r="F67" s="54">
        <v>3828</v>
      </c>
      <c r="G67" s="54">
        <v>11667</v>
      </c>
      <c r="H67" s="54">
        <v>10015</v>
      </c>
      <c r="I67" s="54">
        <v>4058</v>
      </c>
      <c r="J67" s="54">
        <v>3867</v>
      </c>
      <c r="K67" s="54">
        <v>3299</v>
      </c>
      <c r="L67" s="54">
        <v>3844</v>
      </c>
      <c r="M67" s="54">
        <v>6898</v>
      </c>
      <c r="N67" s="54">
        <v>1858</v>
      </c>
      <c r="O67" s="54">
        <v>4728</v>
      </c>
      <c r="P67" s="54"/>
      <c r="Q67" s="39">
        <v>239</v>
      </c>
      <c r="R67" s="54"/>
      <c r="S67" s="54">
        <v>272</v>
      </c>
      <c r="T67" s="55"/>
      <c r="U67" s="54">
        <v>12074</v>
      </c>
      <c r="V67" s="45">
        <v>65568</v>
      </c>
      <c r="W67" s="45">
        <v>144888</v>
      </c>
    </row>
    <row r="68" spans="1:23" s="3" customFormat="1" x14ac:dyDescent="0.25">
      <c r="A68" s="14"/>
    </row>
    <row r="69" spans="1:23" s="3" customFormat="1" x14ac:dyDescent="0.25">
      <c r="A69" s="229" t="s">
        <v>14</v>
      </c>
      <c r="B69" s="232" t="s">
        <v>95</v>
      </c>
      <c r="C69" s="232"/>
      <c r="D69" s="230" t="s">
        <v>96</v>
      </c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71"/>
      <c r="Q69" s="232" t="s">
        <v>97</v>
      </c>
      <c r="R69" s="68"/>
      <c r="S69" s="232" t="s">
        <v>98</v>
      </c>
      <c r="U69" s="232" t="s">
        <v>116</v>
      </c>
    </row>
    <row r="70" spans="1:23" s="3" customFormat="1" ht="54" x14ac:dyDescent="0.25">
      <c r="A70" s="229"/>
      <c r="B70" s="245"/>
      <c r="C70" s="312"/>
      <c r="D70" s="48" t="s">
        <v>102</v>
      </c>
      <c r="E70" s="48" t="s">
        <v>103</v>
      </c>
      <c r="F70" s="48" t="s">
        <v>104</v>
      </c>
      <c r="G70" s="48" t="s">
        <v>105</v>
      </c>
      <c r="H70" s="48" t="s">
        <v>106</v>
      </c>
      <c r="I70" s="48" t="s">
        <v>107</v>
      </c>
      <c r="J70" s="48" t="s">
        <v>108</v>
      </c>
      <c r="K70" s="48" t="s">
        <v>109</v>
      </c>
      <c r="L70" s="48" t="s">
        <v>110</v>
      </c>
      <c r="M70" s="48" t="s">
        <v>111</v>
      </c>
      <c r="N70" s="48" t="s">
        <v>112</v>
      </c>
      <c r="O70" s="48" t="s">
        <v>113</v>
      </c>
      <c r="P70" s="7"/>
      <c r="Q70" s="255"/>
      <c r="R70" s="56"/>
      <c r="S70" s="245"/>
      <c r="U70" s="245"/>
    </row>
    <row r="71" spans="1:23" s="3" customFormat="1" x14ac:dyDescent="0.25">
      <c r="A71" s="229"/>
      <c r="B71" s="69" t="s">
        <v>16</v>
      </c>
      <c r="C71" s="7"/>
      <c r="D71" s="69" t="s">
        <v>16</v>
      </c>
      <c r="E71" s="69" t="s">
        <v>16</v>
      </c>
      <c r="F71" s="69" t="s">
        <v>16</v>
      </c>
      <c r="G71" s="69" t="s">
        <v>16</v>
      </c>
      <c r="H71" s="69" t="s">
        <v>16</v>
      </c>
      <c r="I71" s="69" t="s">
        <v>16</v>
      </c>
      <c r="J71" s="69" t="s">
        <v>16</v>
      </c>
      <c r="K71" s="69" t="s">
        <v>16</v>
      </c>
      <c r="L71" s="69" t="s">
        <v>16</v>
      </c>
      <c r="M71" s="69" t="s">
        <v>16</v>
      </c>
      <c r="N71" s="69" t="s">
        <v>16</v>
      </c>
      <c r="O71" s="69" t="s">
        <v>16</v>
      </c>
      <c r="P71" s="7"/>
      <c r="Q71" s="69" t="s">
        <v>16</v>
      </c>
      <c r="R71" s="7"/>
      <c r="S71" s="69" t="s">
        <v>16</v>
      </c>
      <c r="U71" s="69" t="s">
        <v>16</v>
      </c>
    </row>
    <row r="72" spans="1:23" s="3" customFormat="1" ht="29.1" customHeight="1" x14ac:dyDescent="0.25">
      <c r="A72" s="57" t="s">
        <v>2</v>
      </c>
      <c r="B72" s="36">
        <v>100</v>
      </c>
      <c r="C72" s="36"/>
      <c r="D72" s="36">
        <v>91.17647058823529</v>
      </c>
      <c r="E72" s="36">
        <v>91.17647058823529</v>
      </c>
      <c r="F72" s="36">
        <v>73.529411764705884</v>
      </c>
      <c r="G72" s="36">
        <v>100</v>
      </c>
      <c r="H72" s="36">
        <v>76.470588235294116</v>
      </c>
      <c r="I72" s="36">
        <v>67.64705882352942</v>
      </c>
      <c r="J72" s="36">
        <v>76.470588235294116</v>
      </c>
      <c r="K72" s="36">
        <v>52.941176470588239</v>
      </c>
      <c r="L72" s="36">
        <v>76.470588235294116</v>
      </c>
      <c r="M72" s="36">
        <v>97.058823529411768</v>
      </c>
      <c r="N72" s="36">
        <v>52.941176470588239</v>
      </c>
      <c r="O72" s="36">
        <v>82.35294117647058</v>
      </c>
      <c r="P72" s="36"/>
      <c r="Q72" s="36">
        <v>0</v>
      </c>
      <c r="R72" s="36">
        <v>0</v>
      </c>
      <c r="S72" s="36">
        <v>23.52941176470588</v>
      </c>
      <c r="T72" s="36"/>
      <c r="U72" s="58">
        <v>100</v>
      </c>
    </row>
    <row r="73" spans="1:23" s="3" customFormat="1" x14ac:dyDescent="0.25">
      <c r="A73" s="51" t="s">
        <v>3</v>
      </c>
      <c r="B73" s="36">
        <v>95</v>
      </c>
      <c r="C73" s="36"/>
      <c r="D73" s="36">
        <v>80</v>
      </c>
      <c r="E73" s="36">
        <v>87.5</v>
      </c>
      <c r="F73" s="36">
        <v>40</v>
      </c>
      <c r="G73" s="36">
        <v>95</v>
      </c>
      <c r="H73" s="36">
        <v>72.5</v>
      </c>
      <c r="I73" s="36">
        <v>72.5</v>
      </c>
      <c r="J73" s="36">
        <v>60</v>
      </c>
      <c r="K73" s="36">
        <v>55.000000000000007</v>
      </c>
      <c r="L73" s="36">
        <v>82.5</v>
      </c>
      <c r="M73" s="36">
        <v>85</v>
      </c>
      <c r="N73" s="36">
        <v>60</v>
      </c>
      <c r="O73" s="36">
        <v>72.5</v>
      </c>
      <c r="P73" s="36"/>
      <c r="Q73" s="36">
        <v>5</v>
      </c>
      <c r="R73" s="36"/>
      <c r="S73" s="36">
        <v>25</v>
      </c>
      <c r="U73" s="36">
        <v>100</v>
      </c>
    </row>
    <row r="74" spans="1:23" s="3" customFormat="1" x14ac:dyDescent="0.25">
      <c r="A74" s="51" t="s">
        <v>4</v>
      </c>
      <c r="B74" s="36">
        <v>100</v>
      </c>
      <c r="C74" s="36"/>
      <c r="D74" s="36">
        <v>71.910112359550567</v>
      </c>
      <c r="E74" s="36">
        <v>67.415730337078656</v>
      </c>
      <c r="F74" s="36">
        <v>34.831460674157306</v>
      </c>
      <c r="G74" s="36">
        <v>100</v>
      </c>
      <c r="H74" s="36">
        <v>80.898876404494374</v>
      </c>
      <c r="I74" s="36">
        <v>35.955056179775283</v>
      </c>
      <c r="J74" s="36">
        <v>39.325842696629216</v>
      </c>
      <c r="K74" s="36">
        <v>39.325842696629216</v>
      </c>
      <c r="L74" s="36">
        <v>82.022471910112358</v>
      </c>
      <c r="M74" s="36">
        <v>85.393258426966284</v>
      </c>
      <c r="N74" s="36">
        <v>21.348314606741571</v>
      </c>
      <c r="O74" s="36">
        <v>51.68539325842697</v>
      </c>
      <c r="P74" s="36"/>
      <c r="Q74" s="36">
        <v>0</v>
      </c>
      <c r="R74" s="36"/>
      <c r="S74" s="36">
        <v>2.2471910112359552</v>
      </c>
      <c r="U74" s="36">
        <v>100</v>
      </c>
    </row>
    <row r="75" spans="1:23" s="3" customFormat="1" x14ac:dyDescent="0.25">
      <c r="A75" s="51" t="s">
        <v>5</v>
      </c>
      <c r="B75" s="36">
        <v>98.641194672406826</v>
      </c>
      <c r="C75" s="36"/>
      <c r="D75" s="36">
        <v>55.657204358939858</v>
      </c>
      <c r="E75" s="36">
        <v>38.651957486882822</v>
      </c>
      <c r="F75" s="36">
        <v>31.884837885106954</v>
      </c>
      <c r="G75" s="36">
        <v>97.228575272433744</v>
      </c>
      <c r="H75" s="36">
        <v>84.299744383156195</v>
      </c>
      <c r="I75" s="36">
        <v>34.131575406968921</v>
      </c>
      <c r="J75" s="36">
        <v>29.597739808960043</v>
      </c>
      <c r="K75" s="36">
        <v>25.077357729046145</v>
      </c>
      <c r="L75" s="36">
        <v>30.875824027983317</v>
      </c>
      <c r="M75" s="36">
        <v>57.311987084622629</v>
      </c>
      <c r="N75" s="36">
        <v>13.655320866406564</v>
      </c>
      <c r="O75" s="36">
        <v>37.629490111664197</v>
      </c>
      <c r="P75" s="36"/>
      <c r="Q75" s="36">
        <v>1.3588053275931657</v>
      </c>
      <c r="R75" s="36"/>
      <c r="S75" s="36">
        <v>2.1794699313870578</v>
      </c>
      <c r="U75" s="36">
        <v>100</v>
      </c>
    </row>
    <row r="76" spans="1:23" s="3" customFormat="1" x14ac:dyDescent="0.25">
      <c r="A76" s="5" t="s">
        <v>53</v>
      </c>
      <c r="B76" s="36">
        <v>98.309037900874642</v>
      </c>
      <c r="C76" s="36"/>
      <c r="D76" s="36">
        <v>51.797862001943642</v>
      </c>
      <c r="E76" s="36">
        <v>33.391642371234212</v>
      </c>
      <c r="F76" s="36">
        <v>31.234207968901845</v>
      </c>
      <c r="G76" s="36">
        <v>96.967930029154516</v>
      </c>
      <c r="H76" s="36">
        <v>84.70359572400389</v>
      </c>
      <c r="I76" s="36">
        <v>31.098153547133141</v>
      </c>
      <c r="J76" s="36">
        <v>24.897959183673468</v>
      </c>
      <c r="K76" s="36">
        <v>20.855199222546162</v>
      </c>
      <c r="L76" s="36">
        <v>20.932944606413994</v>
      </c>
      <c r="M76" s="36">
        <v>48.085519922254619</v>
      </c>
      <c r="N76" s="36">
        <v>10.534499514091351</v>
      </c>
      <c r="O76" s="36">
        <v>33.022351797862001</v>
      </c>
      <c r="P76" s="36"/>
      <c r="Q76" s="36">
        <v>1.6909620991253644</v>
      </c>
      <c r="R76" s="36"/>
      <c r="S76" s="36">
        <v>1.7687074829931975</v>
      </c>
      <c r="U76" s="36">
        <v>100</v>
      </c>
    </row>
    <row r="77" spans="1:23" s="3" customFormat="1" x14ac:dyDescent="0.25">
      <c r="A77" s="5" t="s">
        <v>54</v>
      </c>
      <c r="B77" s="36">
        <v>99.222222222222229</v>
      </c>
      <c r="C77" s="36"/>
      <c r="D77" s="36">
        <v>63.44444444444445</v>
      </c>
      <c r="E77" s="36">
        <v>47.5</v>
      </c>
      <c r="F77" s="36">
        <v>31.722222222222225</v>
      </c>
      <c r="G77" s="36">
        <v>97.444444444444443</v>
      </c>
      <c r="H77" s="36">
        <v>83.777777777777771</v>
      </c>
      <c r="I77" s="36">
        <v>38.944444444444443</v>
      </c>
      <c r="J77" s="36">
        <v>38.277777777777779</v>
      </c>
      <c r="K77" s="36">
        <v>32.277777777777779</v>
      </c>
      <c r="L77" s="36">
        <v>47.333333333333336</v>
      </c>
      <c r="M77" s="36">
        <v>75.888888888888886</v>
      </c>
      <c r="N77" s="36">
        <v>19</v>
      </c>
      <c r="O77" s="36">
        <v>46.611111111111107</v>
      </c>
      <c r="P77" s="36"/>
      <c r="Q77" s="36">
        <v>0.77777777777777779</v>
      </c>
      <c r="R77" s="36"/>
      <c r="S77" s="36">
        <v>2.6111111111111112</v>
      </c>
      <c r="U77" s="36">
        <v>100</v>
      </c>
    </row>
    <row r="78" spans="1:23" s="3" customFormat="1" x14ac:dyDescent="0.25">
      <c r="A78" s="5" t="s">
        <v>55</v>
      </c>
      <c r="B78" s="36">
        <v>100</v>
      </c>
      <c r="C78" s="36"/>
      <c r="D78" s="36">
        <v>67.622950819672127</v>
      </c>
      <c r="E78" s="36">
        <v>61.475409836065573</v>
      </c>
      <c r="F78" s="36">
        <v>39.344262295081968</v>
      </c>
      <c r="G78" s="36">
        <v>99.180327868852459</v>
      </c>
      <c r="H78" s="36">
        <v>81.967213114754102</v>
      </c>
      <c r="I78" s="36">
        <v>48.360655737704917</v>
      </c>
      <c r="J78" s="36">
        <v>47.131147540983612</v>
      </c>
      <c r="K78" s="36">
        <v>43.032786885245898</v>
      </c>
      <c r="L78" s="36">
        <v>75</v>
      </c>
      <c r="M78" s="36">
        <v>86.065573770491795</v>
      </c>
      <c r="N78" s="36">
        <v>26.844262295081968</v>
      </c>
      <c r="O78" s="36">
        <v>53.073770491803273</v>
      </c>
      <c r="P78" s="36"/>
      <c r="Q78" s="36">
        <v>0</v>
      </c>
      <c r="R78" s="36"/>
      <c r="S78" s="36">
        <v>4.918032786885246</v>
      </c>
      <c r="U78" s="36">
        <v>100</v>
      </c>
    </row>
    <row r="79" spans="1:23" s="3" customFormat="1" x14ac:dyDescent="0.25">
      <c r="A79" s="51" t="s">
        <v>6</v>
      </c>
      <c r="B79" s="36">
        <v>95.472440944881882</v>
      </c>
      <c r="C79" s="36"/>
      <c r="D79" s="36">
        <v>48.425196850393696</v>
      </c>
      <c r="E79" s="36">
        <v>34.251968503937007</v>
      </c>
      <c r="F79" s="36">
        <v>28.346456692913385</v>
      </c>
      <c r="G79" s="36">
        <v>93.897637795275585</v>
      </c>
      <c r="H79" s="36">
        <v>77.362204724409452</v>
      </c>
      <c r="I79" s="36">
        <v>30.708661417322837</v>
      </c>
      <c r="J79" s="36">
        <v>27.755905511811026</v>
      </c>
      <c r="K79" s="36">
        <v>22.834645669291341</v>
      </c>
      <c r="L79" s="36">
        <v>27.362204724409452</v>
      </c>
      <c r="M79" s="36">
        <v>52.55905511811023</v>
      </c>
      <c r="N79" s="36">
        <v>11.220472440944881</v>
      </c>
      <c r="O79" s="36">
        <v>30.708661417322837</v>
      </c>
      <c r="P79" s="36"/>
      <c r="Q79" s="36">
        <v>4.5275590551181102</v>
      </c>
      <c r="R79" s="36"/>
      <c r="S79" s="36">
        <v>0.59055118110236215</v>
      </c>
      <c r="U79" s="36">
        <v>100</v>
      </c>
    </row>
    <row r="80" spans="1:23" s="3" customFormat="1" x14ac:dyDescent="0.25">
      <c r="A80" s="51" t="s">
        <v>7</v>
      </c>
      <c r="B80" s="36">
        <v>100</v>
      </c>
      <c r="C80" s="36"/>
      <c r="D80" s="36">
        <v>85.714285714285708</v>
      </c>
      <c r="E80" s="36">
        <v>64.285714285714292</v>
      </c>
      <c r="F80" s="36">
        <v>21.428571428571427</v>
      </c>
      <c r="G80" s="36">
        <v>100</v>
      </c>
      <c r="H80" s="36">
        <v>85.714285714285708</v>
      </c>
      <c r="I80" s="36">
        <v>21.428571428571427</v>
      </c>
      <c r="J80" s="36">
        <v>64.285714285714292</v>
      </c>
      <c r="K80" s="36">
        <v>42.857142857142854</v>
      </c>
      <c r="L80" s="36">
        <v>92.857142857142861</v>
      </c>
      <c r="M80" s="36">
        <v>100</v>
      </c>
      <c r="N80" s="36">
        <v>50</v>
      </c>
      <c r="O80" s="36">
        <v>92.857142857142861</v>
      </c>
      <c r="P80" s="36"/>
      <c r="Q80" s="36">
        <v>0</v>
      </c>
      <c r="R80" s="36"/>
      <c r="S80" s="36">
        <v>7.1428571428571423</v>
      </c>
      <c r="U80" s="36">
        <v>100</v>
      </c>
    </row>
    <row r="81" spans="1:21" s="3" customFormat="1" x14ac:dyDescent="0.25">
      <c r="A81" s="51" t="s">
        <v>8</v>
      </c>
      <c r="B81" s="36">
        <v>99.470899470899468</v>
      </c>
      <c r="C81" s="36"/>
      <c r="D81" s="36">
        <v>74.074074074074076</v>
      </c>
      <c r="E81" s="36">
        <v>69.841269841269835</v>
      </c>
      <c r="F81" s="36">
        <v>37.566137566137563</v>
      </c>
      <c r="G81" s="36">
        <v>99.470899470899468</v>
      </c>
      <c r="H81" s="36">
        <v>78.835978835978835</v>
      </c>
      <c r="I81" s="36">
        <v>63.492063492063487</v>
      </c>
      <c r="J81" s="36">
        <v>40.74074074074074</v>
      </c>
      <c r="K81" s="36">
        <v>45.5026455026455</v>
      </c>
      <c r="L81" s="36">
        <v>88.359788359788354</v>
      </c>
      <c r="M81" s="36">
        <v>96.825396825396822</v>
      </c>
      <c r="N81" s="36">
        <v>47.619047619047613</v>
      </c>
      <c r="O81" s="36">
        <v>69.841269841269835</v>
      </c>
      <c r="P81" s="36"/>
      <c r="Q81" s="36">
        <v>0.52910052910052907</v>
      </c>
      <c r="R81" s="36"/>
      <c r="S81" s="36">
        <v>7.4074074074074066</v>
      </c>
      <c r="U81" s="36">
        <v>100</v>
      </c>
    </row>
    <row r="82" spans="1:21" s="3" customFormat="1" x14ac:dyDescent="0.25">
      <c r="A82" s="51" t="s">
        <v>9</v>
      </c>
      <c r="B82" s="36">
        <v>100</v>
      </c>
      <c r="C82" s="36"/>
      <c r="D82" s="36">
        <v>84.285714285714292</v>
      </c>
      <c r="E82" s="36">
        <v>87.142857142857139</v>
      </c>
      <c r="F82" s="36">
        <v>37.142857142857146</v>
      </c>
      <c r="G82" s="36">
        <v>98.571428571428584</v>
      </c>
      <c r="H82" s="36">
        <v>81.428571428571431</v>
      </c>
      <c r="I82" s="36">
        <v>74.285714285714292</v>
      </c>
      <c r="J82" s="36">
        <v>64.285714285714292</v>
      </c>
      <c r="K82" s="36">
        <v>58.571428571428577</v>
      </c>
      <c r="L82" s="36">
        <v>31.428571428571427</v>
      </c>
      <c r="M82" s="36">
        <v>88.571428571428569</v>
      </c>
      <c r="N82" s="36">
        <v>45.714285714285715</v>
      </c>
      <c r="O82" s="36">
        <v>72.857142857142847</v>
      </c>
      <c r="P82" s="36"/>
      <c r="Q82" s="36">
        <v>0</v>
      </c>
      <c r="R82" s="36"/>
      <c r="S82" s="36">
        <v>2.8571428571428572</v>
      </c>
      <c r="U82" s="36">
        <v>100</v>
      </c>
    </row>
    <row r="83" spans="1:21" s="3" customFormat="1" x14ac:dyDescent="0.25">
      <c r="A83" s="51" t="s">
        <v>10</v>
      </c>
      <c r="B83" s="36">
        <v>96.747252747252745</v>
      </c>
      <c r="C83" s="36"/>
      <c r="D83" s="36">
        <v>53.670329670329679</v>
      </c>
      <c r="E83" s="36">
        <v>32.131868131868131</v>
      </c>
      <c r="F83" s="36">
        <v>30.329670329670328</v>
      </c>
      <c r="G83" s="36">
        <v>95.07692307692308</v>
      </c>
      <c r="H83" s="36">
        <v>82.15384615384616</v>
      </c>
      <c r="I83" s="36">
        <v>27.604395604395606</v>
      </c>
      <c r="J83" s="36">
        <v>34.109890109890109</v>
      </c>
      <c r="K83" s="36">
        <v>27.252747252747252</v>
      </c>
      <c r="L83" s="36">
        <v>19.604395604395606</v>
      </c>
      <c r="M83" s="36">
        <v>45.098901098901102</v>
      </c>
      <c r="N83" s="36">
        <v>14.109890109890111</v>
      </c>
      <c r="O83" s="36">
        <v>38.989010989010993</v>
      </c>
      <c r="P83" s="36"/>
      <c r="Q83" s="36">
        <v>3.2527472527472527</v>
      </c>
      <c r="R83" s="36"/>
      <c r="S83" s="36">
        <v>1.4945054945054945</v>
      </c>
      <c r="U83" s="36">
        <v>100</v>
      </c>
    </row>
    <row r="84" spans="1:21" s="3" customFormat="1" x14ac:dyDescent="0.25">
      <c r="A84" s="51" t="s">
        <v>11</v>
      </c>
      <c r="B84" s="36">
        <v>96.928327645051198</v>
      </c>
      <c r="C84" s="36"/>
      <c r="D84" s="36">
        <v>59.726962457337883</v>
      </c>
      <c r="E84" s="36">
        <v>45.904436860068259</v>
      </c>
      <c r="F84" s="36">
        <v>34.470989761092156</v>
      </c>
      <c r="G84" s="36">
        <v>95.904436860068259</v>
      </c>
      <c r="H84" s="36">
        <v>77.986348122866886</v>
      </c>
      <c r="I84" s="36">
        <v>34.8122866894198</v>
      </c>
      <c r="J84" s="36">
        <v>37.030716723549489</v>
      </c>
      <c r="K84" s="36">
        <v>34.470989761092156</v>
      </c>
      <c r="L84" s="36">
        <v>44.368600682593858</v>
      </c>
      <c r="M84" s="36">
        <v>66.040955631399328</v>
      </c>
      <c r="N84" s="36">
        <v>18.941979522184297</v>
      </c>
      <c r="O84" s="36">
        <v>40.443686006825942</v>
      </c>
      <c r="P84" s="36"/>
      <c r="Q84" s="36">
        <v>3.0716723549488054</v>
      </c>
      <c r="R84" s="36"/>
      <c r="S84" s="36">
        <v>3.4129692832764507</v>
      </c>
      <c r="U84" s="36">
        <v>100</v>
      </c>
    </row>
    <row r="85" spans="1:21" s="3" customFormat="1" x14ac:dyDescent="0.25">
      <c r="A85" s="51" t="s">
        <v>12</v>
      </c>
      <c r="B85" s="36">
        <v>97.607655502392348</v>
      </c>
      <c r="C85" s="36"/>
      <c r="D85" s="36">
        <v>56.220095693779903</v>
      </c>
      <c r="E85" s="36">
        <v>44.138755980861241</v>
      </c>
      <c r="F85" s="36">
        <v>29.904306220095695</v>
      </c>
      <c r="G85" s="36">
        <v>96.411483253588514</v>
      </c>
      <c r="H85" s="36">
        <v>81.937799043062199</v>
      </c>
      <c r="I85" s="36">
        <v>32.775119617224881</v>
      </c>
      <c r="J85" s="36">
        <v>37.918660287081337</v>
      </c>
      <c r="K85" s="36">
        <v>34.569377990430624</v>
      </c>
      <c r="L85" s="36">
        <v>44.258373205741627</v>
      </c>
      <c r="M85" s="36">
        <v>66.507177033492823</v>
      </c>
      <c r="N85" s="36">
        <v>19.617224880382775</v>
      </c>
      <c r="O85" s="36">
        <v>42.105263157894733</v>
      </c>
      <c r="P85" s="36"/>
      <c r="Q85" s="36">
        <v>2.3923444976076556</v>
      </c>
      <c r="R85" s="36"/>
      <c r="S85" s="36">
        <v>1.9138755980861244</v>
      </c>
      <c r="U85" s="36">
        <v>100</v>
      </c>
    </row>
    <row r="86" spans="1:21" s="3" customFormat="1" x14ac:dyDescent="0.25">
      <c r="A86" s="38" t="s">
        <v>115</v>
      </c>
      <c r="B86" s="40">
        <v>98.020540003312902</v>
      </c>
      <c r="C86" s="40"/>
      <c r="D86" s="40">
        <v>56.004638065264203</v>
      </c>
      <c r="E86" s="40">
        <v>39.2910385953288</v>
      </c>
      <c r="F86" s="40">
        <v>31.704488984594999</v>
      </c>
      <c r="G86" s="40">
        <v>96.629120424051678</v>
      </c>
      <c r="H86" s="40">
        <v>82.946827894649658</v>
      </c>
      <c r="I86" s="40">
        <v>33.609408646678816</v>
      </c>
      <c r="J86" s="40">
        <v>32.027497101209214</v>
      </c>
      <c r="K86" s="40">
        <v>27.323173761802224</v>
      </c>
      <c r="L86" s="40">
        <v>31.83700513500083</v>
      </c>
      <c r="M86" s="40">
        <v>57.131025343713773</v>
      </c>
      <c r="N86" s="40">
        <v>15.388437965877092</v>
      </c>
      <c r="O86" s="40">
        <v>39.15852244492298</v>
      </c>
      <c r="P86" s="40"/>
      <c r="Q86" s="40">
        <v>1.979459996687096</v>
      </c>
      <c r="R86" s="40"/>
      <c r="S86" s="40">
        <v>2.252774556899122</v>
      </c>
      <c r="T86" s="2"/>
      <c r="U86" s="40">
        <v>100</v>
      </c>
    </row>
    <row r="87" spans="1:21" s="3" customFormat="1" x14ac:dyDescent="0.25">
      <c r="A87" s="14" t="s">
        <v>59</v>
      </c>
    </row>
    <row r="88" spans="1:21" s="3" customFormat="1" x14ac:dyDescent="0.25">
      <c r="A88" s="227" t="s">
        <v>57</v>
      </c>
      <c r="B88" s="228"/>
      <c r="C88" s="228"/>
      <c r="D88" s="228"/>
      <c r="E88" s="228"/>
      <c r="F88" s="228"/>
      <c r="G88" s="228"/>
      <c r="H88" s="228"/>
      <c r="I88" s="228"/>
      <c r="J88" s="228"/>
      <c r="K88" s="228"/>
      <c r="L88" s="228"/>
      <c r="M88" s="228"/>
      <c r="N88" s="228"/>
      <c r="O88" s="237"/>
      <c r="P88" s="237"/>
      <c r="Q88" s="237"/>
      <c r="R88" s="237"/>
      <c r="S88" s="237"/>
    </row>
    <row r="89" spans="1:21" s="3" customFormat="1" x14ac:dyDescent="0.25">
      <c r="A89" s="14" t="s">
        <v>59</v>
      </c>
    </row>
    <row r="90" spans="1:21" s="3" customFormat="1" ht="24.75" customHeight="1" x14ac:dyDescent="0.25">
      <c r="A90" s="227" t="s">
        <v>57</v>
      </c>
      <c r="B90" s="228"/>
      <c r="C90" s="228"/>
      <c r="D90" s="228"/>
      <c r="E90" s="228"/>
      <c r="F90" s="228"/>
      <c r="G90" s="228"/>
      <c r="H90" s="228"/>
      <c r="I90" s="228"/>
      <c r="J90" s="228"/>
      <c r="K90" s="228"/>
      <c r="L90" s="228"/>
      <c r="M90" s="228"/>
      <c r="N90" s="228"/>
      <c r="O90" s="237"/>
      <c r="P90" s="237"/>
      <c r="Q90" s="237"/>
      <c r="R90" s="237"/>
      <c r="S90" s="237"/>
    </row>
  </sheetData>
  <mergeCells count="41">
    <mergeCell ref="A40:U40"/>
    <mergeCell ref="U2:U3"/>
    <mergeCell ref="V2:V3"/>
    <mergeCell ref="W2:W3"/>
    <mergeCell ref="A21:A23"/>
    <mergeCell ref="B21:B22"/>
    <mergeCell ref="C21:C22"/>
    <mergeCell ref="D21:O21"/>
    <mergeCell ref="Q21:Q22"/>
    <mergeCell ref="S21:S22"/>
    <mergeCell ref="U21:U22"/>
    <mergeCell ref="A1:S1"/>
    <mergeCell ref="A2:A4"/>
    <mergeCell ref="B2:B3"/>
    <mergeCell ref="C2:C3"/>
    <mergeCell ref="D2:O2"/>
    <mergeCell ref="P2:P4"/>
    <mergeCell ref="Q2:Q3"/>
    <mergeCell ref="R2:R4"/>
    <mergeCell ref="S2:S3"/>
    <mergeCell ref="A49:S49"/>
    <mergeCell ref="A50:A52"/>
    <mergeCell ref="B50:B51"/>
    <mergeCell ref="C50:C51"/>
    <mergeCell ref="D50:O50"/>
    <mergeCell ref="P50:P52"/>
    <mergeCell ref="Q50:Q51"/>
    <mergeCell ref="R50:R52"/>
    <mergeCell ref="S50:S51"/>
    <mergeCell ref="V50:V51"/>
    <mergeCell ref="W50:W51"/>
    <mergeCell ref="S69:S70"/>
    <mergeCell ref="U69:U70"/>
    <mergeCell ref="A90:S90"/>
    <mergeCell ref="A88:S88"/>
    <mergeCell ref="U50:U51"/>
    <mergeCell ref="A69:A71"/>
    <mergeCell ref="B69:B70"/>
    <mergeCell ref="C69:C70"/>
    <mergeCell ref="D69:O69"/>
    <mergeCell ref="Q69:Q7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Tavola 3.1</vt:lpstr>
      <vt:lpstr>Tavola 3.2</vt:lpstr>
      <vt:lpstr>Tavola 3.3</vt:lpstr>
      <vt:lpstr>Tavola 3.4</vt:lpstr>
      <vt:lpstr>Tavola 3.5</vt:lpstr>
      <vt:lpstr>Tavola3.6</vt:lpstr>
      <vt:lpstr>Tavola 3.7</vt:lpstr>
      <vt:lpstr>Tavola 3.8</vt:lpstr>
      <vt:lpstr>Tavola 3.9</vt:lpstr>
      <vt:lpstr>Tavola 3.10</vt:lpstr>
      <vt:lpstr>Tavola 3.11</vt:lpstr>
      <vt:lpstr>Tavola 3.12 </vt:lpstr>
      <vt:lpstr>Tavola 3.13</vt:lpstr>
      <vt:lpstr>Tavola 3.14</vt:lpstr>
      <vt:lpstr>Tavola 3.15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2024-05-15T15:02:32Z</dcterms:modified>
</cp:coreProperties>
</file>