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yperv4balbo\SECIP\7 - CensIP 2022\7 - Report dati provvisori 21_maggio\Tavole finali 14052024\"/>
    </mc:Choice>
  </mc:AlternateContent>
  <bookViews>
    <workbookView xWindow="0" yWindow="0" windowWidth="18450" windowHeight="6030"/>
  </bookViews>
  <sheets>
    <sheet name="Tavola 5.1" sheetId="2" r:id="rId1"/>
    <sheet name="Tavola 5.2" sheetId="1" r:id="rId2"/>
    <sheet name="Tavola 5.3" sheetId="3" r:id="rId3"/>
    <sheet name="Tavola 5.4" sheetId="4" r:id="rId4"/>
    <sheet name="Tavola 5.5" sheetId="5" r:id="rId5"/>
  </sheets>
  <externalReferences>
    <externalReference r:id="rId6"/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8" i="1" l="1"/>
  <c r="AE18" i="1"/>
  <c r="AC18" i="1"/>
  <c r="AA18" i="1"/>
  <c r="Y18" i="1"/>
  <c r="W18" i="1"/>
  <c r="U18" i="1"/>
  <c r="S18" i="1"/>
  <c r="Q18" i="1"/>
  <c r="O18" i="1"/>
  <c r="M18" i="1"/>
  <c r="K18" i="1"/>
  <c r="I18" i="1"/>
  <c r="G18" i="1"/>
  <c r="E18" i="1"/>
  <c r="C18" i="1"/>
  <c r="AG17" i="1"/>
  <c r="AE17" i="1"/>
  <c r="AC17" i="1"/>
  <c r="AA17" i="1"/>
  <c r="Y17" i="1"/>
  <c r="W17" i="1"/>
  <c r="U17" i="1"/>
  <c r="S17" i="1"/>
  <c r="Q17" i="1"/>
  <c r="O17" i="1"/>
  <c r="M17" i="1"/>
  <c r="K17" i="1"/>
  <c r="I17" i="1"/>
  <c r="G17" i="1"/>
  <c r="E17" i="1"/>
  <c r="C17" i="1"/>
  <c r="B17" i="1" s="1"/>
  <c r="AH17" i="1" s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AG15" i="1"/>
  <c r="AE15" i="1"/>
  <c r="AC15" i="1"/>
  <c r="AA15" i="1"/>
  <c r="Y15" i="1"/>
  <c r="W15" i="1"/>
  <c r="U15" i="1"/>
  <c r="S15" i="1"/>
  <c r="Q15" i="1"/>
  <c r="O15" i="1"/>
  <c r="M15" i="1"/>
  <c r="K15" i="1"/>
  <c r="I15" i="1"/>
  <c r="G15" i="1"/>
  <c r="E15" i="1"/>
  <c r="C15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AG13" i="1"/>
  <c r="AE13" i="1"/>
  <c r="AC13" i="1"/>
  <c r="AA13" i="1"/>
  <c r="Y13" i="1"/>
  <c r="W13" i="1"/>
  <c r="U13" i="1"/>
  <c r="S13" i="1"/>
  <c r="Q13" i="1"/>
  <c r="O13" i="1"/>
  <c r="M13" i="1"/>
  <c r="K13" i="1"/>
  <c r="I13" i="1"/>
  <c r="G13" i="1"/>
  <c r="E13" i="1"/>
  <c r="C13" i="1"/>
  <c r="B13" i="1" s="1"/>
  <c r="AH13" i="1" s="1"/>
  <c r="AG12" i="1"/>
  <c r="AE12" i="1"/>
  <c r="AC12" i="1"/>
  <c r="AA12" i="1"/>
  <c r="Y12" i="1"/>
  <c r="W12" i="1"/>
  <c r="U12" i="1"/>
  <c r="S12" i="1"/>
  <c r="Q12" i="1"/>
  <c r="O12" i="1"/>
  <c r="M12" i="1"/>
  <c r="K12" i="1"/>
  <c r="I12" i="1"/>
  <c r="G12" i="1"/>
  <c r="E12" i="1"/>
  <c r="C12" i="1"/>
  <c r="AG11" i="1"/>
  <c r="AE11" i="1"/>
  <c r="AC11" i="1"/>
  <c r="AA11" i="1"/>
  <c r="Y11" i="1"/>
  <c r="W11" i="1"/>
  <c r="U11" i="1"/>
  <c r="S11" i="1"/>
  <c r="Q11" i="1"/>
  <c r="O11" i="1"/>
  <c r="M11" i="1"/>
  <c r="K11" i="1"/>
  <c r="I11" i="1"/>
  <c r="G11" i="1"/>
  <c r="E11" i="1"/>
  <c r="C11" i="1"/>
  <c r="AG10" i="1"/>
  <c r="AE10" i="1"/>
  <c r="AC10" i="1"/>
  <c r="AA10" i="1"/>
  <c r="Y10" i="1"/>
  <c r="W10" i="1"/>
  <c r="U10" i="1"/>
  <c r="S10" i="1"/>
  <c r="Q10" i="1"/>
  <c r="O10" i="1"/>
  <c r="M10" i="1"/>
  <c r="K10" i="1"/>
  <c r="I10" i="1"/>
  <c r="G10" i="1"/>
  <c r="E10" i="1"/>
  <c r="C10" i="1"/>
  <c r="B10" i="1" s="1"/>
  <c r="AH10" i="1" s="1"/>
  <c r="AG9" i="1"/>
  <c r="AE9" i="1"/>
  <c r="AC9" i="1"/>
  <c r="AA9" i="1"/>
  <c r="Y9" i="1"/>
  <c r="W9" i="1"/>
  <c r="U9" i="1"/>
  <c r="S9" i="1"/>
  <c r="Q9" i="1"/>
  <c r="O9" i="1"/>
  <c r="M9" i="1"/>
  <c r="K9" i="1"/>
  <c r="I9" i="1"/>
  <c r="G9" i="1"/>
  <c r="E9" i="1"/>
  <c r="C9" i="1"/>
  <c r="AG8" i="1"/>
  <c r="AE8" i="1"/>
  <c r="AC8" i="1"/>
  <c r="AA8" i="1"/>
  <c r="Y8" i="1"/>
  <c r="W8" i="1"/>
  <c r="U8" i="1"/>
  <c r="S8" i="1"/>
  <c r="Q8" i="1"/>
  <c r="O8" i="1"/>
  <c r="M8" i="1"/>
  <c r="K8" i="1"/>
  <c r="I8" i="1"/>
  <c r="G8" i="1"/>
  <c r="E8" i="1"/>
  <c r="C8" i="1"/>
  <c r="AG7" i="1"/>
  <c r="AE7" i="1"/>
  <c r="AC7" i="1"/>
  <c r="AA7" i="1"/>
  <c r="Y7" i="1"/>
  <c r="W7" i="1"/>
  <c r="U7" i="1"/>
  <c r="S7" i="1"/>
  <c r="Q7" i="1"/>
  <c r="O7" i="1"/>
  <c r="M7" i="1"/>
  <c r="K7" i="1"/>
  <c r="I7" i="1"/>
  <c r="G7" i="1"/>
  <c r="E7" i="1"/>
  <c r="C7" i="1"/>
  <c r="AG6" i="1"/>
  <c r="AE6" i="1"/>
  <c r="AC6" i="1"/>
  <c r="AA6" i="1"/>
  <c r="Y6" i="1"/>
  <c r="W6" i="1"/>
  <c r="U6" i="1"/>
  <c r="S6" i="1"/>
  <c r="Q6" i="1"/>
  <c r="O6" i="1"/>
  <c r="M6" i="1"/>
  <c r="K6" i="1"/>
  <c r="I6" i="1"/>
  <c r="G6" i="1"/>
  <c r="E6" i="1"/>
  <c r="C6" i="1"/>
  <c r="B6" i="1" l="1"/>
  <c r="AH6" i="1" s="1"/>
  <c r="B8" i="1"/>
  <c r="AH8" i="1" s="1"/>
  <c r="B12" i="1"/>
  <c r="V12" i="1" s="1"/>
  <c r="B15" i="1"/>
  <c r="AH15" i="1" s="1"/>
  <c r="B7" i="1"/>
  <c r="D7" i="1" s="1"/>
  <c r="B9" i="1"/>
  <c r="D9" i="1" s="1"/>
  <c r="B11" i="1"/>
  <c r="D11" i="1" s="1"/>
  <c r="D6" i="1"/>
  <c r="H6" i="1"/>
  <c r="J6" i="1"/>
  <c r="L6" i="1"/>
  <c r="P6" i="1"/>
  <c r="R6" i="1"/>
  <c r="T6" i="1"/>
  <c r="X6" i="1"/>
  <c r="Z6" i="1"/>
  <c r="AB6" i="1"/>
  <c r="AF6" i="1"/>
  <c r="F7" i="1"/>
  <c r="V7" i="1"/>
  <c r="H8" i="1"/>
  <c r="J8" i="1"/>
  <c r="N8" i="1"/>
  <c r="R8" i="1"/>
  <c r="V8" i="1"/>
  <c r="X8" i="1"/>
  <c r="AD8" i="1"/>
  <c r="AF8" i="1"/>
  <c r="X9" i="1"/>
  <c r="D10" i="1"/>
  <c r="F10" i="1"/>
  <c r="H10" i="1"/>
  <c r="J10" i="1"/>
  <c r="L10" i="1"/>
  <c r="N10" i="1"/>
  <c r="P10" i="1"/>
  <c r="R10" i="1"/>
  <c r="T10" i="1"/>
  <c r="V10" i="1"/>
  <c r="X10" i="1"/>
  <c r="Z10" i="1"/>
  <c r="AB10" i="1"/>
  <c r="AD10" i="1"/>
  <c r="AF10" i="1"/>
  <c r="D12" i="1"/>
  <c r="R12" i="1"/>
  <c r="T12" i="1"/>
  <c r="D13" i="1"/>
  <c r="F13" i="1"/>
  <c r="H13" i="1"/>
  <c r="J13" i="1"/>
  <c r="L13" i="1"/>
  <c r="N13" i="1"/>
  <c r="P13" i="1"/>
  <c r="R13" i="1"/>
  <c r="T13" i="1"/>
  <c r="V13" i="1"/>
  <c r="X13" i="1"/>
  <c r="Z13" i="1"/>
  <c r="AB13" i="1"/>
  <c r="AD13" i="1"/>
  <c r="AF13" i="1"/>
  <c r="D17" i="1"/>
  <c r="F17" i="1"/>
  <c r="H17" i="1"/>
  <c r="J17" i="1"/>
  <c r="L17" i="1"/>
  <c r="N17" i="1"/>
  <c r="P17" i="1"/>
  <c r="R17" i="1"/>
  <c r="T17" i="1"/>
  <c r="V17" i="1"/>
  <c r="X17" i="1"/>
  <c r="Z17" i="1"/>
  <c r="AB17" i="1"/>
  <c r="AD17" i="1"/>
  <c r="AF17" i="1"/>
  <c r="Z12" i="1"/>
  <c r="B14" i="1"/>
  <c r="J14" i="1" s="1"/>
  <c r="B16" i="1"/>
  <c r="J16" i="1" s="1"/>
  <c r="B18" i="1"/>
  <c r="F18" i="1" s="1"/>
  <c r="L15" i="1" l="1"/>
  <c r="L12" i="1"/>
  <c r="AH12" i="1"/>
  <c r="J12" i="1"/>
  <c r="Z8" i="1"/>
  <c r="P8" i="1"/>
  <c r="F8" i="1"/>
  <c r="D15" i="1"/>
  <c r="AD12" i="1"/>
  <c r="AF15" i="1"/>
  <c r="AF12" i="1"/>
  <c r="P12" i="1"/>
  <c r="H12" i="1"/>
  <c r="AB12" i="1"/>
  <c r="X12" i="1"/>
  <c r="N12" i="1"/>
  <c r="F12" i="1"/>
  <c r="T15" i="1"/>
  <c r="AB8" i="1"/>
  <c r="T8" i="1"/>
  <c r="L8" i="1"/>
  <c r="D8" i="1"/>
  <c r="AD6" i="1"/>
  <c r="V6" i="1"/>
  <c r="N6" i="1"/>
  <c r="F6" i="1"/>
  <c r="AD7" i="1"/>
  <c r="T7" i="1"/>
  <c r="P15" i="1"/>
  <c r="H15" i="1"/>
  <c r="Z15" i="1"/>
  <c r="X11" i="1"/>
  <c r="AF9" i="1"/>
  <c r="N9" i="1"/>
  <c r="AB9" i="1"/>
  <c r="V15" i="1"/>
  <c r="R15" i="1"/>
  <c r="N15" i="1"/>
  <c r="J15" i="1"/>
  <c r="F15" i="1"/>
  <c r="X15" i="1"/>
  <c r="AB15" i="1"/>
  <c r="AD15" i="1"/>
  <c r="AF11" i="1"/>
  <c r="N11" i="1"/>
  <c r="V9" i="1"/>
  <c r="F9" i="1"/>
  <c r="AB11" i="1"/>
  <c r="AD9" i="1"/>
  <c r="T9" i="1"/>
  <c r="AB14" i="1"/>
  <c r="AF7" i="1"/>
  <c r="X7" i="1"/>
  <c r="N7" i="1"/>
  <c r="AB7" i="1"/>
  <c r="L7" i="1"/>
  <c r="AD18" i="1"/>
  <c r="T18" i="1"/>
  <c r="X16" i="1"/>
  <c r="T11" i="1"/>
  <c r="AD16" i="1"/>
  <c r="AB16" i="1"/>
  <c r="T16" i="1"/>
  <c r="L16" i="1"/>
  <c r="AB18" i="1"/>
  <c r="L18" i="1"/>
  <c r="AH16" i="1"/>
  <c r="Z16" i="1"/>
  <c r="P16" i="1"/>
  <c r="H16" i="1"/>
  <c r="D16" i="1"/>
  <c r="T14" i="1"/>
  <c r="AF16" i="1"/>
  <c r="N16" i="1"/>
  <c r="L9" i="1"/>
  <c r="AD14" i="1"/>
  <c r="L14" i="1"/>
  <c r="V16" i="1"/>
  <c r="F16" i="1"/>
  <c r="V11" i="1"/>
  <c r="F11" i="1"/>
  <c r="R9" i="1"/>
  <c r="J9" i="1"/>
  <c r="AD11" i="1"/>
  <c r="L11" i="1"/>
  <c r="AH9" i="1"/>
  <c r="Z9" i="1"/>
  <c r="P9" i="1"/>
  <c r="H9" i="1"/>
  <c r="R18" i="1"/>
  <c r="J18" i="1"/>
  <c r="AF14" i="1"/>
  <c r="X14" i="1"/>
  <c r="V14" i="1"/>
  <c r="N14" i="1"/>
  <c r="F14" i="1"/>
  <c r="AH18" i="1"/>
  <c r="Z18" i="1"/>
  <c r="P18" i="1"/>
  <c r="H18" i="1"/>
  <c r="D18" i="1"/>
  <c r="AH14" i="1"/>
  <c r="Z14" i="1"/>
  <c r="P14" i="1"/>
  <c r="H14" i="1"/>
  <c r="D14" i="1"/>
  <c r="AF18" i="1"/>
  <c r="X18" i="1"/>
  <c r="V18" i="1"/>
  <c r="N18" i="1"/>
  <c r="R16" i="1"/>
  <c r="R14" i="1"/>
  <c r="R11" i="1"/>
  <c r="J11" i="1"/>
  <c r="R7" i="1"/>
  <c r="J7" i="1"/>
  <c r="AH11" i="1"/>
  <c r="Z11" i="1"/>
  <c r="P11" i="1"/>
  <c r="H11" i="1"/>
  <c r="AH7" i="1"/>
  <c r="Z7" i="1"/>
  <c r="P7" i="1"/>
  <c r="H7" i="1"/>
  <c r="P18" i="5" l="1"/>
  <c r="P17" i="5"/>
  <c r="P16" i="5"/>
  <c r="P15" i="5"/>
  <c r="P14" i="5"/>
  <c r="P13" i="5"/>
  <c r="P12" i="5"/>
  <c r="P11" i="5"/>
  <c r="P10" i="5"/>
  <c r="P9" i="5"/>
  <c r="P8" i="5"/>
  <c r="P7" i="5"/>
  <c r="P6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B18" i="5"/>
  <c r="B17" i="5"/>
  <c r="B16" i="5"/>
  <c r="B15" i="5"/>
  <c r="B14" i="5"/>
  <c r="B13" i="5"/>
  <c r="B10" i="5"/>
  <c r="B12" i="5"/>
  <c r="B11" i="5"/>
  <c r="B9" i="5"/>
  <c r="B8" i="5"/>
  <c r="B7" i="5"/>
  <c r="B6" i="5"/>
  <c r="O7" i="5" l="1"/>
  <c r="O15" i="5"/>
  <c r="M9" i="5"/>
  <c r="Q13" i="5"/>
  <c r="M17" i="5"/>
  <c r="E10" i="5"/>
  <c r="E18" i="5"/>
  <c r="I8" i="5"/>
  <c r="I16" i="5"/>
  <c r="K11" i="5"/>
  <c r="E12" i="5"/>
  <c r="G13" i="5"/>
  <c r="O9" i="5"/>
  <c r="O17" i="5"/>
  <c r="M13" i="5"/>
  <c r="I9" i="5"/>
  <c r="I17" i="5"/>
  <c r="I10" i="5"/>
  <c r="I18" i="5"/>
  <c r="K13" i="5"/>
  <c r="M8" i="5"/>
  <c r="M16" i="5"/>
  <c r="O11" i="5"/>
  <c r="Q14" i="5"/>
  <c r="M14" i="5"/>
  <c r="E14" i="5"/>
  <c r="G9" i="5"/>
  <c r="G17" i="5"/>
  <c r="M10" i="5"/>
  <c r="M18" i="5"/>
  <c r="O13" i="5"/>
  <c r="Q8" i="5"/>
  <c r="Q16" i="5"/>
  <c r="Q9" i="5"/>
  <c r="Q17" i="5"/>
  <c r="E8" i="5"/>
  <c r="E16" i="5"/>
  <c r="G11" i="5"/>
  <c r="I14" i="5"/>
  <c r="K9" i="5"/>
  <c r="K17" i="5"/>
  <c r="Q10" i="5"/>
  <c r="Q18" i="5"/>
  <c r="I12" i="5"/>
  <c r="M12" i="5"/>
  <c r="Q12" i="5"/>
  <c r="I13" i="5"/>
  <c r="E11" i="5"/>
  <c r="G6" i="5"/>
  <c r="G8" i="5"/>
  <c r="G10" i="5"/>
  <c r="G14" i="5"/>
  <c r="G16" i="5"/>
  <c r="G18" i="5"/>
  <c r="I7" i="5"/>
  <c r="I11" i="5"/>
  <c r="I15" i="5"/>
  <c r="K8" i="5"/>
  <c r="K10" i="5"/>
  <c r="K14" i="5"/>
  <c r="K16" i="5"/>
  <c r="K18" i="5"/>
  <c r="M7" i="5"/>
  <c r="M11" i="5"/>
  <c r="M15" i="5"/>
  <c r="O8" i="5"/>
  <c r="O10" i="5"/>
  <c r="O14" i="5"/>
  <c r="O16" i="5"/>
  <c r="O18" i="5"/>
  <c r="Q7" i="5"/>
  <c r="Q11" i="5"/>
  <c r="Q15" i="5"/>
  <c r="E7" i="5"/>
  <c r="E9" i="5"/>
  <c r="E13" i="5"/>
  <c r="E15" i="5"/>
  <c r="E17" i="5"/>
  <c r="G12" i="5"/>
  <c r="K12" i="5"/>
  <c r="O12" i="5"/>
  <c r="G15" i="5"/>
  <c r="G7" i="5"/>
  <c r="K15" i="5"/>
  <c r="K7" i="5"/>
  <c r="E6" i="5"/>
  <c r="K6" i="5"/>
  <c r="O6" i="5"/>
  <c r="M6" i="5"/>
  <c r="I6" i="5"/>
  <c r="Q6" i="5"/>
</calcChain>
</file>

<file path=xl/sharedStrings.xml><?xml version="1.0" encoding="utf-8"?>
<sst xmlns="http://schemas.openxmlformats.org/spreadsheetml/2006/main" count="263" uniqueCount="88">
  <si>
    <t>FORMA GIURIDICA</t>
  </si>
  <si>
    <t>Totale</t>
  </si>
  <si>
    <t xml:space="preserve">v.a </t>
  </si>
  <si>
    <t>%</t>
  </si>
  <si>
    <t xml:space="preserve">Amministrazione dello stato </t>
  </si>
  <si>
    <t xml:space="preserve">Regione </t>
  </si>
  <si>
    <t>Provincia e Città Metropolitana</t>
  </si>
  <si>
    <t>Comune</t>
  </si>
  <si>
    <t>di cui: con meno di 5.000 abitanti</t>
  </si>
  <si>
    <t>di cui: tra 5.000 e 20.000 abitanti</t>
  </si>
  <si>
    <t>di cui: con 20.000 abitanti e oltre</t>
  </si>
  <si>
    <t>Comunità montane e unione dei comuni</t>
  </si>
  <si>
    <t>Azienda o ente del servizio sanitario nazionale</t>
  </si>
  <si>
    <t>Università pubblica</t>
  </si>
  <si>
    <t>Ente pubblico non economico</t>
  </si>
  <si>
    <t>Altra forma giuridica</t>
  </si>
  <si>
    <t>Fonte: Istat, Censimento permanente istituzioni pubbliche</t>
  </si>
  <si>
    <t>numero bandi</t>
  </si>
  <si>
    <t>Amministrazione dello stato e organo costituzionale o a rilevanza costituzionale</t>
  </si>
  <si>
    <t>Regione (Giunta e consiglio rerionale)</t>
  </si>
  <si>
    <t>Provincia e Citta Metropolitana</t>
  </si>
  <si>
    <t>Istituzioni che sono venute a consocenza dei bandi/avvisi del PNRR:</t>
  </si>
  <si>
    <t>Totale istituzioni</t>
  </si>
  <si>
    <t>di cui: tramite circolari o altre comunicazioni istituzionali</t>
  </si>
  <si>
    <t>di cui: tramite il sito “Italia domani”</t>
  </si>
  <si>
    <t>di cui: partecipando ad eventi dedicati al PNRR</t>
  </si>
  <si>
    <t>di cui: confrontandosi con altre amministrazioni pubbliche</t>
  </si>
  <si>
    <t>di cui: tramite consulenti specializzati</t>
  </si>
  <si>
    <t>Istituzioni pubbliche che non sono venute a consocenza dei bandi/avvisi del PNRR</t>
  </si>
  <si>
    <t>Istituzioni pubbliche che hanno ottneuto il finanziamneto PNRR richiesto</t>
  </si>
  <si>
    <t>di cui: istituzioni che hanno ottenuto il finanziamento su tutti i progetti richiesti</t>
  </si>
  <si>
    <t>di cui: istituzioni che hanno ottenuto il finanziamento soltanto su alcuni progetti richiesti</t>
  </si>
  <si>
    <t>Aspetti legali</t>
  </si>
  <si>
    <t>Aspetti organizzative</t>
  </si>
  <si>
    <t>Risorse specializzate</t>
  </si>
  <si>
    <t>Aspetti tecnici</t>
  </si>
  <si>
    <t>Aspetti economico-finanziari</t>
  </si>
  <si>
    <t>Altra area non inclusa nelle precedenti</t>
  </si>
  <si>
    <t>nessuna criticità</t>
  </si>
  <si>
    <t>Istituzioni pubbliche che non hanno aderito ad alcun bando PNRR</t>
  </si>
  <si>
    <t>Scarsa chiarezza nella comunicazione delle opportunità fornite dal PNRR</t>
  </si>
  <si>
    <t>Le procedure di adesione erano troppo complesse</t>
  </si>
  <si>
    <t>Le procedure di adesione richiedevano tempi troppo stringenti</t>
  </si>
  <si>
    <t>Carenza di personale con competenze progettuali per aderire ai bandi/avvisi</t>
  </si>
  <si>
    <t>Carenza di personale con competenze amministrative per aderire ai bandi/avvisi</t>
  </si>
  <si>
    <t>Problemi di pianificazione inerenti ad altre attività avviate non inerenti il PNRR</t>
  </si>
  <si>
    <t>I bandi/avvisi PNRR non sono stati considerati coerenti o rilevanti non  gli obiettivi programmati</t>
  </si>
  <si>
    <t>Altre motivazioni non indicate nelle precedenti opzioni</t>
  </si>
  <si>
    <t>Attività</t>
  </si>
  <si>
    <t>Formalizzazione delle richieste per autorizzazioni/permessi</t>
  </si>
  <si>
    <t>Predisposizione di norme/provvedimenti</t>
  </si>
  <si>
    <t>Predisposizione di cronoprogrammi delle iniziative</t>
  </si>
  <si>
    <t>Selezione dei soggetti attuatori nelle fasi di gara</t>
  </si>
  <si>
    <t>Monitoraggio dei progetti</t>
  </si>
  <si>
    <t>Rendicontazione</t>
  </si>
  <si>
    <t>Gestione Informatica</t>
  </si>
  <si>
    <t>Istituzioni pubbliche che hanno aderito a bandi/avvisi PNRR</t>
  </si>
  <si>
    <t>M1C2 - Digitalizzazione, innovazione e capacità di comunicazione del sistema di produzione</t>
  </si>
  <si>
    <t>M1C3 - Turismo e cultura 4.0</t>
  </si>
  <si>
    <t>M2C1- Economia circolare e agricoltura sostenibile</t>
  </si>
  <si>
    <t>M2C2 - Energia rinnovabile, idrogeno, rete e mobilità sostenibile</t>
  </si>
  <si>
    <t>M2C3 - Efficienza energetica e riqualificazione degli edifici</t>
  </si>
  <si>
    <t>M2C4 - Tutela del territorio e della risorsa idrica</t>
  </si>
  <si>
    <t>M3C1 - Investimenti sulla rete ferroviaria</t>
  </si>
  <si>
    <t>M3C2 - Intermodalità e logistica integrata</t>
  </si>
  <si>
    <t>M4C2 - Dalla ricerca all'impresa</t>
  </si>
  <si>
    <t>M5C3 - Interventi speciali per la coesione territoriale</t>
  </si>
  <si>
    <t xml:space="preserve">M6C1 - Reti di prossimità, strutture e telemedicina per l'assistenza sanitaria territoriale </t>
  </si>
  <si>
    <t xml:space="preserve">M6C2 - Innovazione, ricerca e digitalizzazione del Servizio Sanitario Nazionale </t>
  </si>
  <si>
    <t>totale M5C1</t>
  </si>
  <si>
    <t>numero bandi/avvisi del PNRR</t>
  </si>
  <si>
    <t>di cui: tramite agenzie governative</t>
  </si>
  <si>
    <t>Istituzioni pubbliche rispondenti (a)</t>
  </si>
  <si>
    <t>Regione (Giunta e consiglio rerionale) (b)</t>
  </si>
  <si>
    <t>Provincia (b) e Citta Metropolitana</t>
  </si>
  <si>
    <t>(b)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 Questo consente di arricchire il patrimonio informativo diffuso e meglio descrivere la complessità di queste importanti unità.</t>
  </si>
  <si>
    <t>(a) Il totale non comprende le istituzioni titolari di progetti PNRR.</t>
  </si>
  <si>
    <r>
      <t xml:space="preserve">Tavola 5.3- Istituzioni pubbliche che hanno ottenuto il finanziamento PNRR richiesto e aree di criticità riscontrate nell’avanzamento delle attività previste dai progetti PNRR finanziati entro il 31/12/2022, per forma giuridica - </t>
    </r>
    <r>
      <rPr>
        <sz val="9"/>
        <color theme="1"/>
        <rFont val="Arial"/>
        <family val="2"/>
      </rPr>
      <t>Anno 2022 (</t>
    </r>
    <r>
      <rPr>
        <i/>
        <sz val="9"/>
        <color theme="1"/>
        <rFont val="Arial"/>
        <family val="2"/>
      </rPr>
      <t>valori assoluti e percentuali)</t>
    </r>
  </si>
  <si>
    <t>Aree di criticità riscontrate nell’avanzamento delle attività previste dai progetti PNRR finanziati</t>
  </si>
  <si>
    <r>
      <t xml:space="preserve">Tavola 5.4 - Istituzioni pubbliche che non hanno aderito ad alcun bando/avviso PNRR  e aree di criticità riscontrate nell’avanzamento delle attività previste dai progetti PNRR non finanziati entro il 31/12/2022, per forma giuridica - </t>
    </r>
    <r>
      <rPr>
        <sz val="9"/>
        <color theme="1"/>
        <rFont val="Arial"/>
        <family val="2"/>
      </rPr>
      <t>Anno 2022 (</t>
    </r>
    <r>
      <rPr>
        <i/>
        <sz val="9"/>
        <color theme="1"/>
        <rFont val="Arial"/>
        <family val="2"/>
      </rPr>
      <t>valori assoluti e percentual</t>
    </r>
    <r>
      <rPr>
        <sz val="9"/>
        <color theme="1"/>
        <rFont val="Arial"/>
        <family val="2"/>
      </rPr>
      <t>i)</t>
    </r>
  </si>
  <si>
    <t>Aree di criticità riscontrate nell’avanzamento delle attività previste dai progetti PNRR non finanziati</t>
  </si>
  <si>
    <r>
      <t xml:space="preserve">Tavola 5.1 - Istituzioni pubbliche che sono venute a conoscenza della possibilità di aderire a bandi/avvisi del PNRR, per forma giuridica - </t>
    </r>
    <r>
      <rPr>
        <sz val="9"/>
        <color theme="1"/>
        <rFont val="Arial"/>
        <family val="2"/>
      </rPr>
      <t xml:space="preserve">Anno 2022 </t>
    </r>
    <r>
      <rPr>
        <i/>
        <sz val="9"/>
        <color theme="1"/>
        <rFont val="Arial"/>
        <family val="2"/>
      </rPr>
      <t>(valori assoluti e percentuali</t>
    </r>
    <r>
      <rPr>
        <sz val="9"/>
        <color theme="1"/>
        <rFont val="Arial"/>
        <family val="2"/>
      </rPr>
      <t>)</t>
    </r>
  </si>
  <si>
    <r>
      <t xml:space="preserve">Tavola 5.2 - Numero bandi/avvisi a cui hanno aderito le Istituzioni pubbliche, per componente per forma giuridica - </t>
    </r>
    <r>
      <rPr>
        <sz val="9"/>
        <color theme="1"/>
        <rFont val="Arial"/>
        <family val="2"/>
      </rPr>
      <t xml:space="preserve">Anno 2022 </t>
    </r>
    <r>
      <rPr>
        <i/>
        <sz val="9"/>
        <color theme="1"/>
        <rFont val="Arial"/>
        <family val="2"/>
      </rPr>
      <t>(valori assoluti e percentuali)</t>
    </r>
  </si>
  <si>
    <r>
      <t xml:space="preserve">Tavola 5.5 - Istituzioni pubbliche che hanno riscontrato la necessità di supporto esterno per la progettazione e realizzazione di progetti PNRR  per attività e per forma giuridica - </t>
    </r>
    <r>
      <rPr>
        <sz val="9"/>
        <color theme="1"/>
        <rFont val="Arial"/>
        <family val="2"/>
      </rPr>
      <t>Anno 2022 (</t>
    </r>
    <r>
      <rPr>
        <i/>
        <sz val="9"/>
        <color theme="1"/>
        <rFont val="Arial"/>
        <family val="2"/>
      </rPr>
      <t>valori assoluti e percentuali</t>
    </r>
    <r>
      <rPr>
        <sz val="9"/>
        <color theme="1"/>
        <rFont val="Arial"/>
        <family val="2"/>
      </rPr>
      <t>)</t>
    </r>
  </si>
  <si>
    <t xml:space="preserve">M4C1 - Potenziamento dell'offerta dei servizi di istruzione: dagli asili nido alle università                                     </t>
  </si>
  <si>
    <t>M5C1 - DigPolitiche per il lavoro</t>
  </si>
  <si>
    <t>M5C2 - Infrastrutture sociali, famiglie, comunità e terzo settore</t>
  </si>
  <si>
    <t>M1C1 - 'Digitalizzazione, innovazione e sicurezza nella Pubblica Amministrazione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</si>
</sst>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sz val="7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3" xfId="0" applyFont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vertical="center" wrapText="1"/>
    </xf>
    <xf numFmtId="3" fontId="3" fillId="0" borderId="5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/>
    <xf numFmtId="3" fontId="0" fillId="0" borderId="0" xfId="0" applyNumberFormat="1"/>
    <xf numFmtId="0" fontId="3" fillId="0" borderId="5" xfId="0" applyFont="1" applyBorder="1" applyAlignment="1">
      <alignment vertical="center" wrapText="1"/>
    </xf>
    <xf numFmtId="0" fontId="0" fillId="0" borderId="3" xfId="0" applyBorder="1"/>
    <xf numFmtId="165" fontId="5" fillId="0" borderId="7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 wrapText="1"/>
    </xf>
    <xf numFmtId="165" fontId="3" fillId="0" borderId="5" xfId="0" applyNumberFormat="1" applyFont="1" applyBorder="1" applyAlignment="1">
      <alignment vertical="center" wrapText="1"/>
    </xf>
    <xf numFmtId="3" fontId="3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left" wrapText="1"/>
    </xf>
    <xf numFmtId="164" fontId="3" fillId="0" borderId="4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165" fontId="3" fillId="2" borderId="5" xfId="0" applyNumberFormat="1" applyFont="1" applyFill="1" applyBorder="1" applyAlignment="1">
      <alignment vertical="center" wrapText="1"/>
    </xf>
    <xf numFmtId="3" fontId="3" fillId="2" borderId="5" xfId="0" applyNumberFormat="1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3" fontId="3" fillId="2" borderId="5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0" fillId="2" borderId="0" xfId="0" applyFill="1"/>
    <xf numFmtId="0" fontId="1" fillId="0" borderId="0" xfId="0" applyFont="1" applyAlignment="1">
      <alignment horizontal="left" wrapText="1"/>
    </xf>
    <xf numFmtId="0" fontId="3" fillId="0" borderId="0" xfId="0" quotePrefix="1" applyFont="1" applyFill="1" applyBorder="1" applyAlignment="1">
      <alignment horizontal="right" vertical="center" wrapText="1"/>
    </xf>
    <xf numFmtId="0" fontId="3" fillId="0" borderId="0" xfId="0" quotePrefix="1" applyFont="1" applyFill="1" applyBorder="1" applyAlignment="1">
      <alignment horizontal="center" vertical="center" wrapText="1"/>
    </xf>
    <xf numFmtId="0" fontId="3" fillId="0" borderId="0" xfId="0" quotePrefix="1" applyFont="1" applyFill="1" applyBorder="1" applyAlignment="1">
      <alignment horizontal="right" vertical="center" wrapText="1"/>
    </xf>
    <xf numFmtId="0" fontId="3" fillId="0" borderId="1" xfId="0" quotePrefix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0" fillId="0" borderId="0" xfId="0" applyBorder="1"/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/>
    <xf numFmtId="0" fontId="3" fillId="0" borderId="0" xfId="0" quotePrefix="1" applyFont="1" applyFill="1" applyBorder="1" applyAlignment="1">
      <alignment horizontal="right" vertical="center" wrapText="1"/>
    </xf>
    <xf numFmtId="0" fontId="3" fillId="0" borderId="3" xfId="0" quotePrefix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/>
    </xf>
    <xf numFmtId="0" fontId="3" fillId="0" borderId="0" xfId="0" quotePrefix="1" applyFont="1" applyFill="1" applyBorder="1" applyAlignment="1">
      <alignment horizontal="left" vertical="center" wrapText="1"/>
    </xf>
    <xf numFmtId="0" fontId="3" fillId="0" borderId="1" xfId="0" quotePrefix="1" applyFont="1" applyFill="1" applyBorder="1" applyAlignment="1">
      <alignment horizontal="right" vertical="center" wrapText="1"/>
    </xf>
    <xf numFmtId="0" fontId="3" fillId="0" borderId="0" xfId="0" quotePrefix="1" applyFont="1" applyFill="1" applyBorder="1" applyAlignment="1">
      <alignment horizontal="center" vertical="center" wrapText="1"/>
    </xf>
    <xf numFmtId="0" fontId="3" fillId="0" borderId="3" xfId="0" quotePrefix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left" vertical="center" wrapText="1"/>
    </xf>
    <xf numFmtId="0" fontId="0" fillId="0" borderId="0" xfId="0" applyAlignment="1"/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2" xfId="0" quotePrefix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repo1\SEC\DVSE\PNRR%202022_GC\Sezione%208A\Ui_t_sezione_8_2022%20corret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repo1\SEC\DVSE\PNRR%202022_GC\Sezione%208A\Ui_t_sezione_8_2022%20corretto_0805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  <sheetName val="62 invio definitivo no risposte"/>
      <sheetName val="comuni"/>
      <sheetName val="Quesito a.5 fg  1"/>
      <sheetName val="Quesito a.5 fg  2"/>
      <sheetName val="Quesito a.5 fg  3"/>
      <sheetName val="Quesito a.5 fg  4"/>
      <sheetName val="Quesito a.5 fg  5"/>
      <sheetName val="Quesito a.5 fg  6"/>
      <sheetName val="Quesito a.5 fg  7"/>
      <sheetName val="Quesito a.5 fg  8"/>
      <sheetName val="Quesito a.5 fg  9"/>
      <sheetName val="Quesito a.5 fg  10"/>
      <sheetName val="Quesito a.5 fg 11"/>
      <sheetName val="Quesito a.5 fg  12"/>
      <sheetName val="Quesito a.5 fg  13"/>
      <sheetName val="Quesito a.5 fg  14"/>
      <sheetName val="Quesito a.5 fg  15"/>
      <sheetName val="Quesito a.5 fg  16"/>
      <sheetName val="Quesito a.5 fg  17"/>
      <sheetName val="Quesito a.5 fg  18"/>
      <sheetName val="Quesito a.5 fg  19"/>
      <sheetName val="Quesito a.5 fg  20"/>
      <sheetName val="Quesito a.5 fg  21"/>
      <sheetName val="Quesito a.5 fg 22"/>
      <sheetName val="Quesito a.5 fg  23"/>
      <sheetName val="Quesito b.1 universo"/>
      <sheetName val="Quesito b.1"/>
      <sheetName val="classificazione fg"/>
      <sheetName val="Quesito b.1 regione"/>
      <sheetName val="Foglio1"/>
      <sheetName val="_agg221223"/>
    </sheetNames>
    <sheetDataSet>
      <sheetData sheetId="0"/>
      <sheetData sheetId="1"/>
      <sheetData sheetId="2"/>
      <sheetData sheetId="3">
        <row r="44">
          <cell r="G44">
            <v>9</v>
          </cell>
        </row>
        <row r="45">
          <cell r="G45">
            <v>53</v>
          </cell>
        </row>
        <row r="46">
          <cell r="G46">
            <v>39</v>
          </cell>
        </row>
        <row r="47">
          <cell r="G47">
            <v>26041</v>
          </cell>
        </row>
        <row r="48">
          <cell r="G48">
            <v>2109</v>
          </cell>
        </row>
        <row r="49">
          <cell r="G49">
            <v>17393</v>
          </cell>
        </row>
        <row r="50">
          <cell r="G50">
            <v>6539</v>
          </cell>
        </row>
        <row r="51">
          <cell r="G51">
            <v>216</v>
          </cell>
        </row>
        <row r="52">
          <cell r="G52">
            <v>93</v>
          </cell>
        </row>
        <row r="53">
          <cell r="G53">
            <v>859</v>
          </cell>
        </row>
        <row r="54">
          <cell r="G54">
            <v>22</v>
          </cell>
        </row>
        <row r="55">
          <cell r="G55">
            <v>21</v>
          </cell>
        </row>
        <row r="56">
          <cell r="G56">
            <v>27353</v>
          </cell>
        </row>
      </sheetData>
      <sheetData sheetId="4">
        <row r="44">
          <cell r="G44"/>
        </row>
        <row r="45">
          <cell r="G45">
            <v>3</v>
          </cell>
        </row>
        <row r="46">
          <cell r="G46">
            <v>1</v>
          </cell>
        </row>
        <row r="47">
          <cell r="G47">
            <v>1227</v>
          </cell>
        </row>
        <row r="48">
          <cell r="G48">
            <v>108</v>
          </cell>
        </row>
        <row r="49">
          <cell r="G49">
            <v>826</v>
          </cell>
        </row>
        <row r="50">
          <cell r="G50">
            <v>293</v>
          </cell>
        </row>
        <row r="51">
          <cell r="G51">
            <v>2</v>
          </cell>
        </row>
        <row r="52">
          <cell r="G52">
            <v>18</v>
          </cell>
        </row>
        <row r="53">
          <cell r="G53">
            <v>38</v>
          </cell>
        </row>
        <row r="54">
          <cell r="G54">
            <v>19</v>
          </cell>
        </row>
        <row r="55">
          <cell r="G55">
            <v>6</v>
          </cell>
        </row>
        <row r="56">
          <cell r="G56">
            <v>1314</v>
          </cell>
        </row>
      </sheetData>
      <sheetData sheetId="5">
        <row r="44">
          <cell r="G44">
            <v>2</v>
          </cell>
        </row>
        <row r="45">
          <cell r="G45">
            <v>21</v>
          </cell>
        </row>
        <row r="46">
          <cell r="G46">
            <v>11</v>
          </cell>
        </row>
        <row r="47">
          <cell r="G47">
            <v>1201</v>
          </cell>
        </row>
        <row r="48">
          <cell r="G48">
            <v>225</v>
          </cell>
        </row>
        <row r="49">
          <cell r="G49">
            <v>760</v>
          </cell>
        </row>
        <row r="50">
          <cell r="G50">
            <v>216</v>
          </cell>
        </row>
        <row r="51">
          <cell r="G51">
            <v>6</v>
          </cell>
        </row>
        <row r="52">
          <cell r="G52">
            <v>0</v>
          </cell>
        </row>
        <row r="53">
          <cell r="G53">
            <v>31</v>
          </cell>
        </row>
        <row r="54">
          <cell r="G54">
            <v>50</v>
          </cell>
        </row>
        <row r="55">
          <cell r="G55">
            <v>38</v>
          </cell>
        </row>
        <row r="56">
          <cell r="G56">
            <v>1360</v>
          </cell>
        </row>
      </sheetData>
      <sheetData sheetId="6">
        <row r="44">
          <cell r="G44"/>
        </row>
        <row r="45">
          <cell r="G45">
            <v>4</v>
          </cell>
        </row>
        <row r="46">
          <cell r="G46">
            <v>0</v>
          </cell>
        </row>
        <row r="47">
          <cell r="G47">
            <v>410</v>
          </cell>
        </row>
        <row r="48">
          <cell r="G48">
            <v>100</v>
          </cell>
        </row>
        <row r="49">
          <cell r="G49">
            <v>204</v>
          </cell>
        </row>
        <row r="50">
          <cell r="G50">
            <v>106</v>
          </cell>
        </row>
        <row r="51">
          <cell r="G51">
            <v>34</v>
          </cell>
        </row>
        <row r="52">
          <cell r="G52">
            <v>0</v>
          </cell>
        </row>
        <row r="53">
          <cell r="G53">
            <v>257</v>
          </cell>
        </row>
        <row r="54">
          <cell r="G54">
            <v>1</v>
          </cell>
        </row>
        <row r="55">
          <cell r="G55">
            <v>20</v>
          </cell>
        </row>
        <row r="56">
          <cell r="G56">
            <v>726</v>
          </cell>
        </row>
      </sheetData>
      <sheetData sheetId="7">
        <row r="44">
          <cell r="G44"/>
        </row>
        <row r="45">
          <cell r="G45">
            <v>20</v>
          </cell>
        </row>
        <row r="46">
          <cell r="G46">
            <v>8</v>
          </cell>
        </row>
        <row r="47">
          <cell r="G47">
            <v>792</v>
          </cell>
        </row>
        <row r="48">
          <cell r="G48">
            <v>182</v>
          </cell>
        </row>
        <row r="49">
          <cell r="G49">
            <v>429</v>
          </cell>
        </row>
        <row r="50">
          <cell r="G50">
            <v>181</v>
          </cell>
        </row>
        <row r="51">
          <cell r="G51">
            <v>3</v>
          </cell>
        </row>
        <row r="52">
          <cell r="G52">
            <v>0</v>
          </cell>
        </row>
        <row r="53">
          <cell r="G53">
            <v>34</v>
          </cell>
        </row>
        <row r="54">
          <cell r="G54">
            <v>27</v>
          </cell>
        </row>
        <row r="55">
          <cell r="G55">
            <v>12</v>
          </cell>
        </row>
        <row r="56">
          <cell r="G56">
            <v>896</v>
          </cell>
        </row>
      </sheetData>
      <sheetData sheetId="8">
        <row r="44">
          <cell r="G44">
            <v>4</v>
          </cell>
        </row>
        <row r="45">
          <cell r="G45">
            <v>5</v>
          </cell>
        </row>
        <row r="46">
          <cell r="G46">
            <v>159</v>
          </cell>
        </row>
        <row r="47">
          <cell r="G47">
            <v>3064</v>
          </cell>
        </row>
        <row r="48">
          <cell r="G48">
            <v>338</v>
          </cell>
        </row>
        <row r="49">
          <cell r="G49">
            <v>2041</v>
          </cell>
        </row>
        <row r="50">
          <cell r="G50">
            <v>685</v>
          </cell>
        </row>
        <row r="51">
          <cell r="G51">
            <v>14</v>
          </cell>
        </row>
        <row r="52">
          <cell r="G52">
            <v>4</v>
          </cell>
        </row>
        <row r="53">
          <cell r="G53">
            <v>65</v>
          </cell>
        </row>
        <row r="54">
          <cell r="G54">
            <v>0</v>
          </cell>
        </row>
        <row r="55">
          <cell r="G55">
            <v>146</v>
          </cell>
        </row>
        <row r="56">
          <cell r="G56">
            <v>3461</v>
          </cell>
        </row>
      </sheetData>
      <sheetData sheetId="9">
        <row r="44">
          <cell r="G44">
            <v>1</v>
          </cell>
        </row>
        <row r="45">
          <cell r="G45">
            <v>40</v>
          </cell>
        </row>
        <row r="46">
          <cell r="G46">
            <v>41</v>
          </cell>
        </row>
        <row r="47">
          <cell r="G47">
            <v>10692</v>
          </cell>
        </row>
        <row r="48">
          <cell r="G48">
            <v>1512</v>
          </cell>
        </row>
        <row r="49">
          <cell r="G49">
            <v>6153</v>
          </cell>
        </row>
        <row r="50">
          <cell r="G50">
            <v>3027</v>
          </cell>
        </row>
        <row r="51">
          <cell r="G51">
            <v>36</v>
          </cell>
        </row>
        <row r="52">
          <cell r="G52">
            <v>0</v>
          </cell>
        </row>
        <row r="53">
          <cell r="G53">
            <v>116</v>
          </cell>
        </row>
        <row r="54">
          <cell r="G54">
            <v>0</v>
          </cell>
        </row>
        <row r="55">
          <cell r="G55">
            <v>155</v>
          </cell>
        </row>
        <row r="56">
          <cell r="G56">
            <v>11081</v>
          </cell>
        </row>
      </sheetData>
      <sheetData sheetId="10">
        <row r="44">
          <cell r="G44"/>
        </row>
        <row r="45">
          <cell r="G45">
            <v>4</v>
          </cell>
        </row>
        <row r="46">
          <cell r="G46">
            <v>0</v>
          </cell>
        </row>
        <row r="47">
          <cell r="G47">
            <v>20</v>
          </cell>
        </row>
        <row r="48">
          <cell r="G48">
            <v>2</v>
          </cell>
        </row>
        <row r="49">
          <cell r="G49">
            <v>12</v>
          </cell>
        </row>
        <row r="50">
          <cell r="G50">
            <v>6</v>
          </cell>
        </row>
        <row r="51">
          <cell r="G51">
            <v>1</v>
          </cell>
        </row>
        <row r="52">
          <cell r="G52">
            <v>0</v>
          </cell>
        </row>
        <row r="53">
          <cell r="G53">
            <v>3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28</v>
          </cell>
        </row>
      </sheetData>
      <sheetData sheetId="11">
        <row r="44">
          <cell r="G44"/>
        </row>
        <row r="45">
          <cell r="G45">
            <v>1</v>
          </cell>
        </row>
        <row r="46">
          <cell r="G46">
            <v>0</v>
          </cell>
        </row>
        <row r="47">
          <cell r="G47">
            <v>44</v>
          </cell>
        </row>
        <row r="48">
          <cell r="G48">
            <v>20</v>
          </cell>
        </row>
        <row r="49">
          <cell r="G49">
            <v>19</v>
          </cell>
        </row>
        <row r="50">
          <cell r="G50">
            <v>5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29</v>
          </cell>
        </row>
        <row r="54">
          <cell r="G54">
            <v>0</v>
          </cell>
        </row>
        <row r="55">
          <cell r="G55">
            <v>1</v>
          </cell>
        </row>
        <row r="56">
          <cell r="G56">
            <v>75</v>
          </cell>
        </row>
      </sheetData>
      <sheetData sheetId="12">
        <row r="44">
          <cell r="G44"/>
        </row>
        <row r="45">
          <cell r="G45">
            <v>1</v>
          </cell>
        </row>
        <row r="46">
          <cell r="G46">
            <v>508</v>
          </cell>
        </row>
        <row r="47">
          <cell r="G47">
            <v>1982</v>
          </cell>
        </row>
        <row r="48">
          <cell r="G48">
            <v>563</v>
          </cell>
        </row>
        <row r="49">
          <cell r="G49">
            <v>684</v>
          </cell>
        </row>
        <row r="50">
          <cell r="G50">
            <v>735</v>
          </cell>
        </row>
        <row r="51">
          <cell r="G51">
            <v>7</v>
          </cell>
        </row>
        <row r="52">
          <cell r="G52">
            <v>0</v>
          </cell>
        </row>
        <row r="53">
          <cell r="G53">
            <v>47</v>
          </cell>
        </row>
        <row r="54">
          <cell r="G54">
            <v>78</v>
          </cell>
        </row>
        <row r="55">
          <cell r="G55">
            <v>6</v>
          </cell>
        </row>
        <row r="56">
          <cell r="G56">
            <v>2629</v>
          </cell>
        </row>
      </sheetData>
      <sheetData sheetId="13"/>
      <sheetData sheetId="14"/>
      <sheetData sheetId="15"/>
      <sheetData sheetId="16">
        <row r="44">
          <cell r="G44">
            <v>1</v>
          </cell>
        </row>
        <row r="45">
          <cell r="G45">
            <v>3</v>
          </cell>
        </row>
        <row r="46">
          <cell r="G46">
            <v>2</v>
          </cell>
        </row>
        <row r="47">
          <cell r="G47">
            <v>35</v>
          </cell>
        </row>
        <row r="48">
          <cell r="G48">
            <v>4</v>
          </cell>
        </row>
        <row r="49">
          <cell r="G49">
            <v>21</v>
          </cell>
        </row>
        <row r="50">
          <cell r="G50">
            <v>10</v>
          </cell>
        </row>
        <row r="51">
          <cell r="G51">
            <v>2</v>
          </cell>
        </row>
        <row r="52">
          <cell r="G52">
            <v>5</v>
          </cell>
        </row>
        <row r="53">
          <cell r="G53">
            <v>102</v>
          </cell>
        </row>
        <row r="54">
          <cell r="G54">
            <v>425</v>
          </cell>
        </row>
        <row r="55">
          <cell r="G55">
            <v>30</v>
          </cell>
        </row>
        <row r="56">
          <cell r="G56">
            <v>605</v>
          </cell>
        </row>
      </sheetData>
      <sheetData sheetId="17">
        <row r="44">
          <cell r="G44"/>
        </row>
        <row r="45">
          <cell r="G45">
            <v>10</v>
          </cell>
        </row>
        <row r="46">
          <cell r="G46">
            <v>1</v>
          </cell>
        </row>
        <row r="47">
          <cell r="G47">
            <v>62</v>
          </cell>
        </row>
        <row r="48">
          <cell r="G48">
            <v>32</v>
          </cell>
        </row>
        <row r="49">
          <cell r="G49">
            <v>13</v>
          </cell>
        </row>
        <row r="50">
          <cell r="G50">
            <v>17</v>
          </cell>
        </row>
        <row r="51">
          <cell r="G51">
            <v>4</v>
          </cell>
        </row>
        <row r="52">
          <cell r="G52">
            <v>1</v>
          </cell>
        </row>
        <row r="53">
          <cell r="G53">
            <v>24</v>
          </cell>
        </row>
        <row r="54">
          <cell r="G54">
            <v>3</v>
          </cell>
        </row>
        <row r="55">
          <cell r="G55">
            <v>12</v>
          </cell>
        </row>
        <row r="56">
          <cell r="G56">
            <v>117</v>
          </cell>
        </row>
      </sheetData>
      <sheetData sheetId="18"/>
      <sheetData sheetId="19">
        <row r="44">
          <cell r="G44"/>
        </row>
        <row r="45">
          <cell r="G45">
            <v>4</v>
          </cell>
        </row>
        <row r="46">
          <cell r="G46">
            <v>182</v>
          </cell>
        </row>
        <row r="47">
          <cell r="G47">
            <v>2330</v>
          </cell>
        </row>
        <row r="48">
          <cell r="G48">
            <v>1479</v>
          </cell>
        </row>
        <row r="49">
          <cell r="G49">
            <v>366</v>
          </cell>
        </row>
        <row r="50">
          <cell r="G50">
            <v>485</v>
          </cell>
        </row>
        <row r="51">
          <cell r="G51">
            <v>144</v>
          </cell>
        </row>
        <row r="52">
          <cell r="G52">
            <v>3</v>
          </cell>
        </row>
        <row r="53">
          <cell r="G53">
            <v>195</v>
          </cell>
        </row>
        <row r="54">
          <cell r="G54">
            <v>0</v>
          </cell>
        </row>
        <row r="55">
          <cell r="G55">
            <v>80</v>
          </cell>
        </row>
        <row r="56">
          <cell r="G56">
            <v>2938</v>
          </cell>
        </row>
      </sheetData>
      <sheetData sheetId="20"/>
      <sheetData sheetId="21"/>
      <sheetData sheetId="22"/>
      <sheetData sheetId="23">
        <row r="44">
          <cell r="G44"/>
        </row>
        <row r="45">
          <cell r="G45">
            <v>1</v>
          </cell>
        </row>
        <row r="46">
          <cell r="G46">
            <v>28</v>
          </cell>
        </row>
        <row r="47">
          <cell r="G47">
            <v>815</v>
          </cell>
        </row>
        <row r="48">
          <cell r="G48">
            <v>152</v>
          </cell>
        </row>
        <row r="49">
          <cell r="G49">
            <v>473</v>
          </cell>
        </row>
        <row r="50">
          <cell r="G50">
            <v>190</v>
          </cell>
        </row>
        <row r="51">
          <cell r="G51">
            <v>24</v>
          </cell>
        </row>
        <row r="52">
          <cell r="G52">
            <v>41</v>
          </cell>
        </row>
        <row r="53">
          <cell r="G53">
            <v>26</v>
          </cell>
        </row>
        <row r="54">
          <cell r="G54">
            <v>3</v>
          </cell>
        </row>
        <row r="55">
          <cell r="G55">
            <v>21</v>
          </cell>
        </row>
        <row r="56">
          <cell r="G56">
            <v>959</v>
          </cell>
        </row>
      </sheetData>
      <sheetData sheetId="24">
        <row r="44">
          <cell r="G44"/>
        </row>
        <row r="45">
          <cell r="G45">
            <v>33</v>
          </cell>
        </row>
        <row r="46">
          <cell r="G46">
            <v>1</v>
          </cell>
        </row>
        <row r="47">
          <cell r="G47">
            <v>45</v>
          </cell>
        </row>
        <row r="48">
          <cell r="G48">
            <v>8</v>
          </cell>
        </row>
        <row r="49">
          <cell r="G49">
            <v>30</v>
          </cell>
        </row>
        <row r="50">
          <cell r="G50">
            <v>7</v>
          </cell>
        </row>
        <row r="51">
          <cell r="G51">
            <v>1</v>
          </cell>
        </row>
        <row r="52">
          <cell r="G52">
            <v>995</v>
          </cell>
        </row>
        <row r="53">
          <cell r="G53">
            <v>14</v>
          </cell>
        </row>
        <row r="54">
          <cell r="G54">
            <v>3</v>
          </cell>
        </row>
        <row r="55">
          <cell r="G55">
            <v>8</v>
          </cell>
        </row>
        <row r="56">
          <cell r="G56">
            <v>1100</v>
          </cell>
        </row>
      </sheetData>
      <sheetData sheetId="25">
        <row r="44">
          <cell r="G44"/>
        </row>
        <row r="45">
          <cell r="G45">
            <v>48</v>
          </cell>
        </row>
        <row r="46">
          <cell r="G46">
            <v>4</v>
          </cell>
        </row>
        <row r="47">
          <cell r="G47">
            <v>19</v>
          </cell>
        </row>
        <row r="48">
          <cell r="G48">
            <v>7</v>
          </cell>
        </row>
        <row r="49">
          <cell r="G49">
            <v>10</v>
          </cell>
        </row>
        <row r="50">
          <cell r="G50">
            <v>2</v>
          </cell>
        </row>
        <row r="51">
          <cell r="G51">
            <v>0</v>
          </cell>
        </row>
        <row r="52">
          <cell r="G52">
            <v>1025</v>
          </cell>
        </row>
        <row r="53">
          <cell r="G53">
            <v>189</v>
          </cell>
        </row>
        <row r="54">
          <cell r="G54">
            <v>52</v>
          </cell>
        </row>
        <row r="55">
          <cell r="G55">
            <v>34</v>
          </cell>
        </row>
        <row r="56">
          <cell r="G56">
            <v>1371</v>
          </cell>
        </row>
      </sheetData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  <sheetName val="62 invio definitivo no risposte"/>
      <sheetName val="comuni"/>
      <sheetName val="Quesito a.11 fg prova"/>
      <sheetName val="Quesito a.2"/>
      <sheetName val="Foglio7"/>
      <sheetName val="Foglio8"/>
      <sheetName val="Foglio13"/>
      <sheetName val="Foglio14"/>
      <sheetName val="Foglio18"/>
      <sheetName val="Quesito a.1 fg"/>
      <sheetName val="a1 conoscenza 1"/>
      <sheetName val="a1 conoscenza 1 reg"/>
      <sheetName val="a1 conoscenza 2"/>
      <sheetName val="a1 conoscenza 2 reg "/>
      <sheetName val="a1 conoscenza 3"/>
      <sheetName val="a1 conoscenza 3 reg"/>
      <sheetName val="a1 conoscenza 4"/>
      <sheetName val="a1 conoscenza 4 reg "/>
      <sheetName val="a1 conoscenza 5"/>
      <sheetName val="a1 conoscenza 5 reg"/>
      <sheetName val="a1 conoscenza 6"/>
      <sheetName val="a1 conoscenza 6 reg"/>
      <sheetName val="a1 conoscenza 7"/>
      <sheetName val="a1 conoscenza 7 reg"/>
      <sheetName val="Foglio23"/>
      <sheetName val="Quesito a.2 fg"/>
      <sheetName val="Quesito a.3 fg "/>
      <sheetName val="Quesito a.5 fg  "/>
      <sheetName val="Quesito a.5 fg  1"/>
      <sheetName val="Quesito a.5 fg  2"/>
      <sheetName val="Quesito a.5 fg  3"/>
      <sheetName val="Quesito a.5 fg  4"/>
      <sheetName val="Quesito a.5 fg  5"/>
      <sheetName val="Quesito a.5 fg  6"/>
      <sheetName val="Quesito a.5 fg  7"/>
      <sheetName val="Quesito a.5 fg  8"/>
      <sheetName val="Quesito a.5 fg  9"/>
      <sheetName val="Quesito a.5 fg  10"/>
      <sheetName val="Quesito a.5 fg  11"/>
      <sheetName val="Quesito a.5 fg  12"/>
      <sheetName val="Quesito a.5 fg  13"/>
      <sheetName val="Quesito a.5 fg  14"/>
      <sheetName val="Quesito a.5 fg  15"/>
      <sheetName val="Quesito a.5 fg  16"/>
      <sheetName val="Quesito a.5 fg  17"/>
      <sheetName val="Quesito a.5 fg  18"/>
      <sheetName val="Quesito a.5 fg  19"/>
      <sheetName val="Quesito a.5 fg  20"/>
      <sheetName val="Quesito a.5 fg  21"/>
      <sheetName val="Quesito a.5 fg  22"/>
      <sheetName val="Quesito a.5 fg  23"/>
      <sheetName val="Quesito a.6 fg"/>
      <sheetName val="Foglio16"/>
      <sheetName val="Foglio17"/>
      <sheetName val="a.6 criticità 1"/>
      <sheetName val="a.6 criticità 2"/>
      <sheetName val="a.6 criticità 3"/>
      <sheetName val="a.6 criticità 4"/>
      <sheetName val="a.6 criticità 5"/>
      <sheetName val="a.6 criticità 6"/>
      <sheetName val="a.6 criticità 7"/>
      <sheetName val="Quesito a.7 fg"/>
      <sheetName val="a7 no adesione 1"/>
      <sheetName val="a7 no adesione 2"/>
      <sheetName val="a7 no adesione 3"/>
      <sheetName val="a7 no adesione 4"/>
      <sheetName val="a7 no adesione 5"/>
      <sheetName val="a7 no adesione 6"/>
      <sheetName val="a7 no adesione 7"/>
      <sheetName val="a7 no adesione 8"/>
      <sheetName val="Quesito a.11 fg"/>
      <sheetName val="Quesito a.11 fg 1"/>
      <sheetName val="Quesito a.11 fg 2"/>
      <sheetName val="Quesito a.11 fg 3"/>
      <sheetName val="Quesito a.11 fg 4"/>
      <sheetName val="Quesito a.11 fg 5"/>
      <sheetName val="Quesito a.11 fg 6"/>
      <sheetName val="Quesito a.11 fg 7"/>
      <sheetName val="Quesito b.1 fg"/>
      <sheetName val="Foglio19"/>
      <sheetName val="Quesito b.1 universo"/>
      <sheetName val="Quesito b.1 universo regioni"/>
      <sheetName val="Foglio1"/>
      <sheetName val="Quesito b.1 universo dipendenti"/>
      <sheetName val="Quesito b.1"/>
      <sheetName val="Quesito b.1 regioni"/>
      <sheetName val="Quesito b.1 (2)"/>
      <sheetName val="Quesito b.1 non rispondenti"/>
      <sheetName val="Foglio5"/>
      <sheetName val="Quesito b.2 RIPAM A"/>
      <sheetName val="Quesito b.2 RIPAM A (2)"/>
      <sheetName val="Quesito b.2 RIPAM A (3)"/>
      <sheetName val="Quesito b.2 RIPAM A comuni"/>
      <sheetName val="Quesito b.2 RIPAM A (2) comuni"/>
      <sheetName val="Quesito b.2 RIPAM B"/>
      <sheetName val="Quesito b.2 RIPAM B (2)"/>
      <sheetName val="Quesito b.2 RIPAM B comuni"/>
      <sheetName val="Quesito b.2 RIPAM B (2) comuni"/>
      <sheetName val="Quesito b.2 RIPAM C"/>
      <sheetName val="Quesito b.2 RIPAM C (2)"/>
      <sheetName val="Quesito b.2 RIPAM C comuni"/>
      <sheetName val="Quesito b.2 RIPAM D"/>
      <sheetName val="Quesito b.2 RIPAM D (2)"/>
      <sheetName val="Quesito b.2 RIPAM D comuni"/>
      <sheetName val="Quesito b.2 RIPAM E"/>
      <sheetName val="Quesito b.2 RIPAM E (2)"/>
      <sheetName val="Quesito b.2 RIPAM E comuni"/>
      <sheetName val="Quesito b.2 RIPAM E comparti"/>
      <sheetName val="Quesito b.2 RIPAM F"/>
      <sheetName val="Quesito b.2 RIPAM F (2)"/>
      <sheetName val="Quesito b.2 RIPAM F comuni"/>
      <sheetName val="Quesito b.2 RIPAM G"/>
      <sheetName val="Quesito b.2 RIPAM G (2)"/>
      <sheetName val="Quesito b.2 RIPAM G comuni"/>
      <sheetName val="Quesito b.4"/>
      <sheetName val="Quesito b.4 comuni"/>
      <sheetName val="Quesito b.4 D"/>
      <sheetName val="Quesito b.5"/>
      <sheetName val="Quesito b.5 comuni"/>
      <sheetName val="Quesito b.5 D "/>
      <sheetName val="Quesito b.6"/>
      <sheetName val="Quesito b.6 comuni"/>
      <sheetName val="Quesito b.6 numeri"/>
      <sheetName val="Quesito b.6 D  "/>
      <sheetName val="Quesito b.7"/>
      <sheetName val="Quesito b.7 comuni"/>
      <sheetName val="Quesito b.7 REL=1"/>
      <sheetName val="Quesito b.7 REL=1 (2)"/>
      <sheetName val="Foglio6"/>
      <sheetName val="Quesito b.8"/>
      <sheetName val="Quesito b.8 CF=1"/>
      <sheetName val="lista entie FC"/>
      <sheetName val="Quesito b.9"/>
      <sheetName val="Quesito b.9 bis"/>
      <sheetName val="Quesito b.10"/>
      <sheetName val="Quesito b.10 bis"/>
      <sheetName val="Quesito b.11"/>
      <sheetName val="Quesito b.11 comuni"/>
      <sheetName val="Quesito b.12"/>
      <sheetName val="Quesito b.12 comuni"/>
      <sheetName val="Quesito b.13"/>
      <sheetName val="Quesito b.14"/>
      <sheetName val="Quesito b.14 comuni"/>
      <sheetName val="Quesito b.14.1"/>
      <sheetName val="Quesito b.14.1 comuni"/>
      <sheetName val="Foglio4"/>
      <sheetName val="Quesito b.15 bis"/>
      <sheetName val="Foglio3"/>
      <sheetName val="Quesito b.16"/>
      <sheetName val="Quesito b.16 num enti"/>
      <sheetName val="Quesito b.16 universo"/>
      <sheetName val="Quesito b.16 universo comuni"/>
      <sheetName val="Quesito b.17"/>
      <sheetName val="Quesito b.17 universo"/>
      <sheetName val="Quesito b.17 comuni"/>
      <sheetName val="Quesito b.18"/>
      <sheetName val="Quesito b.18 comuni"/>
      <sheetName val="Quesito b.19"/>
      <sheetName val="Quesito b.19 comuni"/>
      <sheetName val="Quesito b.20.1"/>
      <sheetName val="Quesito b.20.1 comuni"/>
      <sheetName val="Quesito b.20.2 A "/>
      <sheetName val="Quesito b.20.2 A  media"/>
      <sheetName val="Quesito b.20.2 A  numeri"/>
      <sheetName val="Quesito b.20.2 A  comuni"/>
      <sheetName val="Quesito b.20.2 B"/>
      <sheetName val="Quesito b.20.2 B media"/>
      <sheetName val="Quesito b.20.2 B numeri"/>
      <sheetName val="Quesito b.20.2 B numeri comuni"/>
      <sheetName val="Quesito b.20.2 C"/>
      <sheetName val="Foglio9"/>
      <sheetName val="Foglio10"/>
      <sheetName val="Foglio11"/>
      <sheetName val="Foglio12"/>
      <sheetName val="Foglio2"/>
      <sheetName val="Quesito b.20.2 C media"/>
      <sheetName val="Quesito b.20.2 C numeri"/>
      <sheetName val="Quesito b.20.2 C numeri comuni"/>
      <sheetName val="Quesito b.21"/>
      <sheetName val="Quesito b.21 comuni"/>
      <sheetName val="classificazione fg"/>
      <sheetName val="Quesito b.1 regione"/>
      <sheetName val="classificazione ampiezza comuni"/>
      <sheetName val="Foglio15"/>
      <sheetName val="_agg221223"/>
      <sheetName val="Quesito b.1 regione (4)"/>
      <sheetName val="Quesito b.1 regione (2)"/>
      <sheetName val="Quesito b.1 regione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>
        <row r="44">
          <cell r="C44">
            <v>79</v>
          </cell>
          <cell r="E44">
            <v>263</v>
          </cell>
        </row>
        <row r="45">
          <cell r="C45">
            <v>1</v>
          </cell>
          <cell r="E45">
            <v>5</v>
          </cell>
        </row>
        <row r="46">
          <cell r="C46">
            <v>45</v>
          </cell>
          <cell r="E46">
            <v>165</v>
          </cell>
        </row>
        <row r="47">
          <cell r="C47">
            <v>2481</v>
          </cell>
          <cell r="E47">
            <v>7090</v>
          </cell>
        </row>
        <row r="48">
          <cell r="C48">
            <v>110</v>
          </cell>
          <cell r="E48">
            <v>463</v>
          </cell>
        </row>
        <row r="49">
          <cell r="C49">
            <v>1839</v>
          </cell>
          <cell r="E49">
            <v>4931</v>
          </cell>
        </row>
        <row r="50">
          <cell r="C50">
            <v>532</v>
          </cell>
          <cell r="E50">
            <v>1696</v>
          </cell>
        </row>
        <row r="51">
          <cell r="C51">
            <v>53</v>
          </cell>
          <cell r="E51">
            <v>213</v>
          </cell>
        </row>
        <row r="52">
          <cell r="C52">
            <v>379</v>
          </cell>
          <cell r="E52">
            <v>1012</v>
          </cell>
        </row>
        <row r="53">
          <cell r="C53">
            <v>28</v>
          </cell>
          <cell r="E53">
            <v>99</v>
          </cell>
        </row>
        <row r="54">
          <cell r="C54">
            <v>4</v>
          </cell>
          <cell r="E54">
            <v>19</v>
          </cell>
        </row>
        <row r="55">
          <cell r="C55">
            <v>7</v>
          </cell>
          <cell r="E55">
            <v>70</v>
          </cell>
        </row>
        <row r="56">
          <cell r="C56">
            <v>3077</v>
          </cell>
          <cell r="E56">
            <v>8936</v>
          </cell>
        </row>
      </sheetData>
      <sheetData sheetId="73">
        <row r="44">
          <cell r="C44">
            <v>71</v>
          </cell>
        </row>
        <row r="45">
          <cell r="C45"/>
        </row>
        <row r="46">
          <cell r="C46">
            <v>31</v>
          </cell>
        </row>
        <row r="47">
          <cell r="C47">
            <v>2438</v>
          </cell>
        </row>
        <row r="48">
          <cell r="C48">
            <v>101</v>
          </cell>
        </row>
        <row r="49">
          <cell r="C49">
            <v>1821</v>
          </cell>
        </row>
        <row r="50">
          <cell r="C50">
            <v>516</v>
          </cell>
        </row>
        <row r="51">
          <cell r="C51">
            <v>55</v>
          </cell>
        </row>
        <row r="52">
          <cell r="C52">
            <v>273</v>
          </cell>
        </row>
        <row r="53">
          <cell r="C53">
            <v>19</v>
          </cell>
        </row>
        <row r="54">
          <cell r="C54">
            <v>6</v>
          </cell>
        </row>
        <row r="55">
          <cell r="C55">
            <v>8</v>
          </cell>
        </row>
        <row r="56">
          <cell r="C56">
            <v>2901</v>
          </cell>
        </row>
      </sheetData>
      <sheetData sheetId="74">
        <row r="44">
          <cell r="C44">
            <v>62</v>
          </cell>
        </row>
        <row r="45">
          <cell r="C45"/>
        </row>
        <row r="46">
          <cell r="C46">
            <v>42</v>
          </cell>
        </row>
        <row r="47">
          <cell r="C47">
            <v>2717</v>
          </cell>
        </row>
        <row r="48">
          <cell r="C48">
            <v>136</v>
          </cell>
        </row>
        <row r="49">
          <cell r="C49">
            <v>1980</v>
          </cell>
        </row>
        <row r="50">
          <cell r="C50">
            <v>601</v>
          </cell>
        </row>
        <row r="51">
          <cell r="C51">
            <v>59</v>
          </cell>
        </row>
        <row r="52">
          <cell r="C52">
            <v>305</v>
          </cell>
        </row>
        <row r="53">
          <cell r="C53">
            <v>14</v>
          </cell>
        </row>
        <row r="54">
          <cell r="C54">
            <v>8</v>
          </cell>
        </row>
        <row r="55">
          <cell r="C55">
            <v>17</v>
          </cell>
        </row>
        <row r="56">
          <cell r="C56">
            <v>3224</v>
          </cell>
        </row>
      </sheetData>
      <sheetData sheetId="75">
        <row r="44">
          <cell r="C44">
            <v>87</v>
          </cell>
        </row>
        <row r="45">
          <cell r="C45"/>
        </row>
        <row r="46">
          <cell r="C46">
            <v>56</v>
          </cell>
        </row>
        <row r="47">
          <cell r="C47">
            <v>3070</v>
          </cell>
        </row>
        <row r="48">
          <cell r="C48">
            <v>178</v>
          </cell>
        </row>
        <row r="49">
          <cell r="C49">
            <v>2154</v>
          </cell>
        </row>
        <row r="50">
          <cell r="C50">
            <v>738</v>
          </cell>
        </row>
        <row r="51">
          <cell r="C51">
            <v>69</v>
          </cell>
        </row>
        <row r="52">
          <cell r="C52">
            <v>277</v>
          </cell>
        </row>
        <row r="53">
          <cell r="C53">
            <v>23</v>
          </cell>
        </row>
        <row r="54">
          <cell r="C54">
            <v>6</v>
          </cell>
        </row>
        <row r="55">
          <cell r="C55">
            <v>20</v>
          </cell>
        </row>
        <row r="56">
          <cell r="C56">
            <v>3608</v>
          </cell>
        </row>
      </sheetData>
      <sheetData sheetId="76">
        <row r="44">
          <cell r="C44">
            <v>83</v>
          </cell>
        </row>
        <row r="45">
          <cell r="C45"/>
        </row>
        <row r="46">
          <cell r="C46">
            <v>68</v>
          </cell>
        </row>
        <row r="47">
          <cell r="C47">
            <v>3962</v>
          </cell>
        </row>
        <row r="48">
          <cell r="C48">
            <v>224</v>
          </cell>
        </row>
        <row r="49">
          <cell r="C49">
            <v>2852</v>
          </cell>
        </row>
        <row r="50">
          <cell r="C50">
            <v>886</v>
          </cell>
        </row>
        <row r="51">
          <cell r="C51">
            <v>84</v>
          </cell>
        </row>
        <row r="52">
          <cell r="C52">
            <v>361</v>
          </cell>
        </row>
        <row r="53">
          <cell r="C53">
            <v>44</v>
          </cell>
        </row>
        <row r="54">
          <cell r="C54">
            <v>11</v>
          </cell>
        </row>
        <row r="55">
          <cell r="C55">
            <v>20</v>
          </cell>
        </row>
        <row r="56">
          <cell r="C56">
            <v>4633</v>
          </cell>
        </row>
      </sheetData>
      <sheetData sheetId="77">
        <row r="44">
          <cell r="C44">
            <v>94</v>
          </cell>
        </row>
        <row r="45">
          <cell r="C45"/>
        </row>
        <row r="46">
          <cell r="C46">
            <v>75</v>
          </cell>
        </row>
        <row r="47">
          <cell r="C47">
            <v>4270</v>
          </cell>
        </row>
        <row r="48">
          <cell r="C48">
            <v>222</v>
          </cell>
        </row>
        <row r="49">
          <cell r="C49">
            <v>3068</v>
          </cell>
        </row>
        <row r="50">
          <cell r="C50">
            <v>980</v>
          </cell>
        </row>
        <row r="51">
          <cell r="C51">
            <v>89</v>
          </cell>
        </row>
        <row r="52">
          <cell r="C52">
            <v>365</v>
          </cell>
        </row>
        <row r="53">
          <cell r="C53">
            <v>50</v>
          </cell>
        </row>
        <row r="54">
          <cell r="C54">
            <v>11</v>
          </cell>
        </row>
        <row r="55">
          <cell r="C55">
            <v>20</v>
          </cell>
        </row>
        <row r="56">
          <cell r="C56">
            <v>4974</v>
          </cell>
        </row>
      </sheetData>
      <sheetData sheetId="78">
        <row r="44">
          <cell r="C44">
            <v>65</v>
          </cell>
        </row>
        <row r="45">
          <cell r="C45"/>
        </row>
        <row r="46">
          <cell r="C46">
            <v>41</v>
          </cell>
        </row>
        <row r="47">
          <cell r="C47">
            <v>3716</v>
          </cell>
        </row>
        <row r="48">
          <cell r="C48">
            <v>151</v>
          </cell>
        </row>
        <row r="49">
          <cell r="C49">
            <v>2777</v>
          </cell>
        </row>
        <row r="50">
          <cell r="C50">
            <v>788</v>
          </cell>
        </row>
        <row r="51">
          <cell r="C51">
            <v>65</v>
          </cell>
        </row>
        <row r="52">
          <cell r="C52">
            <v>460</v>
          </cell>
        </row>
        <row r="53">
          <cell r="C53">
            <v>20</v>
          </cell>
        </row>
        <row r="54">
          <cell r="C54">
            <v>9</v>
          </cell>
        </row>
        <row r="55">
          <cell r="C55">
            <v>17</v>
          </cell>
        </row>
        <row r="56">
          <cell r="C56">
            <v>4393</v>
          </cell>
        </row>
      </sheetData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tabSelected="1" zoomScaleNormal="100" workbookViewId="0">
      <selection sqref="A1:T1"/>
    </sheetView>
  </sheetViews>
  <sheetFormatPr defaultRowHeight="15" x14ac:dyDescent="0.25"/>
  <cols>
    <col min="1" max="1" width="37.42578125" customWidth="1"/>
    <col min="2" max="2" width="15.28515625" customWidth="1"/>
    <col min="3" max="3" width="1.140625" style="40" customWidth="1"/>
    <col min="4" max="4" width="11.7109375" customWidth="1"/>
    <col min="5" max="5" width="7.5703125" customWidth="1"/>
    <col min="6" max="6" width="9" customWidth="1"/>
    <col min="7" max="7" width="8.7109375" customWidth="1"/>
    <col min="8" max="8" width="8.28515625" customWidth="1"/>
    <col min="9" max="9" width="7" customWidth="1"/>
    <col min="10" max="10" width="7.7109375" customWidth="1"/>
    <col min="11" max="11" width="8.140625" customWidth="1"/>
    <col min="12" max="12" width="7.42578125" customWidth="1"/>
    <col min="13" max="13" width="11.85546875" customWidth="1"/>
    <col min="14" max="14" width="7.5703125" customWidth="1"/>
    <col min="15" max="15" width="9.42578125" customWidth="1"/>
    <col min="16" max="16" width="9.85546875" customWidth="1"/>
    <col min="17" max="17" width="8" customWidth="1"/>
    <col min="18" max="18" width="0.85546875" customWidth="1"/>
  </cols>
  <sheetData>
    <row r="1" spans="1:20" ht="20.25" customHeight="1" x14ac:dyDescent="0.25">
      <c r="A1" s="47" t="s">
        <v>81</v>
      </c>
      <c r="B1" s="47"/>
      <c r="C1" s="47"/>
      <c r="D1" s="47"/>
      <c r="E1" s="47"/>
      <c r="F1" s="47"/>
      <c r="G1" s="47"/>
      <c r="H1" s="47"/>
      <c r="I1" s="48"/>
      <c r="J1" s="48"/>
      <c r="K1" s="48"/>
      <c r="L1" s="48"/>
      <c r="M1" s="48"/>
      <c r="N1" s="48"/>
      <c r="O1" s="48"/>
      <c r="P1" s="48"/>
      <c r="Q1" s="48"/>
      <c r="R1" s="49"/>
      <c r="S1" s="49"/>
      <c r="T1" s="49"/>
    </row>
    <row r="2" spans="1:20" ht="17.25" customHeight="1" x14ac:dyDescent="0.25">
      <c r="A2" s="53" t="s">
        <v>0</v>
      </c>
      <c r="B2" s="50" t="s">
        <v>72</v>
      </c>
      <c r="C2" s="31"/>
      <c r="D2" s="52" t="s">
        <v>21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38"/>
      <c r="S2" s="54" t="s">
        <v>28</v>
      </c>
      <c r="T2" s="54"/>
    </row>
    <row r="3" spans="1:20" ht="17.25" customHeight="1" x14ac:dyDescent="0.25">
      <c r="A3" s="53"/>
      <c r="B3" s="50"/>
      <c r="C3" s="31"/>
      <c r="D3" s="50" t="s">
        <v>22</v>
      </c>
      <c r="E3" s="50"/>
      <c r="F3" s="50" t="s">
        <v>23</v>
      </c>
      <c r="G3" s="50"/>
      <c r="H3" s="50" t="s">
        <v>24</v>
      </c>
      <c r="I3" s="50"/>
      <c r="J3" s="50" t="s">
        <v>25</v>
      </c>
      <c r="K3" s="50"/>
      <c r="L3" s="50" t="s">
        <v>26</v>
      </c>
      <c r="M3" s="50"/>
      <c r="N3" s="50" t="s">
        <v>27</v>
      </c>
      <c r="O3" s="50"/>
      <c r="P3" s="55" t="s">
        <v>71</v>
      </c>
      <c r="Q3" s="55"/>
      <c r="R3" s="32"/>
      <c r="S3" s="50"/>
      <c r="T3" s="50"/>
    </row>
    <row r="4" spans="1:20" x14ac:dyDescent="0.25">
      <c r="A4" s="53"/>
      <c r="B4" s="51"/>
      <c r="C4" s="3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6"/>
      <c r="Q4" s="56"/>
      <c r="R4" s="32"/>
      <c r="S4" s="51"/>
      <c r="T4" s="51"/>
    </row>
    <row r="5" spans="1:20" x14ac:dyDescent="0.25">
      <c r="A5" s="48"/>
      <c r="B5" s="1" t="s">
        <v>2</v>
      </c>
      <c r="C5" s="41"/>
      <c r="D5" s="1" t="s">
        <v>2</v>
      </c>
      <c r="E5" s="2" t="s">
        <v>3</v>
      </c>
      <c r="F5" s="1" t="s">
        <v>2</v>
      </c>
      <c r="G5" s="2" t="s">
        <v>3</v>
      </c>
      <c r="H5" s="1" t="s">
        <v>2</v>
      </c>
      <c r="I5" s="2" t="s">
        <v>3</v>
      </c>
      <c r="J5" s="1" t="s">
        <v>2</v>
      </c>
      <c r="K5" s="2" t="s">
        <v>3</v>
      </c>
      <c r="L5" s="1" t="s">
        <v>2</v>
      </c>
      <c r="M5" s="2" t="s">
        <v>3</v>
      </c>
      <c r="N5" s="1" t="s">
        <v>2</v>
      </c>
      <c r="O5" s="2" t="s">
        <v>3</v>
      </c>
      <c r="P5" s="1" t="s">
        <v>2</v>
      </c>
      <c r="Q5" s="2" t="s">
        <v>3</v>
      </c>
      <c r="R5" s="42"/>
      <c r="S5" s="1" t="s">
        <v>2</v>
      </c>
      <c r="T5" s="2" t="s">
        <v>3</v>
      </c>
    </row>
    <row r="6" spans="1:20" ht="18" x14ac:dyDescent="0.25">
      <c r="A6" s="35" t="s">
        <v>18</v>
      </c>
      <c r="B6" s="13">
        <v>23</v>
      </c>
      <c r="C6" s="13"/>
      <c r="D6" s="16">
        <v>18</v>
      </c>
      <c r="E6" s="17">
        <v>78.260869565217391</v>
      </c>
      <c r="F6" s="4">
        <v>15</v>
      </c>
      <c r="G6" s="5">
        <v>65.217391304347828</v>
      </c>
      <c r="H6" s="4">
        <v>5</v>
      </c>
      <c r="I6" s="5">
        <v>27.777777777777779</v>
      </c>
      <c r="J6" s="4">
        <v>3</v>
      </c>
      <c r="K6" s="5">
        <v>16.666666666666664</v>
      </c>
      <c r="L6" s="4">
        <v>6</v>
      </c>
      <c r="M6" s="5">
        <v>33.333333333333329</v>
      </c>
      <c r="N6" s="4">
        <v>1</v>
      </c>
      <c r="O6" s="5">
        <v>5.5555555555555554</v>
      </c>
      <c r="P6" s="4">
        <v>7</v>
      </c>
      <c r="Q6" s="5">
        <v>38.888888888888893</v>
      </c>
      <c r="R6" s="5"/>
      <c r="S6" s="4">
        <v>5</v>
      </c>
      <c r="T6" s="17">
        <v>21.739130434782609</v>
      </c>
    </row>
    <row r="7" spans="1:20" x14ac:dyDescent="0.25">
      <c r="A7" s="7" t="s">
        <v>73</v>
      </c>
      <c r="B7" s="6">
        <v>39</v>
      </c>
      <c r="C7" s="36"/>
      <c r="D7" s="16">
        <v>35</v>
      </c>
      <c r="E7" s="17">
        <v>89.743589743589752</v>
      </c>
      <c r="F7" s="4">
        <v>31</v>
      </c>
      <c r="G7" s="5">
        <v>79.487179487179489</v>
      </c>
      <c r="H7" s="4">
        <v>9</v>
      </c>
      <c r="I7" s="5">
        <v>25.714285714285712</v>
      </c>
      <c r="J7" s="4">
        <v>13</v>
      </c>
      <c r="K7" s="5">
        <v>37.142857142857146</v>
      </c>
      <c r="L7" s="4">
        <v>12</v>
      </c>
      <c r="M7" s="5">
        <v>34.285714285714285</v>
      </c>
      <c r="N7" s="4">
        <v>5</v>
      </c>
      <c r="O7" s="5">
        <v>14.285714285714285</v>
      </c>
      <c r="P7" s="4">
        <v>11</v>
      </c>
      <c r="Q7" s="5">
        <v>31.428571428571427</v>
      </c>
      <c r="R7" s="5"/>
      <c r="S7" s="4">
        <v>4</v>
      </c>
      <c r="T7" s="17">
        <v>10.256410256410255</v>
      </c>
    </row>
    <row r="8" spans="1:20" x14ac:dyDescent="0.25">
      <c r="A8" s="7" t="s">
        <v>74</v>
      </c>
      <c r="B8" s="7">
        <v>104</v>
      </c>
      <c r="C8" s="37"/>
      <c r="D8" s="16">
        <v>104</v>
      </c>
      <c r="E8" s="17">
        <v>100</v>
      </c>
      <c r="F8" s="4">
        <v>99</v>
      </c>
      <c r="G8" s="5">
        <v>95.192307692307693</v>
      </c>
      <c r="H8" s="4">
        <v>32</v>
      </c>
      <c r="I8" s="5">
        <v>30.76923076923077</v>
      </c>
      <c r="J8" s="4">
        <v>45</v>
      </c>
      <c r="K8" s="5">
        <v>43.269230769230774</v>
      </c>
      <c r="L8" s="4">
        <v>29</v>
      </c>
      <c r="M8" s="5">
        <v>27.884615384615387</v>
      </c>
      <c r="N8" s="4">
        <v>7</v>
      </c>
      <c r="O8" s="5">
        <v>6.7307692307692308</v>
      </c>
      <c r="P8" s="4">
        <v>11</v>
      </c>
      <c r="Q8" s="5">
        <v>10.576923076923077</v>
      </c>
      <c r="R8" s="5"/>
      <c r="S8" s="4">
        <v>0</v>
      </c>
      <c r="T8" s="17">
        <v>0</v>
      </c>
    </row>
    <row r="9" spans="1:20" x14ac:dyDescent="0.25">
      <c r="A9" s="7" t="s">
        <v>7</v>
      </c>
      <c r="B9" s="7">
        <v>7408</v>
      </c>
      <c r="C9" s="37"/>
      <c r="D9" s="16">
        <v>7343</v>
      </c>
      <c r="E9" s="17">
        <v>99.122570194384451</v>
      </c>
      <c r="F9" s="4">
        <v>6867</v>
      </c>
      <c r="G9" s="5">
        <v>92.697084233261336</v>
      </c>
      <c r="H9" s="4">
        <v>1025</v>
      </c>
      <c r="I9" s="5">
        <v>13.958872395478686</v>
      </c>
      <c r="J9" s="4">
        <v>2315</v>
      </c>
      <c r="K9" s="5">
        <v>31.526623995642105</v>
      </c>
      <c r="L9" s="4">
        <v>2594</v>
      </c>
      <c r="M9" s="5">
        <v>35.326160969630941</v>
      </c>
      <c r="N9" s="4">
        <v>1293</v>
      </c>
      <c r="O9" s="5">
        <v>17.608606836442871</v>
      </c>
      <c r="P9" s="4">
        <v>626</v>
      </c>
      <c r="Q9" s="5">
        <v>8.525125970311862</v>
      </c>
      <c r="R9" s="5"/>
      <c r="S9" s="4">
        <v>65</v>
      </c>
      <c r="T9" s="17">
        <v>0.87742980561555073</v>
      </c>
    </row>
    <row r="10" spans="1:20" x14ac:dyDescent="0.25">
      <c r="A10" s="8" t="s">
        <v>8</v>
      </c>
      <c r="B10" s="7">
        <v>5173</v>
      </c>
      <c r="C10" s="37"/>
      <c r="D10" s="16">
        <v>5132</v>
      </c>
      <c r="E10" s="17">
        <v>99.207423158708679</v>
      </c>
      <c r="F10" s="4">
        <v>4792</v>
      </c>
      <c r="G10" s="5">
        <v>92.634834718731867</v>
      </c>
      <c r="H10" s="4">
        <v>509</v>
      </c>
      <c r="I10" s="5">
        <v>9.9181605611847239</v>
      </c>
      <c r="J10" s="4">
        <v>1432</v>
      </c>
      <c r="K10" s="5">
        <v>27.90335151987529</v>
      </c>
      <c r="L10" s="4">
        <v>1876</v>
      </c>
      <c r="M10" s="5">
        <v>36.554949337490257</v>
      </c>
      <c r="N10" s="4">
        <v>910</v>
      </c>
      <c r="O10" s="5">
        <v>17.731878409976616</v>
      </c>
      <c r="P10" s="4">
        <v>389</v>
      </c>
      <c r="Q10" s="5">
        <v>7.5798908807482466</v>
      </c>
      <c r="R10" s="5"/>
      <c r="S10" s="4">
        <v>41</v>
      </c>
      <c r="T10" s="17">
        <v>0.79257684129132033</v>
      </c>
    </row>
    <row r="11" spans="1:20" x14ac:dyDescent="0.25">
      <c r="A11" s="8" t="s">
        <v>9</v>
      </c>
      <c r="B11" s="7">
        <v>1754</v>
      </c>
      <c r="C11" s="37"/>
      <c r="D11" s="16">
        <v>1737</v>
      </c>
      <c r="E11" s="17">
        <v>99.030786773090085</v>
      </c>
      <c r="F11" s="4">
        <v>1630</v>
      </c>
      <c r="G11" s="5">
        <v>92.930444697833522</v>
      </c>
      <c r="H11" s="4">
        <v>335</v>
      </c>
      <c r="I11" s="5">
        <v>19.286125503742085</v>
      </c>
      <c r="J11" s="4">
        <v>667</v>
      </c>
      <c r="K11" s="5">
        <v>38.399539435808869</v>
      </c>
      <c r="L11" s="4">
        <v>571</v>
      </c>
      <c r="M11" s="5">
        <v>32.872769142199196</v>
      </c>
      <c r="N11" s="4">
        <v>323</v>
      </c>
      <c r="O11" s="5">
        <v>18.595279217040876</v>
      </c>
      <c r="P11" s="4">
        <v>166</v>
      </c>
      <c r="Q11" s="5">
        <v>9.5567069660333903</v>
      </c>
      <c r="R11" s="5"/>
      <c r="S11" s="4">
        <v>17</v>
      </c>
      <c r="T11" s="17">
        <v>0.96921322690992018</v>
      </c>
    </row>
    <row r="12" spans="1:20" x14ac:dyDescent="0.25">
      <c r="A12" s="8" t="s">
        <v>10</v>
      </c>
      <c r="B12" s="7">
        <v>481</v>
      </c>
      <c r="C12" s="37"/>
      <c r="D12" s="16">
        <v>474</v>
      </c>
      <c r="E12" s="17">
        <v>98.544698544698548</v>
      </c>
      <c r="F12" s="4">
        <v>445</v>
      </c>
      <c r="G12" s="5">
        <v>92.515592515592516</v>
      </c>
      <c r="H12" s="4">
        <v>181</v>
      </c>
      <c r="I12" s="5">
        <v>38.185654008438817</v>
      </c>
      <c r="J12" s="4">
        <v>216</v>
      </c>
      <c r="K12" s="5">
        <v>45.569620253164558</v>
      </c>
      <c r="L12" s="4">
        <v>147</v>
      </c>
      <c r="M12" s="5">
        <v>31.0126582278481</v>
      </c>
      <c r="N12" s="4">
        <v>60</v>
      </c>
      <c r="O12" s="5">
        <v>12.658227848101266</v>
      </c>
      <c r="P12" s="4">
        <v>71</v>
      </c>
      <c r="Q12" s="5">
        <v>14.978902953586498</v>
      </c>
      <c r="R12" s="5"/>
      <c r="S12" s="4">
        <v>7</v>
      </c>
      <c r="T12" s="17">
        <v>1.4553014553014554</v>
      </c>
    </row>
    <row r="13" spans="1:20" x14ac:dyDescent="0.25">
      <c r="A13" s="7" t="s">
        <v>11</v>
      </c>
      <c r="B13" s="7">
        <v>466</v>
      </c>
      <c r="C13" s="37"/>
      <c r="D13" s="27">
        <v>435</v>
      </c>
      <c r="E13" s="24">
        <v>93.347639484978544</v>
      </c>
      <c r="F13" s="25">
        <v>372</v>
      </c>
      <c r="G13" s="26">
        <v>79.82832618025752</v>
      </c>
      <c r="H13" s="25">
        <v>39</v>
      </c>
      <c r="I13" s="26">
        <v>0</v>
      </c>
      <c r="J13" s="25">
        <v>112</v>
      </c>
      <c r="K13" s="26">
        <v>25.74712643678161</v>
      </c>
      <c r="L13" s="25">
        <v>171</v>
      </c>
      <c r="M13" s="26">
        <v>39.310344827586206</v>
      </c>
      <c r="N13" s="25">
        <v>53</v>
      </c>
      <c r="O13" s="26">
        <v>12.183908045977011</v>
      </c>
      <c r="P13" s="25">
        <v>23</v>
      </c>
      <c r="Q13" s="26">
        <v>5.2873563218390807</v>
      </c>
      <c r="R13" s="26"/>
      <c r="S13" s="25">
        <v>31</v>
      </c>
      <c r="T13" s="17">
        <v>6.6523605150214591</v>
      </c>
    </row>
    <row r="14" spans="1:20" x14ac:dyDescent="0.25">
      <c r="A14" s="7" t="s">
        <v>12</v>
      </c>
      <c r="B14" s="7">
        <v>195</v>
      </c>
      <c r="C14" s="37"/>
      <c r="D14" s="16">
        <v>188</v>
      </c>
      <c r="E14" s="17">
        <v>96.410256410256409</v>
      </c>
      <c r="F14" s="4">
        <v>174</v>
      </c>
      <c r="G14" s="5">
        <v>89.230769230769241</v>
      </c>
      <c r="H14" s="4">
        <v>17</v>
      </c>
      <c r="I14" s="5">
        <v>9.0425531914893629</v>
      </c>
      <c r="J14" s="4">
        <v>44</v>
      </c>
      <c r="K14" s="5">
        <v>23.404255319148938</v>
      </c>
      <c r="L14" s="4">
        <v>67</v>
      </c>
      <c r="M14" s="5">
        <v>35.638297872340424</v>
      </c>
      <c r="N14" s="4">
        <v>3</v>
      </c>
      <c r="O14" s="5">
        <v>1.5957446808510638</v>
      </c>
      <c r="P14" s="4">
        <v>18</v>
      </c>
      <c r="Q14" s="5">
        <v>9.5744680851063837</v>
      </c>
      <c r="R14" s="5"/>
      <c r="S14" s="4">
        <v>7</v>
      </c>
      <c r="T14" s="17">
        <v>3.5897435897435894</v>
      </c>
    </row>
    <row r="15" spans="1:20" x14ac:dyDescent="0.25">
      <c r="A15" s="6" t="s">
        <v>13</v>
      </c>
      <c r="B15" s="7">
        <v>71</v>
      </c>
      <c r="C15" s="37"/>
      <c r="D15" s="16">
        <v>71</v>
      </c>
      <c r="E15" s="17">
        <v>100</v>
      </c>
      <c r="F15" s="4">
        <v>65</v>
      </c>
      <c r="G15" s="5">
        <v>91.549295774647888</v>
      </c>
      <c r="H15" s="4">
        <v>27</v>
      </c>
      <c r="I15" s="5">
        <v>38.028169014084504</v>
      </c>
      <c r="J15" s="4">
        <v>43</v>
      </c>
      <c r="K15" s="5">
        <v>60.563380281690137</v>
      </c>
      <c r="L15" s="4">
        <v>48</v>
      </c>
      <c r="M15" s="5">
        <v>67.605633802816897</v>
      </c>
      <c r="N15" s="4">
        <v>4</v>
      </c>
      <c r="O15" s="5">
        <v>5.6338028169014089</v>
      </c>
      <c r="P15" s="4">
        <v>10</v>
      </c>
      <c r="Q15" s="5">
        <v>14.084507042253522</v>
      </c>
      <c r="R15" s="5"/>
      <c r="S15" s="4">
        <v>0</v>
      </c>
      <c r="T15" s="17">
        <v>0</v>
      </c>
    </row>
    <row r="16" spans="1:20" x14ac:dyDescent="0.25">
      <c r="A16" s="6" t="s">
        <v>14</v>
      </c>
      <c r="B16" s="6">
        <v>2838</v>
      </c>
      <c r="C16" s="36"/>
      <c r="D16" s="16">
        <v>2170</v>
      </c>
      <c r="E16" s="17">
        <v>76.462297392529948</v>
      </c>
      <c r="F16" s="4">
        <v>1665</v>
      </c>
      <c r="G16" s="5">
        <v>58.668076109936571</v>
      </c>
      <c r="H16" s="4">
        <v>80</v>
      </c>
      <c r="I16" s="5">
        <v>3.6866359447004609</v>
      </c>
      <c r="J16" s="4">
        <v>281</v>
      </c>
      <c r="K16" s="5">
        <v>12.94930875576037</v>
      </c>
      <c r="L16" s="4">
        <v>555</v>
      </c>
      <c r="M16" s="5">
        <v>25.576036866359448</v>
      </c>
      <c r="N16" s="4">
        <v>367</v>
      </c>
      <c r="O16" s="5">
        <v>16.912442396313367</v>
      </c>
      <c r="P16" s="4">
        <v>53</v>
      </c>
      <c r="Q16" s="5">
        <v>2.4423963133640552</v>
      </c>
      <c r="R16" s="5"/>
      <c r="S16" s="4">
        <v>668</v>
      </c>
      <c r="T16" s="17">
        <v>23.537702607470049</v>
      </c>
    </row>
    <row r="17" spans="1:20" x14ac:dyDescent="0.25">
      <c r="A17" s="6" t="s">
        <v>15</v>
      </c>
      <c r="B17" s="6">
        <v>797</v>
      </c>
      <c r="C17" s="36"/>
      <c r="D17" s="16">
        <v>615</v>
      </c>
      <c r="E17" s="17">
        <v>77.164366373902141</v>
      </c>
      <c r="F17" s="4">
        <v>467</v>
      </c>
      <c r="G17" s="5">
        <v>58.594730238393979</v>
      </c>
      <c r="H17" s="4">
        <v>41</v>
      </c>
      <c r="I17" s="5">
        <v>6.666666666666667</v>
      </c>
      <c r="J17" s="4">
        <v>116</v>
      </c>
      <c r="K17" s="5">
        <v>18.86178861788618</v>
      </c>
      <c r="L17" s="4">
        <v>218</v>
      </c>
      <c r="M17" s="5">
        <v>35.447154471544721</v>
      </c>
      <c r="N17" s="4">
        <v>45</v>
      </c>
      <c r="O17" s="5">
        <v>7.3170731707317067</v>
      </c>
      <c r="P17" s="4">
        <v>24</v>
      </c>
      <c r="Q17" s="5">
        <v>3.9024390243902438</v>
      </c>
      <c r="R17" s="5"/>
      <c r="S17" s="4">
        <v>182</v>
      </c>
      <c r="T17" s="17">
        <v>22.835633626097867</v>
      </c>
    </row>
    <row r="18" spans="1:20" x14ac:dyDescent="0.25">
      <c r="A18" s="9" t="s">
        <v>1</v>
      </c>
      <c r="B18" s="9">
        <v>11941</v>
      </c>
      <c r="C18" s="9"/>
      <c r="D18" s="9">
        <v>10979</v>
      </c>
      <c r="E18" s="15">
        <v>91.943723306255748</v>
      </c>
      <c r="F18" s="9">
        <v>9755</v>
      </c>
      <c r="G18" s="15">
        <v>81.693325517125871</v>
      </c>
      <c r="H18" s="9">
        <v>1275</v>
      </c>
      <c r="I18" s="15">
        <v>11.613079515438566</v>
      </c>
      <c r="J18" s="9">
        <v>2972</v>
      </c>
      <c r="K18" s="15">
        <v>27.069860643045811</v>
      </c>
      <c r="L18" s="9">
        <v>3700</v>
      </c>
      <c r="M18" s="15">
        <v>33.700701338919757</v>
      </c>
      <c r="N18" s="9">
        <v>1778</v>
      </c>
      <c r="O18" s="15">
        <v>16.194553237999816</v>
      </c>
      <c r="P18" s="9">
        <v>783</v>
      </c>
      <c r="Q18" s="15">
        <v>7.1317970671281543</v>
      </c>
      <c r="R18" s="15"/>
      <c r="S18" s="9">
        <v>962</v>
      </c>
      <c r="T18" s="15">
        <v>8.0562766937442429</v>
      </c>
    </row>
    <row r="19" spans="1:20" x14ac:dyDescent="0.25">
      <c r="A19" s="10" t="s">
        <v>16</v>
      </c>
      <c r="B19" s="10"/>
      <c r="C19" s="39"/>
      <c r="D19" s="10"/>
      <c r="E19" s="10"/>
      <c r="F19" s="10"/>
      <c r="G19" s="10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1"/>
    </row>
    <row r="20" spans="1:20" ht="12.75" customHeight="1" x14ac:dyDescent="0.25">
      <c r="A20" s="10" t="s">
        <v>76</v>
      </c>
      <c r="B20" s="10"/>
      <c r="C20" s="3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1:20" ht="31.5" customHeight="1" x14ac:dyDescent="0.25">
      <c r="A21" s="45" t="s">
        <v>75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</sheetData>
  <mergeCells count="13">
    <mergeCell ref="A21:T21"/>
    <mergeCell ref="A1:T1"/>
    <mergeCell ref="D3:E4"/>
    <mergeCell ref="D2:Q2"/>
    <mergeCell ref="A2:A5"/>
    <mergeCell ref="B2:B4"/>
    <mergeCell ref="F3:G4"/>
    <mergeCell ref="L3:M4"/>
    <mergeCell ref="S2:T4"/>
    <mergeCell ref="H3:I4"/>
    <mergeCell ref="J3:K4"/>
    <mergeCell ref="N3:O4"/>
    <mergeCell ref="P3:Q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3"/>
  <sheetViews>
    <sheetView zoomScaleNormal="100" workbookViewId="0">
      <selection sqref="A1:N1"/>
    </sheetView>
  </sheetViews>
  <sheetFormatPr defaultRowHeight="15" x14ac:dyDescent="0.25"/>
  <cols>
    <col min="1" max="1" width="28.7109375" customWidth="1"/>
    <col min="2" max="2" width="9.85546875" customWidth="1"/>
    <col min="3" max="3" width="11.28515625" customWidth="1"/>
    <col min="4" max="5" width="7.85546875" customWidth="1"/>
    <col min="6" max="6" width="8" customWidth="1"/>
    <col min="7" max="7" width="7.85546875" customWidth="1"/>
    <col min="8" max="8" width="4.28515625" customWidth="1"/>
    <col min="9" max="9" width="6" customWidth="1"/>
    <col min="10" max="10" width="7.85546875" customWidth="1"/>
    <col min="11" max="11" width="8.140625" customWidth="1"/>
    <col min="12" max="12" width="6.42578125" customWidth="1"/>
    <col min="13" max="13" width="7.85546875" customWidth="1"/>
    <col min="14" max="14" width="7" customWidth="1"/>
    <col min="15" max="15" width="7.85546875" customWidth="1"/>
    <col min="16" max="16" width="7.7109375" customWidth="1"/>
    <col min="17" max="17" width="7.85546875" customWidth="1"/>
    <col min="18" max="18" width="6.5703125" customWidth="1"/>
    <col min="19" max="21" width="7.85546875" customWidth="1"/>
    <col min="22" max="22" width="8.140625" customWidth="1"/>
    <col min="23" max="23" width="6.140625" customWidth="1"/>
    <col min="24" max="24" width="6" customWidth="1"/>
    <col min="25" max="25" width="6.85546875" customWidth="1"/>
    <col min="26" max="26" width="4.85546875" customWidth="1"/>
    <col min="27" max="27" width="8.42578125" customWidth="1"/>
    <col min="28" max="28" width="7.140625" customWidth="1"/>
    <col min="29" max="29" width="6.85546875" customWidth="1"/>
    <col min="30" max="30" width="7.42578125" customWidth="1"/>
  </cols>
  <sheetData>
    <row r="1" spans="1:34" ht="18" customHeight="1" x14ac:dyDescent="0.25">
      <c r="A1" s="47" t="s">
        <v>82</v>
      </c>
      <c r="B1" s="47"/>
      <c r="C1" s="47"/>
      <c r="D1" s="47"/>
      <c r="E1" s="57"/>
      <c r="F1" s="57"/>
      <c r="G1" s="57"/>
      <c r="H1" s="57"/>
      <c r="I1" s="57"/>
      <c r="J1" s="57"/>
      <c r="K1" s="57"/>
      <c r="L1" s="57"/>
      <c r="M1" s="57"/>
      <c r="N1" s="57"/>
      <c r="O1" s="21"/>
      <c r="P1" s="21"/>
      <c r="Q1" s="21"/>
      <c r="R1" s="21"/>
      <c r="S1" s="21"/>
      <c r="T1" s="21"/>
      <c r="U1" s="30"/>
      <c r="V1" s="30"/>
      <c r="W1" s="14"/>
      <c r="X1" s="14"/>
      <c r="Y1" s="14"/>
      <c r="Z1" s="14"/>
      <c r="AA1" s="14"/>
      <c r="AB1" s="14"/>
    </row>
    <row r="2" spans="1:34" ht="30.75" customHeight="1" x14ac:dyDescent="0.25">
      <c r="A2" s="59" t="s">
        <v>0</v>
      </c>
      <c r="B2" s="54" t="s">
        <v>70</v>
      </c>
      <c r="C2" s="54" t="s">
        <v>87</v>
      </c>
      <c r="D2" s="54"/>
      <c r="E2" s="54" t="s">
        <v>57</v>
      </c>
      <c r="F2" s="54"/>
      <c r="G2" s="54" t="s">
        <v>58</v>
      </c>
      <c r="H2" s="54"/>
      <c r="I2" s="54" t="s">
        <v>59</v>
      </c>
      <c r="J2" s="54"/>
      <c r="K2" s="54" t="s">
        <v>60</v>
      </c>
      <c r="L2" s="54"/>
      <c r="M2" s="54" t="s">
        <v>61</v>
      </c>
      <c r="N2" s="54"/>
      <c r="O2" s="54" t="s">
        <v>62</v>
      </c>
      <c r="P2" s="54"/>
      <c r="Q2" s="54" t="s">
        <v>63</v>
      </c>
      <c r="R2" s="54"/>
      <c r="S2" s="54" t="s">
        <v>64</v>
      </c>
      <c r="T2" s="54"/>
      <c r="U2" s="54" t="s">
        <v>84</v>
      </c>
      <c r="V2" s="54"/>
      <c r="W2" s="54" t="s">
        <v>65</v>
      </c>
      <c r="X2" s="54"/>
      <c r="Y2" s="54" t="s">
        <v>85</v>
      </c>
      <c r="Z2" s="54"/>
      <c r="AA2" s="54" t="s">
        <v>86</v>
      </c>
      <c r="AB2" s="54"/>
      <c r="AC2" s="54" t="s">
        <v>66</v>
      </c>
      <c r="AD2" s="54"/>
      <c r="AE2" s="54" t="s">
        <v>67</v>
      </c>
      <c r="AF2" s="54"/>
      <c r="AG2" s="54" t="s">
        <v>68</v>
      </c>
      <c r="AH2" s="54"/>
    </row>
    <row r="3" spans="1:34" ht="17.25" customHeight="1" x14ac:dyDescent="0.25">
      <c r="A3" s="53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 t="s">
        <v>69</v>
      </c>
      <c r="Z3" s="50"/>
      <c r="AA3" s="50"/>
      <c r="AB3" s="50"/>
      <c r="AC3" s="50"/>
      <c r="AD3" s="50"/>
      <c r="AE3" s="50"/>
      <c r="AF3" s="50"/>
      <c r="AG3" s="50"/>
      <c r="AH3" s="50"/>
    </row>
    <row r="4" spans="1:34" x14ac:dyDescent="0.25">
      <c r="A4" s="53"/>
      <c r="B4" s="51"/>
      <c r="C4" s="58" t="s">
        <v>17</v>
      </c>
      <c r="D4" s="58"/>
      <c r="E4" s="58" t="s">
        <v>17</v>
      </c>
      <c r="F4" s="58"/>
      <c r="G4" s="58" t="s">
        <v>17</v>
      </c>
      <c r="H4" s="58"/>
      <c r="I4" s="58" t="s">
        <v>17</v>
      </c>
      <c r="J4" s="58"/>
      <c r="K4" s="58" t="s">
        <v>17</v>
      </c>
      <c r="L4" s="58"/>
      <c r="M4" s="58" t="s">
        <v>17</v>
      </c>
      <c r="N4" s="58"/>
      <c r="O4" s="58" t="s">
        <v>17</v>
      </c>
      <c r="P4" s="58"/>
      <c r="Q4" s="58" t="s">
        <v>17</v>
      </c>
      <c r="R4" s="58"/>
      <c r="S4" s="58" t="s">
        <v>17</v>
      </c>
      <c r="T4" s="58"/>
      <c r="U4" s="58" t="s">
        <v>17</v>
      </c>
      <c r="V4" s="58"/>
      <c r="W4" s="58" t="s">
        <v>17</v>
      </c>
      <c r="X4" s="58"/>
      <c r="Y4" s="58" t="s">
        <v>17</v>
      </c>
      <c r="Z4" s="58"/>
      <c r="AA4" s="58" t="s">
        <v>17</v>
      </c>
      <c r="AB4" s="58"/>
      <c r="AC4" s="58" t="s">
        <v>17</v>
      </c>
      <c r="AD4" s="58"/>
      <c r="AE4" s="58" t="s">
        <v>17</v>
      </c>
      <c r="AF4" s="58"/>
      <c r="AG4" s="58" t="s">
        <v>17</v>
      </c>
      <c r="AH4" s="58"/>
    </row>
    <row r="5" spans="1:34" x14ac:dyDescent="0.25">
      <c r="A5" s="48"/>
      <c r="B5" s="1" t="s">
        <v>2</v>
      </c>
      <c r="C5" s="1" t="s">
        <v>2</v>
      </c>
      <c r="D5" s="2" t="s">
        <v>3</v>
      </c>
      <c r="E5" s="1" t="s">
        <v>2</v>
      </c>
      <c r="F5" s="2" t="s">
        <v>3</v>
      </c>
      <c r="G5" s="1" t="s">
        <v>2</v>
      </c>
      <c r="H5" s="2" t="s">
        <v>3</v>
      </c>
      <c r="I5" s="1" t="s">
        <v>2</v>
      </c>
      <c r="J5" s="2" t="s">
        <v>3</v>
      </c>
      <c r="K5" s="1" t="s">
        <v>2</v>
      </c>
      <c r="L5" s="2" t="s">
        <v>3</v>
      </c>
      <c r="M5" s="1" t="s">
        <v>2</v>
      </c>
      <c r="N5" s="2" t="s">
        <v>3</v>
      </c>
      <c r="O5" s="1" t="s">
        <v>2</v>
      </c>
      <c r="P5" s="2" t="s">
        <v>3</v>
      </c>
      <c r="Q5" s="1" t="s">
        <v>2</v>
      </c>
      <c r="R5" s="2" t="s">
        <v>3</v>
      </c>
      <c r="S5" s="1" t="s">
        <v>2</v>
      </c>
      <c r="T5" s="2" t="s">
        <v>3</v>
      </c>
      <c r="U5" s="1" t="s">
        <v>2</v>
      </c>
      <c r="V5" s="2" t="s">
        <v>3</v>
      </c>
      <c r="W5" s="1" t="s">
        <v>2</v>
      </c>
      <c r="X5" s="2" t="s">
        <v>3</v>
      </c>
      <c r="Y5" s="1" t="s">
        <v>2</v>
      </c>
      <c r="Z5" s="2" t="s">
        <v>3</v>
      </c>
      <c r="AA5" s="1" t="s">
        <v>2</v>
      </c>
      <c r="AB5" s="2" t="s">
        <v>3</v>
      </c>
      <c r="AC5" s="1" t="s">
        <v>2</v>
      </c>
      <c r="AD5" s="2" t="s">
        <v>3</v>
      </c>
      <c r="AE5" s="1" t="s">
        <v>2</v>
      </c>
      <c r="AF5" s="2" t="s">
        <v>3</v>
      </c>
      <c r="AG5" s="1" t="s">
        <v>2</v>
      </c>
      <c r="AH5" s="2" t="s">
        <v>3</v>
      </c>
    </row>
    <row r="6" spans="1:34" x14ac:dyDescent="0.25">
      <c r="A6" s="3" t="s">
        <v>4</v>
      </c>
      <c r="B6" s="16">
        <f t="shared" ref="B6:B18" si="0">+C6+E6+G6+I6+K6+M6+O6+Q6+S6+U6+W6+Y6+AA6+AC6+AE6+AG6</f>
        <v>17</v>
      </c>
      <c r="C6" s="4">
        <f>+'[1]Quesito a.5 fg  1'!$G$44</f>
        <v>9</v>
      </c>
      <c r="D6" s="22">
        <f>+C6/B6*100</f>
        <v>52.941176470588239</v>
      </c>
      <c r="E6" s="4">
        <f>+'[1]Quesito a.5 fg  2'!$G$44</f>
        <v>0</v>
      </c>
      <c r="F6" s="22">
        <f t="shared" ref="F6:F18" si="1">+E6/B6*100</f>
        <v>0</v>
      </c>
      <c r="G6" s="4">
        <f>+'[1]Quesito a.5 fg  3'!$G$44</f>
        <v>2</v>
      </c>
      <c r="H6" s="22">
        <f t="shared" ref="H6:H18" si="2">+G6/B6*100</f>
        <v>11.76470588235294</v>
      </c>
      <c r="I6" s="4">
        <f>+'[1]Quesito a.5 fg  4'!$G$44</f>
        <v>0</v>
      </c>
      <c r="J6" s="22">
        <f t="shared" ref="J6:J18" si="3">+I6/B6*100</f>
        <v>0</v>
      </c>
      <c r="K6" s="4">
        <f>+'[1]Quesito a.5 fg  5'!$G$44</f>
        <v>0</v>
      </c>
      <c r="L6" s="22">
        <f t="shared" ref="L6:L18" si="4">+K6/B6*100</f>
        <v>0</v>
      </c>
      <c r="M6" s="4">
        <f>+'[1]Quesito a.5 fg  6'!$G$44</f>
        <v>4</v>
      </c>
      <c r="N6" s="22">
        <f t="shared" ref="N6:N18" si="5">+M6/B6*100</f>
        <v>23.52941176470588</v>
      </c>
      <c r="O6" s="4">
        <f>+'[1]Quesito a.5 fg  7'!$G$44</f>
        <v>1</v>
      </c>
      <c r="P6" s="22">
        <f t="shared" ref="P6:P18" si="6">+O6/B6*100</f>
        <v>5.8823529411764701</v>
      </c>
      <c r="Q6" s="4">
        <f>+'[1]Quesito a.5 fg  8'!$G$44</f>
        <v>0</v>
      </c>
      <c r="R6" s="22">
        <f t="shared" ref="R6:R18" si="7">+Q6/B6*100</f>
        <v>0</v>
      </c>
      <c r="S6" s="4">
        <f>+'[1]Quesito a.5 fg  9'!$G$44</f>
        <v>0</v>
      </c>
      <c r="T6" s="22">
        <f t="shared" ref="T6:T18" si="8">+S6/B6*100</f>
        <v>0</v>
      </c>
      <c r="U6" s="4">
        <f>+'[1]Quesito a.5 fg  10'!$G$44</f>
        <v>0</v>
      </c>
      <c r="V6" s="22">
        <f t="shared" ref="V6:V18" si="9">+U6/B6*100</f>
        <v>0</v>
      </c>
      <c r="W6" s="4">
        <f>+'[1]Quesito a.5 fg  14'!$G$44</f>
        <v>1</v>
      </c>
      <c r="X6" s="22">
        <f t="shared" ref="X6:X18" si="10">+W6/B6*100</f>
        <v>5.8823529411764701</v>
      </c>
      <c r="Y6" s="4">
        <f>+'[1]Quesito a.5 fg  15'!$G$44</f>
        <v>0</v>
      </c>
      <c r="Z6" s="22">
        <f t="shared" ref="Z6:Z18" si="11">+Y6/B6*100</f>
        <v>0</v>
      </c>
      <c r="AA6" s="4">
        <f>+'[1]Quesito a.5 fg  17'!$G$44</f>
        <v>0</v>
      </c>
      <c r="AB6" s="22">
        <f t="shared" ref="AB6:AB18" si="12">+AA6/B6*100</f>
        <v>0</v>
      </c>
      <c r="AC6" s="4">
        <f>+'[1]Quesito a.5 fg  21'!$G$44</f>
        <v>0</v>
      </c>
      <c r="AD6" s="22">
        <f t="shared" ref="AD6:AD18" si="13">+AC6/B6*100</f>
        <v>0</v>
      </c>
      <c r="AE6" s="4">
        <f>+'[1]Quesito a.5 fg 22'!$G$44</f>
        <v>0</v>
      </c>
      <c r="AF6" s="22">
        <f t="shared" ref="AF6:AF18" si="14">+AE6/B6*100</f>
        <v>0</v>
      </c>
      <c r="AG6" s="4">
        <f>+'[1]Quesito a.5 fg  23'!$G$44</f>
        <v>0</v>
      </c>
      <c r="AH6" s="22">
        <f t="shared" ref="AH6:AH18" si="15">+AG6/B6*100</f>
        <v>0</v>
      </c>
    </row>
    <row r="7" spans="1:34" x14ac:dyDescent="0.25">
      <c r="A7" s="6" t="s">
        <v>5</v>
      </c>
      <c r="B7" s="16">
        <f t="shared" si="0"/>
        <v>251</v>
      </c>
      <c r="C7" s="4">
        <f>+'[1]Quesito a.5 fg  1'!$G$45</f>
        <v>53</v>
      </c>
      <c r="D7" s="5">
        <f t="shared" ref="D7:D18" si="16">+C7/B7*100</f>
        <v>21.115537848605577</v>
      </c>
      <c r="E7" s="4">
        <f>+'[1]Quesito a.5 fg  2'!$G$45</f>
        <v>3</v>
      </c>
      <c r="F7" s="5">
        <f t="shared" si="1"/>
        <v>1.1952191235059761</v>
      </c>
      <c r="G7" s="4">
        <f>+'[1]Quesito a.5 fg  3'!$G$45</f>
        <v>21</v>
      </c>
      <c r="H7" s="5">
        <f t="shared" si="2"/>
        <v>8.3665338645418323</v>
      </c>
      <c r="I7" s="4">
        <f>+'[1]Quesito a.5 fg  4'!$G$45</f>
        <v>4</v>
      </c>
      <c r="J7" s="5">
        <f t="shared" si="3"/>
        <v>1.593625498007968</v>
      </c>
      <c r="K7" s="4">
        <f>+'[1]Quesito a.5 fg  5'!$G$45</f>
        <v>20</v>
      </c>
      <c r="L7" s="5">
        <f t="shared" si="4"/>
        <v>7.9681274900398407</v>
      </c>
      <c r="M7" s="4">
        <f>+'[1]Quesito a.5 fg  6'!$G$45</f>
        <v>5</v>
      </c>
      <c r="N7" s="5">
        <f t="shared" si="5"/>
        <v>1.9920318725099602</v>
      </c>
      <c r="O7" s="4">
        <f>+'[1]Quesito a.5 fg  7'!$G$45</f>
        <v>40</v>
      </c>
      <c r="P7" s="5">
        <f t="shared" si="6"/>
        <v>15.936254980079681</v>
      </c>
      <c r="Q7" s="4">
        <f>+'[1]Quesito a.5 fg  8'!$G$45</f>
        <v>4</v>
      </c>
      <c r="R7" s="5">
        <f t="shared" si="7"/>
        <v>1.593625498007968</v>
      </c>
      <c r="S7" s="4">
        <f>+'[1]Quesito a.5 fg  9'!$G$45</f>
        <v>1</v>
      </c>
      <c r="T7" s="5">
        <f t="shared" si="8"/>
        <v>0.39840637450199201</v>
      </c>
      <c r="U7" s="4">
        <f>+'[1]Quesito a.5 fg  10'!$G$45</f>
        <v>1</v>
      </c>
      <c r="V7" s="5">
        <f t="shared" si="9"/>
        <v>0.39840637450199201</v>
      </c>
      <c r="W7" s="4">
        <f>+'[1]Quesito a.5 fg  14'!$G$45</f>
        <v>3</v>
      </c>
      <c r="X7" s="5">
        <f t="shared" si="10"/>
        <v>1.1952191235059761</v>
      </c>
      <c r="Y7" s="4">
        <f>+'[1]Quesito a.5 fg  15'!$G$45</f>
        <v>10</v>
      </c>
      <c r="Z7" s="5">
        <f t="shared" si="11"/>
        <v>3.9840637450199203</v>
      </c>
      <c r="AA7" s="4">
        <f>+'[1]Quesito a.5 fg  17'!$G$45</f>
        <v>4</v>
      </c>
      <c r="AB7" s="5">
        <f t="shared" si="12"/>
        <v>1.593625498007968</v>
      </c>
      <c r="AC7" s="4">
        <f>+'[1]Quesito a.5 fg  21'!$G$45</f>
        <v>1</v>
      </c>
      <c r="AD7" s="5">
        <f t="shared" si="13"/>
        <v>0.39840637450199201</v>
      </c>
      <c r="AE7" s="4">
        <f>+'[1]Quesito a.5 fg 22'!$G$45</f>
        <v>33</v>
      </c>
      <c r="AF7" s="5">
        <f t="shared" si="14"/>
        <v>13.147410358565736</v>
      </c>
      <c r="AG7" s="4">
        <f>+'[1]Quesito a.5 fg  23'!$G$45</f>
        <v>48</v>
      </c>
      <c r="AH7" s="5">
        <f t="shared" si="15"/>
        <v>19.123505976095618</v>
      </c>
    </row>
    <row r="8" spans="1:34" x14ac:dyDescent="0.25">
      <c r="A8" s="7" t="s">
        <v>6</v>
      </c>
      <c r="B8" s="16">
        <f t="shared" si="0"/>
        <v>985</v>
      </c>
      <c r="C8" s="4">
        <f>+'[1]Quesito a.5 fg  1'!$G$46</f>
        <v>39</v>
      </c>
      <c r="D8" s="5">
        <f t="shared" si="16"/>
        <v>3.9593908629441623</v>
      </c>
      <c r="E8" s="4">
        <f>+'[1]Quesito a.5 fg  2'!$G$46</f>
        <v>1</v>
      </c>
      <c r="F8" s="5">
        <f t="shared" si="1"/>
        <v>0.10152284263959391</v>
      </c>
      <c r="G8" s="4">
        <f>+'[1]Quesito a.5 fg  3'!$G$46</f>
        <v>11</v>
      </c>
      <c r="H8" s="5">
        <f t="shared" si="2"/>
        <v>1.116751269035533</v>
      </c>
      <c r="I8" s="4">
        <f>+'[1]Quesito a.5 fg  4'!$G$46</f>
        <v>0</v>
      </c>
      <c r="J8" s="5">
        <f t="shared" si="3"/>
        <v>0</v>
      </c>
      <c r="K8" s="4">
        <f>+'[1]Quesito a.5 fg  5'!$G$46</f>
        <v>8</v>
      </c>
      <c r="L8" s="5">
        <f t="shared" si="4"/>
        <v>0.81218274111675126</v>
      </c>
      <c r="M8" s="4">
        <f>+'[1]Quesito a.5 fg  6'!$G$46</f>
        <v>159</v>
      </c>
      <c r="N8" s="5">
        <f t="shared" si="5"/>
        <v>16.142131979695431</v>
      </c>
      <c r="O8" s="4">
        <f>+'[1]Quesito a.5 fg  7'!$G$46</f>
        <v>41</v>
      </c>
      <c r="P8" s="5">
        <f t="shared" si="6"/>
        <v>4.1624365482233499</v>
      </c>
      <c r="Q8" s="4">
        <f>+'[1]Quesito a.5 fg  8'!$G$46</f>
        <v>0</v>
      </c>
      <c r="R8" s="5">
        <f t="shared" si="7"/>
        <v>0</v>
      </c>
      <c r="S8" s="4">
        <f>+'[1]Quesito a.5 fg  9'!$G$46</f>
        <v>0</v>
      </c>
      <c r="T8" s="5">
        <f t="shared" si="8"/>
        <v>0</v>
      </c>
      <c r="U8" s="4">
        <f>+'[1]Quesito a.5 fg  10'!$G$46</f>
        <v>508</v>
      </c>
      <c r="V8" s="5">
        <f t="shared" si="9"/>
        <v>51.573604060913702</v>
      </c>
      <c r="W8" s="4">
        <f>+'[1]Quesito a.5 fg  14'!$G$46</f>
        <v>2</v>
      </c>
      <c r="X8" s="5">
        <f t="shared" si="10"/>
        <v>0.20304568527918782</v>
      </c>
      <c r="Y8" s="4">
        <f>+'[1]Quesito a.5 fg  15'!$G$46</f>
        <v>1</v>
      </c>
      <c r="Z8" s="5">
        <f t="shared" si="11"/>
        <v>0.10152284263959391</v>
      </c>
      <c r="AA8" s="4">
        <f>+'[1]Quesito a.5 fg  17'!$G$46</f>
        <v>182</v>
      </c>
      <c r="AB8" s="5">
        <f t="shared" si="12"/>
        <v>18.477157360406089</v>
      </c>
      <c r="AC8" s="4">
        <f>+'[1]Quesito a.5 fg  21'!$G$46</f>
        <v>28</v>
      </c>
      <c r="AD8" s="5">
        <f t="shared" si="13"/>
        <v>2.8426395939086295</v>
      </c>
      <c r="AE8" s="4">
        <f>+'[1]Quesito a.5 fg 22'!$G$46</f>
        <v>1</v>
      </c>
      <c r="AF8" s="5">
        <f t="shared" si="14"/>
        <v>0.10152284263959391</v>
      </c>
      <c r="AG8" s="4">
        <f>+'[1]Quesito a.5 fg  23'!$G$46</f>
        <v>4</v>
      </c>
      <c r="AH8" s="5">
        <f t="shared" si="15"/>
        <v>0.40609137055837563</v>
      </c>
    </row>
    <row r="9" spans="1:34" x14ac:dyDescent="0.25">
      <c r="A9" s="7" t="s">
        <v>7</v>
      </c>
      <c r="B9" s="16">
        <f t="shared" si="0"/>
        <v>48779</v>
      </c>
      <c r="C9" s="4">
        <f>+'[1]Quesito a.5 fg  1'!$G$47</f>
        <v>26041</v>
      </c>
      <c r="D9" s="5">
        <f t="shared" si="16"/>
        <v>53.385678263187032</v>
      </c>
      <c r="E9" s="4">
        <f>+'[1]Quesito a.5 fg  2'!$G$47</f>
        <v>1227</v>
      </c>
      <c r="F9" s="5">
        <f t="shared" si="1"/>
        <v>2.5154267205149754</v>
      </c>
      <c r="G9" s="4">
        <f>+'[1]Quesito a.5 fg  3'!$G$47</f>
        <v>1201</v>
      </c>
      <c r="H9" s="5">
        <f t="shared" si="2"/>
        <v>2.4621250948153919</v>
      </c>
      <c r="I9" s="4">
        <f>+'[1]Quesito a.5 fg  4'!$G$47</f>
        <v>410</v>
      </c>
      <c r="J9" s="5">
        <f t="shared" si="3"/>
        <v>0.840525636031899</v>
      </c>
      <c r="K9" s="4">
        <f>+'[1]Quesito a.5 fg  5'!$G$47</f>
        <v>792</v>
      </c>
      <c r="L9" s="5">
        <f t="shared" si="4"/>
        <v>1.6236495213104001</v>
      </c>
      <c r="M9" s="4">
        <f>+'[1]Quesito a.5 fg  6'!$G$47</f>
        <v>3064</v>
      </c>
      <c r="N9" s="5">
        <f t="shared" si="5"/>
        <v>6.2813915824432645</v>
      </c>
      <c r="O9" s="4">
        <f>+'[1]Quesito a.5 fg  7'!$G$47</f>
        <v>10692</v>
      </c>
      <c r="P9" s="5">
        <f t="shared" si="6"/>
        <v>21.9192685376904</v>
      </c>
      <c r="Q9" s="4">
        <f>+'[1]Quesito a.5 fg  8'!$G$47</f>
        <v>20</v>
      </c>
      <c r="R9" s="5">
        <f t="shared" si="7"/>
        <v>4.1001250538141416E-2</v>
      </c>
      <c r="S9" s="4">
        <f>+'[1]Quesito a.5 fg  9'!$G$47</f>
        <v>44</v>
      </c>
      <c r="T9" s="5">
        <f t="shared" si="8"/>
        <v>9.0202751183911106E-2</v>
      </c>
      <c r="U9" s="4">
        <f>+'[1]Quesito a.5 fg  10'!$G$47</f>
        <v>1982</v>
      </c>
      <c r="V9" s="5">
        <f t="shared" si="9"/>
        <v>4.0632239283298146</v>
      </c>
      <c r="W9" s="4">
        <f>+'[1]Quesito a.5 fg  14'!$G$47</f>
        <v>35</v>
      </c>
      <c r="X9" s="5">
        <f t="shared" si="10"/>
        <v>7.175218844174748E-2</v>
      </c>
      <c r="Y9" s="4">
        <f>+'[1]Quesito a.5 fg  15'!$G$47</f>
        <v>62</v>
      </c>
      <c r="Z9" s="5">
        <f t="shared" si="11"/>
        <v>0.12710387666823839</v>
      </c>
      <c r="AA9" s="4">
        <f>+'[1]Quesito a.5 fg  17'!$G$47</f>
        <v>2330</v>
      </c>
      <c r="AB9" s="5">
        <f t="shared" si="12"/>
        <v>4.7766456876934749</v>
      </c>
      <c r="AC9" s="4">
        <f>+'[1]Quesito a.5 fg  21'!$G$47</f>
        <v>815</v>
      </c>
      <c r="AD9" s="5">
        <f t="shared" si="13"/>
        <v>1.6708009594292625</v>
      </c>
      <c r="AE9" s="4">
        <f>+'[1]Quesito a.5 fg 22'!$G$47</f>
        <v>45</v>
      </c>
      <c r="AF9" s="5">
        <f t="shared" si="14"/>
        <v>9.2252813710818185E-2</v>
      </c>
      <c r="AG9" s="4">
        <f>+'[1]Quesito a.5 fg  23'!$G$47</f>
        <v>19</v>
      </c>
      <c r="AH9" s="5">
        <f t="shared" si="15"/>
        <v>3.8951188011234338E-2</v>
      </c>
    </row>
    <row r="10" spans="1:34" x14ac:dyDescent="0.25">
      <c r="A10" s="8" t="s">
        <v>8</v>
      </c>
      <c r="B10" s="16">
        <f t="shared" si="0"/>
        <v>6841</v>
      </c>
      <c r="C10" s="4">
        <f>+'[1]Quesito a.5 fg  1'!$G$48</f>
        <v>2109</v>
      </c>
      <c r="D10" s="5">
        <f t="shared" si="16"/>
        <v>30.82882619500073</v>
      </c>
      <c r="E10" s="4">
        <f>+'[1]Quesito a.5 fg  2'!$G$48</f>
        <v>108</v>
      </c>
      <c r="F10" s="5">
        <f t="shared" si="1"/>
        <v>1.5787165619061541</v>
      </c>
      <c r="G10" s="4">
        <f>+'[1]Quesito a.5 fg  3'!$G$48</f>
        <v>225</v>
      </c>
      <c r="H10" s="5">
        <f t="shared" si="2"/>
        <v>3.2889928373044879</v>
      </c>
      <c r="I10" s="4">
        <f>+'[1]Quesito a.5 fg  4'!$G$48</f>
        <v>100</v>
      </c>
      <c r="J10" s="5">
        <f t="shared" si="3"/>
        <v>1.46177459435755</v>
      </c>
      <c r="K10" s="4">
        <f>+'[1]Quesito a.5 fg  5'!$G$48</f>
        <v>182</v>
      </c>
      <c r="L10" s="5">
        <f t="shared" si="4"/>
        <v>2.6604297617307413</v>
      </c>
      <c r="M10" s="4">
        <f>+'[1]Quesito a.5 fg  6'!$G$48</f>
        <v>338</v>
      </c>
      <c r="N10" s="5">
        <f t="shared" si="5"/>
        <v>4.9407981289285186</v>
      </c>
      <c r="O10" s="4">
        <f>+'[1]Quesito a.5 fg  7'!$G$48</f>
        <v>1512</v>
      </c>
      <c r="P10" s="5">
        <f t="shared" si="6"/>
        <v>22.102031866686154</v>
      </c>
      <c r="Q10" s="4">
        <f>+'[1]Quesito a.5 fg  8'!$G$48</f>
        <v>2</v>
      </c>
      <c r="R10" s="5">
        <f t="shared" si="7"/>
        <v>2.9235491887151001E-2</v>
      </c>
      <c r="S10" s="4">
        <f>+'[1]Quesito a.5 fg  9'!$G$48</f>
        <v>20</v>
      </c>
      <c r="T10" s="5">
        <f t="shared" si="8"/>
        <v>0.29235491887150999</v>
      </c>
      <c r="U10" s="4">
        <f>+'[1]Quesito a.5 fg  10'!$G$48</f>
        <v>563</v>
      </c>
      <c r="V10" s="5">
        <f t="shared" si="9"/>
        <v>8.229790966233006</v>
      </c>
      <c r="W10" s="4">
        <f>+'[1]Quesito a.5 fg  14'!$G$48</f>
        <v>4</v>
      </c>
      <c r="X10" s="5">
        <f t="shared" si="10"/>
        <v>5.8470983774302002E-2</v>
      </c>
      <c r="Y10" s="4">
        <f>+'[1]Quesito a.5 fg  15'!$G$48</f>
        <v>32</v>
      </c>
      <c r="Z10" s="5">
        <f t="shared" si="11"/>
        <v>0.46776787019441601</v>
      </c>
      <c r="AA10" s="4">
        <f>+'[1]Quesito a.5 fg  17'!$G$48</f>
        <v>1479</v>
      </c>
      <c r="AB10" s="5">
        <f t="shared" si="12"/>
        <v>21.619646250548165</v>
      </c>
      <c r="AC10" s="4">
        <f>+'[1]Quesito a.5 fg  21'!$G$48</f>
        <v>152</v>
      </c>
      <c r="AD10" s="5">
        <f t="shared" si="13"/>
        <v>2.2218973834234759</v>
      </c>
      <c r="AE10" s="4">
        <f>+'[1]Quesito a.5 fg 22'!$G$48</f>
        <v>8</v>
      </c>
      <c r="AF10" s="5">
        <f t="shared" si="14"/>
        <v>0.116941967548604</v>
      </c>
      <c r="AG10" s="4">
        <f>+'[1]Quesito a.5 fg  23'!$G$48</f>
        <v>7</v>
      </c>
      <c r="AH10" s="5">
        <f t="shared" si="15"/>
        <v>0.10232422160502851</v>
      </c>
    </row>
    <row r="11" spans="1:34" x14ac:dyDescent="0.25">
      <c r="A11" s="8" t="s">
        <v>9</v>
      </c>
      <c r="B11" s="16">
        <f t="shared" si="0"/>
        <v>29434</v>
      </c>
      <c r="C11" s="4">
        <f>+'[1]Quesito a.5 fg  1'!$G$49</f>
        <v>17393</v>
      </c>
      <c r="D11" s="5">
        <f t="shared" si="16"/>
        <v>59.091526805734858</v>
      </c>
      <c r="E11" s="4">
        <f>+'[1]Quesito a.5 fg  2'!$G$49</f>
        <v>826</v>
      </c>
      <c r="F11" s="5">
        <f t="shared" si="1"/>
        <v>2.8062784534891621</v>
      </c>
      <c r="G11" s="4">
        <f>+'[1]Quesito a.5 fg  3'!$G$49</f>
        <v>760</v>
      </c>
      <c r="H11" s="5">
        <f t="shared" si="2"/>
        <v>2.5820479717333695</v>
      </c>
      <c r="I11" s="4">
        <f>+'[1]Quesito a.5 fg  4'!$G$49</f>
        <v>204</v>
      </c>
      <c r="J11" s="5">
        <f t="shared" si="3"/>
        <v>0.69307603451790445</v>
      </c>
      <c r="K11" s="4">
        <f>+'[1]Quesito a.5 fg  5'!$G$49</f>
        <v>429</v>
      </c>
      <c r="L11" s="5">
        <f t="shared" si="4"/>
        <v>1.4574981314126521</v>
      </c>
      <c r="M11" s="4">
        <f>+'[1]Quesito a.5 fg  6'!$G$49</f>
        <v>2041</v>
      </c>
      <c r="N11" s="5">
        <f t="shared" si="5"/>
        <v>6.9341577767207996</v>
      </c>
      <c r="O11" s="4">
        <f>+'[1]Quesito a.5 fg  7'!$G$49</f>
        <v>6153</v>
      </c>
      <c r="P11" s="5">
        <f t="shared" si="6"/>
        <v>20.904396276415032</v>
      </c>
      <c r="Q11" s="4">
        <f>+'[1]Quesito a.5 fg  8'!$G$49</f>
        <v>12</v>
      </c>
      <c r="R11" s="5">
        <f t="shared" si="7"/>
        <v>4.0769178501053202E-2</v>
      </c>
      <c r="S11" s="4">
        <f>+'[1]Quesito a.5 fg  9'!$G$49</f>
        <v>19</v>
      </c>
      <c r="T11" s="5">
        <f t="shared" si="8"/>
        <v>6.4551199293334235E-2</v>
      </c>
      <c r="U11" s="4">
        <f>+'[1]Quesito a.5 fg  10'!$G$49</f>
        <v>684</v>
      </c>
      <c r="V11" s="5">
        <f t="shared" si="9"/>
        <v>2.3238431745600323</v>
      </c>
      <c r="W11" s="4">
        <f>+'[1]Quesito a.5 fg  14'!$G$49</f>
        <v>21</v>
      </c>
      <c r="X11" s="5">
        <f t="shared" si="10"/>
        <v>7.1346062376843114E-2</v>
      </c>
      <c r="Y11" s="4">
        <f>+'[1]Quesito a.5 fg  15'!$G$49</f>
        <v>13</v>
      </c>
      <c r="Z11" s="5">
        <f t="shared" si="11"/>
        <v>4.4166610042807641E-2</v>
      </c>
      <c r="AA11" s="4">
        <f>+'[1]Quesito a.5 fg  17'!$G$49</f>
        <v>366</v>
      </c>
      <c r="AB11" s="5">
        <f t="shared" si="12"/>
        <v>1.2434599442821226</v>
      </c>
      <c r="AC11" s="4">
        <f>+'[1]Quesito a.5 fg  21'!$G$49</f>
        <v>473</v>
      </c>
      <c r="AD11" s="5">
        <f t="shared" si="13"/>
        <v>1.6069851192498472</v>
      </c>
      <c r="AE11" s="4">
        <f>+'[1]Quesito a.5 fg 22'!$G$49</f>
        <v>30</v>
      </c>
      <c r="AF11" s="5">
        <f t="shared" si="14"/>
        <v>0.10192294625263301</v>
      </c>
      <c r="AG11" s="4">
        <f>+'[1]Quesito a.5 fg  23'!$G$49</f>
        <v>10</v>
      </c>
      <c r="AH11" s="5">
        <f t="shared" si="15"/>
        <v>3.3974315417544337E-2</v>
      </c>
    </row>
    <row r="12" spans="1:34" x14ac:dyDescent="0.25">
      <c r="A12" s="8" t="s">
        <v>10</v>
      </c>
      <c r="B12" s="16">
        <f t="shared" si="0"/>
        <v>12504</v>
      </c>
      <c r="C12" s="4">
        <f>+'[1]Quesito a.5 fg  1'!$G$50</f>
        <v>6539</v>
      </c>
      <c r="D12" s="5">
        <f t="shared" si="16"/>
        <v>52.295265515035197</v>
      </c>
      <c r="E12" s="4">
        <f>+'[1]Quesito a.5 fg  2'!$G$50</f>
        <v>293</v>
      </c>
      <c r="F12" s="5">
        <f t="shared" si="1"/>
        <v>2.3432501599488167</v>
      </c>
      <c r="G12" s="4">
        <f>+'[1]Quesito a.5 fg  3'!$G$50</f>
        <v>216</v>
      </c>
      <c r="H12" s="5">
        <f t="shared" si="2"/>
        <v>1.727447216890595</v>
      </c>
      <c r="I12" s="4">
        <f>+'[1]Quesito a.5 fg  4'!$G$50</f>
        <v>106</v>
      </c>
      <c r="J12" s="5">
        <f t="shared" si="3"/>
        <v>0.84772872680742162</v>
      </c>
      <c r="K12" s="4">
        <f>+'[1]Quesito a.5 fg  5'!$G$50</f>
        <v>181</v>
      </c>
      <c r="L12" s="5">
        <f t="shared" si="4"/>
        <v>1.447536788227767</v>
      </c>
      <c r="M12" s="4">
        <f>+'[1]Quesito a.5 fg  6'!$G$50</f>
        <v>685</v>
      </c>
      <c r="N12" s="5">
        <f t="shared" si="5"/>
        <v>5.4782469609724886</v>
      </c>
      <c r="O12" s="4">
        <f>+'[1]Quesito a.5 fg  7'!$G$50</f>
        <v>3027</v>
      </c>
      <c r="P12" s="5">
        <f t="shared" si="6"/>
        <v>24.208253358925145</v>
      </c>
      <c r="Q12" s="4">
        <f>+'[1]Quesito a.5 fg  8'!$G$50</f>
        <v>6</v>
      </c>
      <c r="R12" s="5">
        <f t="shared" si="7"/>
        <v>4.7984644913627639E-2</v>
      </c>
      <c r="S12" s="4">
        <f>+'[1]Quesito a.5 fg  9'!$G$50</f>
        <v>5</v>
      </c>
      <c r="T12" s="5">
        <f t="shared" si="8"/>
        <v>3.9987204094689699E-2</v>
      </c>
      <c r="U12" s="4">
        <f>+'[1]Quesito a.5 fg  10'!$G$50</f>
        <v>735</v>
      </c>
      <c r="V12" s="5">
        <f t="shared" si="9"/>
        <v>5.8781190019193863</v>
      </c>
      <c r="W12" s="4">
        <f>+'[1]Quesito a.5 fg  14'!$G$50</f>
        <v>10</v>
      </c>
      <c r="X12" s="5">
        <f t="shared" si="10"/>
        <v>7.9974408189379398E-2</v>
      </c>
      <c r="Y12" s="4">
        <f>+'[1]Quesito a.5 fg  15'!$G$50</f>
        <v>17</v>
      </c>
      <c r="Z12" s="5">
        <f t="shared" si="11"/>
        <v>0.13595649392194498</v>
      </c>
      <c r="AA12" s="4">
        <f>+'[1]Quesito a.5 fg  17'!$G$50</f>
        <v>485</v>
      </c>
      <c r="AB12" s="5">
        <f t="shared" si="12"/>
        <v>3.8787587971849011</v>
      </c>
      <c r="AC12" s="4">
        <f>+'[1]Quesito a.5 fg  21'!$G$50</f>
        <v>190</v>
      </c>
      <c r="AD12" s="5">
        <f t="shared" si="13"/>
        <v>1.5195137555982086</v>
      </c>
      <c r="AE12" s="4">
        <f>+'[1]Quesito a.5 fg 22'!$G$50</f>
        <v>7</v>
      </c>
      <c r="AF12" s="5">
        <f t="shared" si="14"/>
        <v>5.5982085732565585E-2</v>
      </c>
      <c r="AG12" s="4">
        <f>+'[1]Quesito a.5 fg  23'!$G$50</f>
        <v>2</v>
      </c>
      <c r="AH12" s="5">
        <f t="shared" si="15"/>
        <v>1.599488163787588E-2</v>
      </c>
    </row>
    <row r="13" spans="1:34" x14ac:dyDescent="0.25">
      <c r="A13" s="7" t="s">
        <v>11</v>
      </c>
      <c r="B13" s="16">
        <f t="shared" si="0"/>
        <v>494</v>
      </c>
      <c r="C13" s="4">
        <f>+'[1]Quesito a.5 fg  1'!$G$51</f>
        <v>216</v>
      </c>
      <c r="D13" s="5">
        <f t="shared" si="16"/>
        <v>43.724696356275302</v>
      </c>
      <c r="E13" s="4">
        <f>+'[1]Quesito a.5 fg  2'!$G$51</f>
        <v>2</v>
      </c>
      <c r="F13" s="5">
        <f t="shared" si="1"/>
        <v>0.40485829959514169</v>
      </c>
      <c r="G13" s="4">
        <f>+'[1]Quesito a.5 fg  3'!$G$51</f>
        <v>6</v>
      </c>
      <c r="H13" s="5">
        <f t="shared" si="2"/>
        <v>1.214574898785425</v>
      </c>
      <c r="I13" s="4">
        <f>+'[1]Quesito a.5 fg  4'!$G$51</f>
        <v>34</v>
      </c>
      <c r="J13" s="5">
        <f t="shared" si="3"/>
        <v>6.8825910931174086</v>
      </c>
      <c r="K13" s="4">
        <f>+'[1]Quesito a.5 fg  5'!$G$51</f>
        <v>3</v>
      </c>
      <c r="L13" s="5">
        <f t="shared" si="4"/>
        <v>0.60728744939271251</v>
      </c>
      <c r="M13" s="4">
        <f>+'[1]Quesito a.5 fg  6'!$G$51</f>
        <v>14</v>
      </c>
      <c r="N13" s="5">
        <f t="shared" si="5"/>
        <v>2.834008097165992</v>
      </c>
      <c r="O13" s="4">
        <f>+'[1]Quesito a.5 fg  7'!$G$51</f>
        <v>36</v>
      </c>
      <c r="P13" s="5">
        <f t="shared" si="6"/>
        <v>7.2874493927125501</v>
      </c>
      <c r="Q13" s="4">
        <f>+'[1]Quesito a.5 fg  8'!$G$51</f>
        <v>1</v>
      </c>
      <c r="R13" s="5">
        <f t="shared" si="7"/>
        <v>0.20242914979757085</v>
      </c>
      <c r="S13" s="4">
        <f>+'[1]Quesito a.5 fg  9'!$G$51</f>
        <v>0</v>
      </c>
      <c r="T13" s="5">
        <f t="shared" si="8"/>
        <v>0</v>
      </c>
      <c r="U13" s="4">
        <f>+'[1]Quesito a.5 fg  10'!$G$51</f>
        <v>7</v>
      </c>
      <c r="V13" s="5">
        <f t="shared" si="9"/>
        <v>1.417004048582996</v>
      </c>
      <c r="W13" s="4">
        <f>+'[1]Quesito a.5 fg  14'!$G$51</f>
        <v>2</v>
      </c>
      <c r="X13" s="5">
        <f t="shared" si="10"/>
        <v>0.40485829959514169</v>
      </c>
      <c r="Y13" s="4">
        <f>+'[1]Quesito a.5 fg  15'!$G$51</f>
        <v>4</v>
      </c>
      <c r="Z13" s="5">
        <f t="shared" si="11"/>
        <v>0.80971659919028338</v>
      </c>
      <c r="AA13" s="4">
        <f>+'[1]Quesito a.5 fg  17'!$G$51</f>
        <v>144</v>
      </c>
      <c r="AB13" s="5">
        <f t="shared" si="12"/>
        <v>29.1497975708502</v>
      </c>
      <c r="AC13" s="4">
        <f>+'[1]Quesito a.5 fg  21'!$G$51</f>
        <v>24</v>
      </c>
      <c r="AD13" s="5">
        <f t="shared" si="13"/>
        <v>4.8582995951417001</v>
      </c>
      <c r="AE13" s="4">
        <f>+'[1]Quesito a.5 fg 22'!$G$51</f>
        <v>1</v>
      </c>
      <c r="AF13" s="5">
        <f t="shared" si="14"/>
        <v>0.20242914979757085</v>
      </c>
      <c r="AG13" s="4">
        <f>+'[1]Quesito a.5 fg  23'!$G$51</f>
        <v>0</v>
      </c>
      <c r="AH13" s="5">
        <f t="shared" si="15"/>
        <v>0</v>
      </c>
    </row>
    <row r="14" spans="1:34" x14ac:dyDescent="0.25">
      <c r="A14" s="7" t="s">
        <v>12</v>
      </c>
      <c r="B14" s="16">
        <f t="shared" si="0"/>
        <v>2185</v>
      </c>
      <c r="C14" s="4">
        <f>+'[1]Quesito a.5 fg  1'!$G$52</f>
        <v>93</v>
      </c>
      <c r="D14" s="5">
        <f t="shared" si="16"/>
        <v>4.2562929061784898</v>
      </c>
      <c r="E14" s="4">
        <f>+'[1]Quesito a.5 fg  2'!$G$52</f>
        <v>18</v>
      </c>
      <c r="F14" s="5">
        <f t="shared" si="1"/>
        <v>0.82379862700228834</v>
      </c>
      <c r="G14" s="4">
        <f>+'[1]Quesito a.5 fg  3'!$G$52</f>
        <v>0</v>
      </c>
      <c r="H14" s="5">
        <f t="shared" si="2"/>
        <v>0</v>
      </c>
      <c r="I14" s="4">
        <f>+'[1]Quesito a.5 fg  4'!$G$52</f>
        <v>0</v>
      </c>
      <c r="J14" s="5">
        <f t="shared" si="3"/>
        <v>0</v>
      </c>
      <c r="K14" s="4">
        <f>+'[1]Quesito a.5 fg  5'!$G$52</f>
        <v>0</v>
      </c>
      <c r="L14" s="5">
        <f t="shared" si="4"/>
        <v>0</v>
      </c>
      <c r="M14" s="4">
        <f>+'[1]Quesito a.5 fg  6'!$G$52</f>
        <v>4</v>
      </c>
      <c r="N14" s="5">
        <f t="shared" si="5"/>
        <v>0.18306636155606409</v>
      </c>
      <c r="O14" s="4">
        <f>+'[1]Quesito a.5 fg  7'!$G$52</f>
        <v>0</v>
      </c>
      <c r="P14" s="5">
        <f t="shared" si="6"/>
        <v>0</v>
      </c>
      <c r="Q14" s="4">
        <f>+'[1]Quesito a.5 fg  8'!$G$52</f>
        <v>0</v>
      </c>
      <c r="R14" s="5">
        <f t="shared" si="7"/>
        <v>0</v>
      </c>
      <c r="S14" s="4">
        <f>+'[1]Quesito a.5 fg  9'!$G$52</f>
        <v>0</v>
      </c>
      <c r="T14" s="5">
        <f t="shared" si="8"/>
        <v>0</v>
      </c>
      <c r="U14" s="4">
        <f>+'[1]Quesito a.5 fg  10'!$G$52</f>
        <v>0</v>
      </c>
      <c r="V14" s="5">
        <f t="shared" si="9"/>
        <v>0</v>
      </c>
      <c r="W14" s="4">
        <f>+'[1]Quesito a.5 fg  14'!$G$52</f>
        <v>5</v>
      </c>
      <c r="X14" s="5">
        <f t="shared" si="10"/>
        <v>0.2288329519450801</v>
      </c>
      <c r="Y14" s="4">
        <f>+'[1]Quesito a.5 fg  15'!$G$52</f>
        <v>1</v>
      </c>
      <c r="Z14" s="5">
        <f t="shared" si="11"/>
        <v>4.5766590389016024E-2</v>
      </c>
      <c r="AA14" s="4">
        <f>+'[1]Quesito a.5 fg  17'!$G$52</f>
        <v>3</v>
      </c>
      <c r="AB14" s="5">
        <f t="shared" si="12"/>
        <v>0.13729977116704806</v>
      </c>
      <c r="AC14" s="4">
        <f>+'[1]Quesito a.5 fg  21'!$G$52</f>
        <v>41</v>
      </c>
      <c r="AD14" s="5">
        <f t="shared" si="13"/>
        <v>1.8764302059496567</v>
      </c>
      <c r="AE14" s="4">
        <f>+'[1]Quesito a.5 fg 22'!$G$52</f>
        <v>995</v>
      </c>
      <c r="AF14" s="5">
        <f t="shared" si="14"/>
        <v>45.537757437070937</v>
      </c>
      <c r="AG14" s="4">
        <f>+'[1]Quesito a.5 fg  23'!$G$52</f>
        <v>1025</v>
      </c>
      <c r="AH14" s="5">
        <f t="shared" si="15"/>
        <v>46.910755148741416</v>
      </c>
    </row>
    <row r="15" spans="1:34" x14ac:dyDescent="0.25">
      <c r="A15" s="6" t="s">
        <v>13</v>
      </c>
      <c r="B15" s="16">
        <f t="shared" si="0"/>
        <v>683</v>
      </c>
      <c r="C15" s="4">
        <f>+'[1]Quesito a.5 fg  1'!$G$54</f>
        <v>22</v>
      </c>
      <c r="D15" s="5">
        <f t="shared" si="16"/>
        <v>3.2210834553440701</v>
      </c>
      <c r="E15" s="4">
        <f>+'[1]Quesito a.5 fg  2'!$G$54</f>
        <v>19</v>
      </c>
      <c r="F15" s="5">
        <f t="shared" si="1"/>
        <v>2.7818448023426061</v>
      </c>
      <c r="G15" s="4">
        <f>+'[1]Quesito a.5 fg  3'!$G$54</f>
        <v>50</v>
      </c>
      <c r="H15" s="5">
        <f t="shared" si="2"/>
        <v>7.3206442166910692</v>
      </c>
      <c r="I15" s="4">
        <f>+'[1]Quesito a.5 fg  4'!$G$54</f>
        <v>1</v>
      </c>
      <c r="J15" s="5">
        <f t="shared" si="3"/>
        <v>0.14641288433382138</v>
      </c>
      <c r="K15" s="4">
        <f>+'[1]Quesito a.5 fg  5'!$G$54</f>
        <v>27</v>
      </c>
      <c r="L15" s="5">
        <f t="shared" si="4"/>
        <v>3.9531478770131772</v>
      </c>
      <c r="M15" s="4">
        <f>+'[1]Quesito a.5 fg  6'!$G$54</f>
        <v>0</v>
      </c>
      <c r="N15" s="5">
        <f t="shared" si="5"/>
        <v>0</v>
      </c>
      <c r="O15" s="4">
        <f>+'[1]Quesito a.5 fg  7'!$G$54</f>
        <v>0</v>
      </c>
      <c r="P15" s="5">
        <f t="shared" si="6"/>
        <v>0</v>
      </c>
      <c r="Q15" s="4">
        <f>+'[1]Quesito a.5 fg  8'!$G$54</f>
        <v>0</v>
      </c>
      <c r="R15" s="5">
        <f t="shared" si="7"/>
        <v>0</v>
      </c>
      <c r="S15" s="4">
        <f>+'[1]Quesito a.5 fg  9'!$G$54</f>
        <v>0</v>
      </c>
      <c r="T15" s="5">
        <f t="shared" si="8"/>
        <v>0</v>
      </c>
      <c r="U15" s="4">
        <f>+'[1]Quesito a.5 fg  10'!$G$54</f>
        <v>78</v>
      </c>
      <c r="V15" s="5">
        <f t="shared" si="9"/>
        <v>11.420204978038068</v>
      </c>
      <c r="W15" s="4">
        <f>+'[1]Quesito a.5 fg  14'!$G$54</f>
        <v>425</v>
      </c>
      <c r="X15" s="5">
        <f t="shared" si="10"/>
        <v>62.225475841874086</v>
      </c>
      <c r="Y15" s="4">
        <f>+'[1]Quesito a.5 fg  15'!$G$54</f>
        <v>3</v>
      </c>
      <c r="Z15" s="5">
        <f t="shared" si="11"/>
        <v>0.43923865300146414</v>
      </c>
      <c r="AA15" s="4">
        <f>+'[1]Quesito a.5 fg  17'!$G$54</f>
        <v>0</v>
      </c>
      <c r="AB15" s="5">
        <f t="shared" si="12"/>
        <v>0</v>
      </c>
      <c r="AC15" s="4">
        <f>+'[1]Quesito a.5 fg  21'!$G$54</f>
        <v>3</v>
      </c>
      <c r="AD15" s="5">
        <f t="shared" si="13"/>
        <v>0.43923865300146414</v>
      </c>
      <c r="AE15" s="4">
        <f>+'[1]Quesito a.5 fg 22'!$G$54</f>
        <v>3</v>
      </c>
      <c r="AF15" s="5">
        <f t="shared" si="14"/>
        <v>0.43923865300146414</v>
      </c>
      <c r="AG15" s="4">
        <f>+'[1]Quesito a.5 fg  23'!$G$54</f>
        <v>52</v>
      </c>
      <c r="AH15" s="5">
        <f t="shared" si="15"/>
        <v>7.6134699853587122</v>
      </c>
    </row>
    <row r="16" spans="1:34" x14ac:dyDescent="0.25">
      <c r="A16" s="6" t="s">
        <v>14</v>
      </c>
      <c r="B16" s="16">
        <f t="shared" si="0"/>
        <v>2029</v>
      </c>
      <c r="C16" s="4">
        <f>+'[1]Quesito a.5 fg  1'!$G$53</f>
        <v>859</v>
      </c>
      <c r="D16" s="5">
        <f t="shared" si="16"/>
        <v>42.336126170527358</v>
      </c>
      <c r="E16" s="4">
        <f>+'[1]Quesito a.5 fg  2'!$G$53</f>
        <v>38</v>
      </c>
      <c r="F16" s="5">
        <f t="shared" si="1"/>
        <v>1.8728437654016759</v>
      </c>
      <c r="G16" s="4">
        <f>+'[1]Quesito a.5 fg  3'!$G$53</f>
        <v>31</v>
      </c>
      <c r="H16" s="5">
        <f t="shared" si="2"/>
        <v>1.5278462296697881</v>
      </c>
      <c r="I16" s="4">
        <f>+'[1]Quesito a.5 fg  4'!$G$53</f>
        <v>257</v>
      </c>
      <c r="J16" s="5">
        <f t="shared" si="3"/>
        <v>12.666338097585017</v>
      </c>
      <c r="K16" s="4">
        <f>+'[1]Quesito a.5 fg  5'!$G$53</f>
        <v>34</v>
      </c>
      <c r="L16" s="5">
        <f t="shared" si="4"/>
        <v>1.6757023164120255</v>
      </c>
      <c r="M16" s="4">
        <f>+'[1]Quesito a.5 fg  6'!$G$53</f>
        <v>65</v>
      </c>
      <c r="N16" s="5">
        <f t="shared" si="5"/>
        <v>3.2035485460818136</v>
      </c>
      <c r="O16" s="4">
        <f>+'[1]Quesito a.5 fg  7'!$G$53</f>
        <v>116</v>
      </c>
      <c r="P16" s="5">
        <f t="shared" si="6"/>
        <v>5.7171020206998522</v>
      </c>
      <c r="Q16" s="4">
        <f>+'[1]Quesito a.5 fg  8'!$G$53</f>
        <v>3</v>
      </c>
      <c r="R16" s="5">
        <f t="shared" si="7"/>
        <v>0.14785608674223755</v>
      </c>
      <c r="S16" s="4">
        <f>+'[1]Quesito a.5 fg  9'!$G$53</f>
        <v>29</v>
      </c>
      <c r="T16" s="5">
        <f t="shared" si="8"/>
        <v>1.429275505174963</v>
      </c>
      <c r="U16" s="4">
        <f>+'[1]Quesito a.5 fg  10'!$G$53</f>
        <v>47</v>
      </c>
      <c r="V16" s="5">
        <f t="shared" si="9"/>
        <v>2.3164120256283884</v>
      </c>
      <c r="W16" s="4">
        <f>+'[1]Quesito a.5 fg  14'!$G$53</f>
        <v>102</v>
      </c>
      <c r="X16" s="5">
        <f t="shared" si="10"/>
        <v>5.0271069492360771</v>
      </c>
      <c r="Y16" s="4">
        <f>+'[1]Quesito a.5 fg  15'!$G$53</f>
        <v>24</v>
      </c>
      <c r="Z16" s="5">
        <f t="shared" si="11"/>
        <v>1.1828486939379004</v>
      </c>
      <c r="AA16" s="4">
        <f>+'[1]Quesito a.5 fg  17'!$G$53</f>
        <v>195</v>
      </c>
      <c r="AB16" s="5">
        <f t="shared" si="12"/>
        <v>9.6106456382454404</v>
      </c>
      <c r="AC16" s="4">
        <f>+'[1]Quesito a.5 fg  21'!$G$53</f>
        <v>26</v>
      </c>
      <c r="AD16" s="5">
        <f t="shared" si="13"/>
        <v>1.2814194184327254</v>
      </c>
      <c r="AE16" s="4">
        <f>+'[1]Quesito a.5 fg 22'!$G$53</f>
        <v>14</v>
      </c>
      <c r="AF16" s="5">
        <f t="shared" si="14"/>
        <v>0.68999507146377526</v>
      </c>
      <c r="AG16" s="4">
        <f>+'[1]Quesito a.5 fg  23'!$G$53</f>
        <v>189</v>
      </c>
      <c r="AH16" s="5">
        <f t="shared" si="15"/>
        <v>9.3149334647609656</v>
      </c>
    </row>
    <row r="17" spans="1:34" x14ac:dyDescent="0.25">
      <c r="A17" s="6" t="s">
        <v>15</v>
      </c>
      <c r="B17" s="16">
        <f t="shared" si="0"/>
        <v>590</v>
      </c>
      <c r="C17" s="4">
        <f>+'[1]Quesito a.5 fg  1'!$G$55</f>
        <v>21</v>
      </c>
      <c r="D17" s="5">
        <f t="shared" si="16"/>
        <v>3.5593220338983054</v>
      </c>
      <c r="E17" s="4">
        <f>+'[1]Quesito a.5 fg  2'!$G$55</f>
        <v>6</v>
      </c>
      <c r="F17" s="5">
        <f t="shared" si="1"/>
        <v>1.0169491525423728</v>
      </c>
      <c r="G17" s="4">
        <f>+'[1]Quesito a.5 fg  3'!$G$55</f>
        <v>38</v>
      </c>
      <c r="H17" s="5">
        <f t="shared" si="2"/>
        <v>6.4406779661016946</v>
      </c>
      <c r="I17" s="4">
        <f>+'[1]Quesito a.5 fg  4'!$G$55</f>
        <v>20</v>
      </c>
      <c r="J17" s="5">
        <f t="shared" si="3"/>
        <v>3.3898305084745761</v>
      </c>
      <c r="K17" s="4">
        <f>+'[1]Quesito a.5 fg  5'!$G$55</f>
        <v>12</v>
      </c>
      <c r="L17" s="5">
        <f t="shared" si="4"/>
        <v>2.0338983050847457</v>
      </c>
      <c r="M17" s="4">
        <f>+'[1]Quesito a.5 fg  6'!$G$55</f>
        <v>146</v>
      </c>
      <c r="N17" s="5">
        <f t="shared" si="5"/>
        <v>24.745762711864408</v>
      </c>
      <c r="O17" s="4">
        <f>+'[1]Quesito a.5 fg  7'!$G$55</f>
        <v>155</v>
      </c>
      <c r="P17" s="5">
        <f t="shared" si="6"/>
        <v>26.271186440677969</v>
      </c>
      <c r="Q17" s="4">
        <f>+'[1]Quesito a.5 fg  8'!$G$55</f>
        <v>0</v>
      </c>
      <c r="R17" s="5">
        <f t="shared" si="7"/>
        <v>0</v>
      </c>
      <c r="S17" s="4">
        <f>+'[1]Quesito a.5 fg  9'!$G$55</f>
        <v>1</v>
      </c>
      <c r="T17" s="5">
        <f t="shared" si="8"/>
        <v>0.16949152542372881</v>
      </c>
      <c r="U17" s="4">
        <f>+'[1]Quesito a.5 fg  10'!$G$55</f>
        <v>6</v>
      </c>
      <c r="V17" s="5">
        <f t="shared" si="9"/>
        <v>1.0169491525423728</v>
      </c>
      <c r="W17" s="4">
        <f>+'[1]Quesito a.5 fg  14'!$G$55</f>
        <v>30</v>
      </c>
      <c r="X17" s="5">
        <f t="shared" si="10"/>
        <v>5.0847457627118651</v>
      </c>
      <c r="Y17" s="4">
        <f>+'[1]Quesito a.5 fg  15'!$G$55</f>
        <v>12</v>
      </c>
      <c r="Z17" s="5">
        <f t="shared" si="11"/>
        <v>2.0338983050847457</v>
      </c>
      <c r="AA17" s="4">
        <f>+'[1]Quesito a.5 fg  17'!$G$55</f>
        <v>80</v>
      </c>
      <c r="AB17" s="5">
        <f t="shared" si="12"/>
        <v>13.559322033898304</v>
      </c>
      <c r="AC17" s="4">
        <f>+'[1]Quesito a.5 fg  21'!$G$55</f>
        <v>21</v>
      </c>
      <c r="AD17" s="5">
        <f t="shared" si="13"/>
        <v>3.5593220338983054</v>
      </c>
      <c r="AE17" s="4">
        <f>+'[1]Quesito a.5 fg 22'!$G$55</f>
        <v>8</v>
      </c>
      <c r="AF17" s="5">
        <f t="shared" si="14"/>
        <v>1.3559322033898304</v>
      </c>
      <c r="AG17" s="4">
        <f>+'[1]Quesito a.5 fg  23'!$G$55</f>
        <v>34</v>
      </c>
      <c r="AH17" s="5">
        <f t="shared" si="15"/>
        <v>5.7627118644067794</v>
      </c>
    </row>
    <row r="18" spans="1:34" x14ac:dyDescent="0.25">
      <c r="A18" s="9" t="s">
        <v>1</v>
      </c>
      <c r="B18" s="9">
        <f t="shared" si="0"/>
        <v>56013</v>
      </c>
      <c r="C18" s="9">
        <f>+'[1]Quesito a.5 fg  1'!$G$56</f>
        <v>27353</v>
      </c>
      <c r="D18" s="23">
        <f t="shared" si="16"/>
        <v>48.833306553835712</v>
      </c>
      <c r="E18" s="9">
        <f>+'[1]Quesito a.5 fg  2'!$G$56</f>
        <v>1314</v>
      </c>
      <c r="F18" s="23">
        <f t="shared" si="1"/>
        <v>2.3458839912163247</v>
      </c>
      <c r="G18" s="9">
        <f>+'[1]Quesito a.5 fg  3'!$G$56</f>
        <v>1360</v>
      </c>
      <c r="H18" s="23">
        <f t="shared" si="2"/>
        <v>2.4280077839073071</v>
      </c>
      <c r="I18" s="9">
        <f>+'[1]Quesito a.5 fg  4'!$G$56</f>
        <v>726</v>
      </c>
      <c r="J18" s="23">
        <f t="shared" si="3"/>
        <v>1.2961276846446359</v>
      </c>
      <c r="K18" s="9">
        <f>+'[1]Quesito a.5 fg  5'!$G$56</f>
        <v>896</v>
      </c>
      <c r="L18" s="23">
        <f t="shared" si="4"/>
        <v>1.5996286576330496</v>
      </c>
      <c r="M18" s="9">
        <f>+'[1]Quesito a.5 fg  6'!$G$56</f>
        <v>3461</v>
      </c>
      <c r="N18" s="23">
        <f t="shared" si="5"/>
        <v>6.1789227500758752</v>
      </c>
      <c r="O18" s="9">
        <f>+'[1]Quesito a.5 fg  7'!$G$56</f>
        <v>11081</v>
      </c>
      <c r="P18" s="23">
        <f t="shared" si="6"/>
        <v>19.782907539321229</v>
      </c>
      <c r="Q18" s="9">
        <f>+'[1]Quesito a.5 fg  8'!$G$56</f>
        <v>28</v>
      </c>
      <c r="R18" s="23">
        <f t="shared" si="7"/>
        <v>4.9988395551032801E-2</v>
      </c>
      <c r="S18" s="9">
        <f>+'[1]Quesito a.5 fg  9'!$G$56</f>
        <v>75</v>
      </c>
      <c r="T18" s="23">
        <f t="shared" si="8"/>
        <v>0.13389748808312354</v>
      </c>
      <c r="U18" s="9">
        <f>+'[1]Quesito a.5 fg  10'!$G$56</f>
        <v>2629</v>
      </c>
      <c r="V18" s="23">
        <f t="shared" si="9"/>
        <v>4.6935532822737578</v>
      </c>
      <c r="W18" s="9">
        <f>+'[1]Quesito a.5 fg  14'!$G$56</f>
        <v>605</v>
      </c>
      <c r="X18" s="23">
        <f t="shared" si="10"/>
        <v>1.0801064038705299</v>
      </c>
      <c r="Y18" s="9">
        <f>+'[1]Quesito a.5 fg  15'!$G$56</f>
        <v>117</v>
      </c>
      <c r="Z18" s="23">
        <f t="shared" si="11"/>
        <v>0.20888008140967276</v>
      </c>
      <c r="AA18" s="9">
        <f>+'[1]Quesito a.5 fg  17'!$G$56</f>
        <v>2938</v>
      </c>
      <c r="AB18" s="23">
        <f t="shared" si="12"/>
        <v>5.2452109331762271</v>
      </c>
      <c r="AC18" s="9">
        <f>+'[1]Quesito a.5 fg  21'!$G$56</f>
        <v>959</v>
      </c>
      <c r="AD18" s="23">
        <f t="shared" si="13"/>
        <v>1.7121025476228731</v>
      </c>
      <c r="AE18" s="9">
        <f>+'[1]Quesito a.5 fg 22'!$G$56</f>
        <v>1100</v>
      </c>
      <c r="AF18" s="23">
        <f t="shared" si="14"/>
        <v>1.9638298252191457</v>
      </c>
      <c r="AG18" s="9">
        <f>+'[1]Quesito a.5 fg  23'!$G$56</f>
        <v>1371</v>
      </c>
      <c r="AH18" s="23">
        <f t="shared" si="15"/>
        <v>2.447646082159499</v>
      </c>
    </row>
    <row r="19" spans="1:34" x14ac:dyDescent="0.25">
      <c r="A19" s="10" t="s">
        <v>16</v>
      </c>
      <c r="B19" s="10"/>
      <c r="C19" s="10"/>
      <c r="D19" s="10"/>
      <c r="E19" s="10"/>
      <c r="F19" s="10"/>
      <c r="G19" s="10"/>
      <c r="H19" s="10"/>
      <c r="I19" s="10"/>
      <c r="J19" s="10"/>
      <c r="M19" s="10"/>
      <c r="N19" s="10"/>
      <c r="O19" s="10"/>
      <c r="P19" s="10"/>
      <c r="Q19" s="10"/>
      <c r="R19" s="10"/>
      <c r="S19" s="10"/>
      <c r="T19" s="10"/>
      <c r="U19" s="10"/>
      <c r="V19" s="10"/>
    </row>
    <row r="20" spans="1:34" x14ac:dyDescent="0.25">
      <c r="A20" s="10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1:34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M21" s="10"/>
      <c r="N21" s="10"/>
      <c r="O21" s="10"/>
      <c r="P21" s="10"/>
      <c r="Q21" s="10"/>
      <c r="R21" s="10"/>
      <c r="S21" s="10"/>
      <c r="T21" s="10"/>
      <c r="U21" s="10"/>
      <c r="V21" s="10"/>
    </row>
    <row r="22" spans="1:34" ht="15" customHeight="1" x14ac:dyDescent="0.25"/>
    <row r="23" spans="1:34" ht="15" customHeight="1" x14ac:dyDescent="0.25"/>
  </sheetData>
  <mergeCells count="35">
    <mergeCell ref="AA2:AB3"/>
    <mergeCell ref="E2:F3"/>
    <mergeCell ref="E4:F4"/>
    <mergeCell ref="U4:V4"/>
    <mergeCell ref="O2:P3"/>
    <mergeCell ref="Q2:R3"/>
    <mergeCell ref="I4:J4"/>
    <mergeCell ref="K4:L4"/>
    <mergeCell ref="O4:P4"/>
    <mergeCell ref="Q4:R4"/>
    <mergeCell ref="G2:H3"/>
    <mergeCell ref="G4:H4"/>
    <mergeCell ref="I2:J3"/>
    <mergeCell ref="K2:L3"/>
    <mergeCell ref="M2:N3"/>
    <mergeCell ref="AA4:AB4"/>
    <mergeCell ref="AG4:AH4"/>
    <mergeCell ref="AC2:AD3"/>
    <mergeCell ref="AE2:AF3"/>
    <mergeCell ref="AG2:AH3"/>
    <mergeCell ref="AC4:AD4"/>
    <mergeCell ref="AE4:AF4"/>
    <mergeCell ref="A1:N1"/>
    <mergeCell ref="Y4:Z4"/>
    <mergeCell ref="U2:V3"/>
    <mergeCell ref="Y2:Z3"/>
    <mergeCell ref="A2:A5"/>
    <mergeCell ref="B2:B4"/>
    <mergeCell ref="C2:D3"/>
    <mergeCell ref="C4:D4"/>
    <mergeCell ref="M4:N4"/>
    <mergeCell ref="W2:X3"/>
    <mergeCell ref="S2:T3"/>
    <mergeCell ref="W4:X4"/>
    <mergeCell ref="S4:T4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1"/>
  <sheetViews>
    <sheetView workbookViewId="0">
      <pane xSplit="1" ySplit="5" topLeftCell="B6" activePane="bottomRight" state="frozen"/>
      <selection activeCell="A20" sqref="A20:XFD20"/>
      <selection pane="topRight" activeCell="A20" sqref="A20:XFD20"/>
      <selection pane="bottomLeft" activeCell="A20" sqref="A20:XFD20"/>
      <selection pane="bottomRight" sqref="A1:X1"/>
    </sheetView>
  </sheetViews>
  <sheetFormatPr defaultRowHeight="15" x14ac:dyDescent="0.25"/>
  <cols>
    <col min="1" max="1" width="49.140625" bestFit="1" customWidth="1"/>
    <col min="2" max="2" width="10.7109375" customWidth="1"/>
    <col min="3" max="3" width="1.140625" customWidth="1"/>
    <col min="4" max="4" width="5.7109375" customWidth="1"/>
    <col min="5" max="5" width="6.5703125" customWidth="1"/>
    <col min="6" max="6" width="7.7109375" customWidth="1"/>
    <col min="7" max="7" width="9.140625" customWidth="1"/>
    <col min="8" max="8" width="7.7109375" customWidth="1"/>
    <col min="9" max="9" width="8.7109375" customWidth="1"/>
    <col min="10" max="10" width="0.7109375" customWidth="1"/>
    <col min="11" max="11" width="7.7109375" customWidth="1"/>
    <col min="12" max="12" width="3.5703125" customWidth="1"/>
    <col min="13" max="13" width="9" customWidth="1"/>
    <col min="14" max="14" width="4" bestFit="1" customWidth="1"/>
    <col min="15" max="15" width="8.28515625" customWidth="1"/>
    <col min="16" max="16" width="7" customWidth="1"/>
    <col min="17" max="17" width="7.7109375" customWidth="1"/>
    <col min="18" max="18" width="8.140625" customWidth="1"/>
    <col min="19" max="19" width="7.42578125" customWidth="1"/>
    <col min="20" max="20" width="11.85546875" customWidth="1"/>
    <col min="21" max="21" width="7.5703125" customWidth="1"/>
    <col min="22" max="22" width="9.42578125" customWidth="1"/>
    <col min="23" max="23" width="9.85546875" customWidth="1"/>
    <col min="24" max="24" width="8" customWidth="1"/>
  </cols>
  <sheetData>
    <row r="1" spans="1:24" ht="26.25" customHeight="1" x14ac:dyDescent="0.25">
      <c r="A1" s="47" t="s">
        <v>77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2"/>
      <c r="Q1" s="62"/>
      <c r="R1" s="62"/>
      <c r="S1" s="62"/>
      <c r="T1" s="62"/>
      <c r="U1" s="62"/>
      <c r="V1" s="62"/>
      <c r="W1" s="62"/>
      <c r="X1" s="62"/>
    </row>
    <row r="2" spans="1:24" ht="16.5" customHeight="1" x14ac:dyDescent="0.25">
      <c r="A2" s="53" t="s">
        <v>0</v>
      </c>
      <c r="B2" s="54" t="s">
        <v>72</v>
      </c>
      <c r="C2" s="34"/>
      <c r="D2" s="63" t="s">
        <v>29</v>
      </c>
      <c r="E2" s="63"/>
      <c r="F2" s="63"/>
      <c r="G2" s="63"/>
      <c r="H2" s="63"/>
      <c r="I2" s="63"/>
      <c r="J2" s="34"/>
      <c r="K2" s="52" t="s">
        <v>78</v>
      </c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24" ht="17.25" customHeight="1" x14ac:dyDescent="0.25">
      <c r="A3" s="53"/>
      <c r="B3" s="50"/>
      <c r="C3" s="33"/>
      <c r="D3" s="50" t="s">
        <v>22</v>
      </c>
      <c r="E3" s="50"/>
      <c r="F3" s="50" t="s">
        <v>30</v>
      </c>
      <c r="G3" s="50"/>
      <c r="H3" s="50" t="s">
        <v>31</v>
      </c>
      <c r="I3" s="50"/>
      <c r="J3" s="33"/>
      <c r="K3" s="50" t="s">
        <v>32</v>
      </c>
      <c r="L3" s="50"/>
      <c r="M3" s="50" t="s">
        <v>34</v>
      </c>
      <c r="N3" s="50"/>
      <c r="O3" s="50" t="s">
        <v>33</v>
      </c>
      <c r="P3" s="50"/>
      <c r="Q3" s="50" t="s">
        <v>35</v>
      </c>
      <c r="R3" s="50"/>
      <c r="S3" s="50" t="s">
        <v>36</v>
      </c>
      <c r="T3" s="50"/>
      <c r="U3" s="50" t="s">
        <v>37</v>
      </c>
      <c r="V3" s="50"/>
      <c r="W3" s="55" t="s">
        <v>38</v>
      </c>
      <c r="X3" s="55"/>
    </row>
    <row r="4" spans="1:24" ht="23.25" customHeight="1" x14ac:dyDescent="0.25">
      <c r="A4" s="53"/>
      <c r="B4" s="51"/>
      <c r="C4" s="33"/>
      <c r="D4" s="51"/>
      <c r="E4" s="51"/>
      <c r="F4" s="51"/>
      <c r="G4" s="51"/>
      <c r="H4" s="51"/>
      <c r="I4" s="51"/>
      <c r="J4" s="33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6"/>
      <c r="X4" s="56"/>
    </row>
    <row r="5" spans="1:24" x14ac:dyDescent="0.25">
      <c r="A5" s="48"/>
      <c r="B5" s="43" t="s">
        <v>2</v>
      </c>
      <c r="C5" s="41"/>
      <c r="D5" s="43" t="s">
        <v>2</v>
      </c>
      <c r="E5" s="44" t="s">
        <v>3</v>
      </c>
      <c r="F5" s="43" t="s">
        <v>2</v>
      </c>
      <c r="G5" s="44" t="s">
        <v>3</v>
      </c>
      <c r="H5" s="43" t="s">
        <v>2</v>
      </c>
      <c r="I5" s="44" t="s">
        <v>3</v>
      </c>
      <c r="J5" s="42"/>
      <c r="K5" s="43" t="s">
        <v>2</v>
      </c>
      <c r="L5" s="44" t="s">
        <v>3</v>
      </c>
      <c r="M5" s="43" t="s">
        <v>2</v>
      </c>
      <c r="N5" s="44" t="s">
        <v>3</v>
      </c>
      <c r="O5" s="43" t="s">
        <v>2</v>
      </c>
      <c r="P5" s="44" t="s">
        <v>3</v>
      </c>
      <c r="Q5" s="43" t="s">
        <v>2</v>
      </c>
      <c r="R5" s="44" t="s">
        <v>3</v>
      </c>
      <c r="S5" s="43" t="s">
        <v>2</v>
      </c>
      <c r="T5" s="44" t="s">
        <v>3</v>
      </c>
      <c r="U5" s="43" t="s">
        <v>2</v>
      </c>
      <c r="V5" s="44" t="s">
        <v>3</v>
      </c>
      <c r="W5" s="43" t="s">
        <v>2</v>
      </c>
      <c r="X5" s="44" t="s">
        <v>3</v>
      </c>
    </row>
    <row r="6" spans="1:24" x14ac:dyDescent="0.25">
      <c r="A6" s="6" t="s">
        <v>18</v>
      </c>
      <c r="B6" s="13">
        <v>23</v>
      </c>
      <c r="C6" s="13"/>
      <c r="D6" s="13">
        <v>4</v>
      </c>
      <c r="E6" s="17">
        <v>17.391304347826086</v>
      </c>
      <c r="F6" s="13">
        <v>3</v>
      </c>
      <c r="G6" s="17">
        <v>75</v>
      </c>
      <c r="H6" s="13">
        <v>1</v>
      </c>
      <c r="I6" s="17">
        <v>25</v>
      </c>
      <c r="J6" s="17"/>
      <c r="K6" s="4">
        <v>0</v>
      </c>
      <c r="L6" s="5">
        <v>0</v>
      </c>
      <c r="M6" s="4">
        <v>0</v>
      </c>
      <c r="N6" s="5">
        <v>0</v>
      </c>
      <c r="O6" s="4">
        <v>1</v>
      </c>
      <c r="P6" s="5">
        <v>25</v>
      </c>
      <c r="Q6" s="4">
        <v>0</v>
      </c>
      <c r="R6" s="5">
        <v>0</v>
      </c>
      <c r="S6" s="4">
        <v>0</v>
      </c>
      <c r="T6" s="5">
        <v>0</v>
      </c>
      <c r="U6" s="4">
        <v>0</v>
      </c>
      <c r="V6" s="5">
        <v>0</v>
      </c>
      <c r="W6" s="4">
        <v>3</v>
      </c>
      <c r="X6" s="5">
        <v>75</v>
      </c>
    </row>
    <row r="7" spans="1:24" x14ac:dyDescent="0.25">
      <c r="A7" s="7" t="s">
        <v>73</v>
      </c>
      <c r="B7" s="6">
        <v>39</v>
      </c>
      <c r="C7" s="6"/>
      <c r="D7" s="6">
        <v>17</v>
      </c>
      <c r="E7" s="17">
        <v>43.589743589743591</v>
      </c>
      <c r="F7" s="6">
        <v>6</v>
      </c>
      <c r="G7" s="17">
        <v>35.294117647058826</v>
      </c>
      <c r="H7" s="6">
        <v>11</v>
      </c>
      <c r="I7" s="17">
        <v>64.705882352941174</v>
      </c>
      <c r="J7" s="17"/>
      <c r="K7" s="4">
        <v>10</v>
      </c>
      <c r="L7" s="5">
        <v>58.82352941176471</v>
      </c>
      <c r="M7" s="4">
        <v>8</v>
      </c>
      <c r="N7" s="5">
        <v>47.058823529411761</v>
      </c>
      <c r="O7" s="4">
        <v>8</v>
      </c>
      <c r="P7" s="5">
        <v>47.058823529411761</v>
      </c>
      <c r="Q7" s="4">
        <v>9</v>
      </c>
      <c r="R7" s="5">
        <v>52.941176470588239</v>
      </c>
      <c r="S7" s="4">
        <v>7</v>
      </c>
      <c r="T7" s="5">
        <v>41.17647058823529</v>
      </c>
      <c r="U7" s="4">
        <v>6</v>
      </c>
      <c r="V7" s="5">
        <v>35.294117647058826</v>
      </c>
      <c r="W7" s="4">
        <v>2</v>
      </c>
      <c r="X7" s="5">
        <v>11.76470588235294</v>
      </c>
    </row>
    <row r="8" spans="1:24" x14ac:dyDescent="0.25">
      <c r="A8" s="7" t="s">
        <v>74</v>
      </c>
      <c r="B8" s="7">
        <v>104</v>
      </c>
      <c r="C8" s="7"/>
      <c r="D8" s="7">
        <v>97</v>
      </c>
      <c r="E8" s="17">
        <v>93.269230769230774</v>
      </c>
      <c r="F8" s="7">
        <v>51</v>
      </c>
      <c r="G8" s="17">
        <v>52.577319587628871</v>
      </c>
      <c r="H8" s="7">
        <v>46</v>
      </c>
      <c r="I8" s="17">
        <v>47.422680412371129</v>
      </c>
      <c r="J8" s="17"/>
      <c r="K8" s="4">
        <v>18</v>
      </c>
      <c r="L8" s="5">
        <v>18.556701030927837</v>
      </c>
      <c r="M8" s="4">
        <v>40</v>
      </c>
      <c r="N8" s="5">
        <v>41.237113402061851</v>
      </c>
      <c r="O8" s="4">
        <v>42</v>
      </c>
      <c r="P8" s="5">
        <v>43.298969072164951</v>
      </c>
      <c r="Q8" s="4">
        <v>33</v>
      </c>
      <c r="R8" s="5">
        <v>34.020618556701031</v>
      </c>
      <c r="S8" s="4">
        <v>40</v>
      </c>
      <c r="T8" s="5">
        <v>41.237113402061851</v>
      </c>
      <c r="U8" s="4">
        <v>14</v>
      </c>
      <c r="V8" s="5">
        <v>14.432989690721648</v>
      </c>
      <c r="W8" s="4">
        <v>13</v>
      </c>
      <c r="X8" s="5">
        <v>13.402061855670103</v>
      </c>
    </row>
    <row r="9" spans="1:24" x14ac:dyDescent="0.25">
      <c r="A9" s="7" t="s">
        <v>7</v>
      </c>
      <c r="B9" s="7">
        <v>7408</v>
      </c>
      <c r="C9" s="7"/>
      <c r="D9" s="7">
        <v>6492</v>
      </c>
      <c r="E9" s="17">
        <v>87.634989200863927</v>
      </c>
      <c r="F9" s="7">
        <v>2803</v>
      </c>
      <c r="G9" s="17">
        <v>43.176216882316695</v>
      </c>
      <c r="H9" s="7">
        <v>3689</v>
      </c>
      <c r="I9" s="17">
        <v>56.823783117683305</v>
      </c>
      <c r="J9" s="17"/>
      <c r="K9" s="4">
        <v>734</v>
      </c>
      <c r="L9" s="5">
        <v>11.306223043746149</v>
      </c>
      <c r="M9" s="4">
        <v>2100</v>
      </c>
      <c r="N9" s="5">
        <v>32.34750462107209</v>
      </c>
      <c r="O9" s="4">
        <v>2672</v>
      </c>
      <c r="P9" s="5">
        <v>41.158348736906966</v>
      </c>
      <c r="Q9" s="4">
        <v>2792</v>
      </c>
      <c r="R9" s="5">
        <v>43.0067775723968</v>
      </c>
      <c r="S9" s="4">
        <v>1861</v>
      </c>
      <c r="T9" s="5">
        <v>28.666050523721502</v>
      </c>
      <c r="U9" s="4">
        <v>502</v>
      </c>
      <c r="V9" s="5">
        <v>7.7325939617991377</v>
      </c>
      <c r="W9" s="4">
        <v>1290</v>
      </c>
      <c r="X9" s="5">
        <v>19.87060998151571</v>
      </c>
    </row>
    <row r="10" spans="1:24" x14ac:dyDescent="0.25">
      <c r="A10" s="8" t="s">
        <v>8</v>
      </c>
      <c r="B10" s="7">
        <v>5173</v>
      </c>
      <c r="C10" s="7"/>
      <c r="D10" s="7">
        <v>4484</v>
      </c>
      <c r="E10" s="17">
        <v>86.68084283781171</v>
      </c>
      <c r="F10" s="7">
        <v>2009</v>
      </c>
      <c r="G10" s="17">
        <v>44.803746654772524</v>
      </c>
      <c r="H10" s="7">
        <v>2475</v>
      </c>
      <c r="I10" s="17">
        <v>55.196253345227476</v>
      </c>
      <c r="J10" s="17"/>
      <c r="K10" s="4">
        <v>440</v>
      </c>
      <c r="L10" s="5">
        <v>9.8126672613737735</v>
      </c>
      <c r="M10" s="4">
        <v>1396</v>
      </c>
      <c r="N10" s="5">
        <v>31.13291703835861</v>
      </c>
      <c r="O10" s="4">
        <v>1859</v>
      </c>
      <c r="P10" s="5">
        <v>41.45851917930419</v>
      </c>
      <c r="Q10" s="4">
        <v>2006</v>
      </c>
      <c r="R10" s="5">
        <v>44.736842105263158</v>
      </c>
      <c r="S10" s="4">
        <v>1259</v>
      </c>
      <c r="T10" s="5">
        <v>28.077609277430867</v>
      </c>
      <c r="U10" s="4">
        <v>306</v>
      </c>
      <c r="V10" s="5">
        <v>6.8242640499553975</v>
      </c>
      <c r="W10" s="4">
        <v>888</v>
      </c>
      <c r="X10" s="5">
        <v>19.803746654772524</v>
      </c>
    </row>
    <row r="11" spans="1:24" x14ac:dyDescent="0.25">
      <c r="A11" s="8" t="s">
        <v>9</v>
      </c>
      <c r="B11" s="7">
        <v>1754</v>
      </c>
      <c r="C11" s="7"/>
      <c r="D11" s="7">
        <v>1569</v>
      </c>
      <c r="E11" s="17">
        <v>89.452679589509685</v>
      </c>
      <c r="F11" s="7">
        <v>647</v>
      </c>
      <c r="G11" s="17">
        <v>41.236456341618869</v>
      </c>
      <c r="H11" s="7">
        <v>922</v>
      </c>
      <c r="I11" s="17">
        <v>58.763543658381131</v>
      </c>
      <c r="J11" s="17"/>
      <c r="K11" s="4">
        <v>213</v>
      </c>
      <c r="L11" s="5">
        <v>13.575525812619501</v>
      </c>
      <c r="M11" s="4">
        <v>530</v>
      </c>
      <c r="N11" s="5">
        <v>33.779477374123644</v>
      </c>
      <c r="O11" s="4">
        <v>597</v>
      </c>
      <c r="P11" s="5">
        <v>38.049713193116638</v>
      </c>
      <c r="Q11" s="4">
        <v>617</v>
      </c>
      <c r="R11" s="5">
        <v>39.324410452517526</v>
      </c>
      <c r="S11" s="4">
        <v>445</v>
      </c>
      <c r="T11" s="5">
        <v>28.36201402166985</v>
      </c>
      <c r="U11" s="4">
        <v>147</v>
      </c>
      <c r="V11" s="5">
        <v>9.3690248565965586</v>
      </c>
      <c r="W11" s="4">
        <v>333</v>
      </c>
      <c r="X11" s="5">
        <v>21.223709369024856</v>
      </c>
    </row>
    <row r="12" spans="1:24" x14ac:dyDescent="0.25">
      <c r="A12" s="8" t="s">
        <v>10</v>
      </c>
      <c r="B12" s="7">
        <v>481</v>
      </c>
      <c r="C12" s="7"/>
      <c r="D12" s="7">
        <v>439</v>
      </c>
      <c r="E12" s="17">
        <v>91.268191268191273</v>
      </c>
      <c r="F12" s="7">
        <v>147</v>
      </c>
      <c r="G12" s="17">
        <v>33.485193621867879</v>
      </c>
      <c r="H12" s="7">
        <v>292</v>
      </c>
      <c r="I12" s="17">
        <v>66.514806378132121</v>
      </c>
      <c r="J12" s="17"/>
      <c r="K12" s="4">
        <v>81</v>
      </c>
      <c r="L12" s="5">
        <v>18.451025056947611</v>
      </c>
      <c r="M12" s="4">
        <v>174</v>
      </c>
      <c r="N12" s="5">
        <v>39.635535307517081</v>
      </c>
      <c r="O12" s="4">
        <v>216</v>
      </c>
      <c r="P12" s="5">
        <v>49.202733485193626</v>
      </c>
      <c r="Q12" s="4">
        <v>169</v>
      </c>
      <c r="R12" s="5">
        <v>38.496583143507976</v>
      </c>
      <c r="S12" s="4">
        <v>157</v>
      </c>
      <c r="T12" s="5">
        <v>35.763097949886102</v>
      </c>
      <c r="U12" s="4">
        <v>49</v>
      </c>
      <c r="V12" s="5">
        <v>11.161731207289293</v>
      </c>
      <c r="W12" s="4">
        <v>69</v>
      </c>
      <c r="X12" s="5">
        <v>15.717539863325742</v>
      </c>
    </row>
    <row r="13" spans="1:24" s="29" customFormat="1" x14ac:dyDescent="0.25">
      <c r="A13" s="28" t="s">
        <v>11</v>
      </c>
      <c r="B13" s="28">
        <v>466</v>
      </c>
      <c r="C13" s="28"/>
      <c r="D13" s="28">
        <v>177</v>
      </c>
      <c r="E13" s="24">
        <v>37.982832618025753</v>
      </c>
      <c r="F13" s="28">
        <v>116</v>
      </c>
      <c r="G13" s="24">
        <v>65.536723163841799</v>
      </c>
      <c r="H13" s="28">
        <v>61</v>
      </c>
      <c r="I13" s="24">
        <v>34.463276836158201</v>
      </c>
      <c r="J13" s="24"/>
      <c r="K13" s="25">
        <v>23</v>
      </c>
      <c r="L13" s="26">
        <v>12.994350282485875</v>
      </c>
      <c r="M13" s="25">
        <v>55</v>
      </c>
      <c r="N13" s="26">
        <v>31.073446327683619</v>
      </c>
      <c r="O13" s="25">
        <v>87</v>
      </c>
      <c r="P13" s="26">
        <v>49.152542372881356</v>
      </c>
      <c r="Q13" s="25">
        <v>69</v>
      </c>
      <c r="R13" s="26">
        <v>38.983050847457626</v>
      </c>
      <c r="S13" s="25">
        <v>46</v>
      </c>
      <c r="T13" s="26">
        <v>25.988700564971751</v>
      </c>
      <c r="U13" s="25">
        <v>9</v>
      </c>
      <c r="V13" s="26">
        <v>5.0847457627118651</v>
      </c>
      <c r="W13" s="25">
        <v>40</v>
      </c>
      <c r="X13" s="26">
        <v>22.598870056497177</v>
      </c>
    </row>
    <row r="14" spans="1:24" x14ac:dyDescent="0.25">
      <c r="A14" s="7" t="s">
        <v>12</v>
      </c>
      <c r="B14" s="7">
        <v>195</v>
      </c>
      <c r="C14" s="7"/>
      <c r="D14" s="7">
        <v>156</v>
      </c>
      <c r="E14" s="17">
        <v>80</v>
      </c>
      <c r="F14" s="7">
        <v>126</v>
      </c>
      <c r="G14" s="17">
        <v>80.769230769230774</v>
      </c>
      <c r="H14" s="7">
        <v>30</v>
      </c>
      <c r="I14" s="17">
        <v>19.230769230769226</v>
      </c>
      <c r="J14" s="17"/>
      <c r="K14" s="4">
        <v>36</v>
      </c>
      <c r="L14" s="5">
        <v>23.076923076923077</v>
      </c>
      <c r="M14" s="4">
        <v>65</v>
      </c>
      <c r="N14" s="5">
        <v>41.666666666666671</v>
      </c>
      <c r="O14" s="4">
        <v>77</v>
      </c>
      <c r="P14" s="5">
        <v>49.358974358974365</v>
      </c>
      <c r="Q14" s="4">
        <v>45</v>
      </c>
      <c r="R14" s="5">
        <v>28.846153846153843</v>
      </c>
      <c r="S14" s="4">
        <v>59</v>
      </c>
      <c r="T14" s="5">
        <v>37.820512820512818</v>
      </c>
      <c r="U14" s="4">
        <v>19</v>
      </c>
      <c r="V14" s="5">
        <v>12.179487179487179</v>
      </c>
      <c r="W14" s="4">
        <v>37</v>
      </c>
      <c r="X14" s="5">
        <v>23.717948717948715</v>
      </c>
    </row>
    <row r="15" spans="1:24" x14ac:dyDescent="0.25">
      <c r="A15" s="6" t="s">
        <v>13</v>
      </c>
      <c r="B15" s="7">
        <v>71</v>
      </c>
      <c r="C15" s="7"/>
      <c r="D15" s="7">
        <v>68</v>
      </c>
      <c r="E15" s="17">
        <v>95.774647887323937</v>
      </c>
      <c r="F15" s="7">
        <v>16</v>
      </c>
      <c r="G15" s="17">
        <v>23.52941176470588</v>
      </c>
      <c r="H15" s="7">
        <v>52</v>
      </c>
      <c r="I15" s="17">
        <v>76.470588235294116</v>
      </c>
      <c r="J15" s="17"/>
      <c r="K15" s="4">
        <v>18</v>
      </c>
      <c r="L15" s="5">
        <v>26.47058823529412</v>
      </c>
      <c r="M15" s="4">
        <v>29</v>
      </c>
      <c r="N15" s="5">
        <v>42.647058823529413</v>
      </c>
      <c r="O15" s="4">
        <v>40</v>
      </c>
      <c r="P15" s="5">
        <v>58.82352941176471</v>
      </c>
      <c r="Q15" s="4">
        <v>17</v>
      </c>
      <c r="R15" s="5">
        <v>25</v>
      </c>
      <c r="S15" s="4">
        <v>17</v>
      </c>
      <c r="T15" s="5">
        <v>25</v>
      </c>
      <c r="U15" s="4">
        <v>12</v>
      </c>
      <c r="V15" s="5">
        <v>17.647058823529413</v>
      </c>
      <c r="W15" s="4">
        <v>7</v>
      </c>
      <c r="X15" s="5">
        <v>10.294117647058822</v>
      </c>
    </row>
    <row r="16" spans="1:24" x14ac:dyDescent="0.25">
      <c r="A16" s="6" t="s">
        <v>14</v>
      </c>
      <c r="B16" s="6">
        <v>2838</v>
      </c>
      <c r="C16" s="6"/>
      <c r="D16" s="6">
        <v>714</v>
      </c>
      <c r="E16" s="17">
        <v>25.158562367864697</v>
      </c>
      <c r="F16" s="6">
        <v>587</v>
      </c>
      <c r="G16" s="17">
        <v>82.212885154061624</v>
      </c>
      <c r="H16" s="6">
        <v>127</v>
      </c>
      <c r="I16" s="17">
        <v>17.787114845938376</v>
      </c>
      <c r="J16" s="17"/>
      <c r="K16" s="4">
        <v>69</v>
      </c>
      <c r="L16" s="5">
        <v>9.6638655462184886</v>
      </c>
      <c r="M16" s="4">
        <v>115</v>
      </c>
      <c r="N16" s="5">
        <v>16.106442577030812</v>
      </c>
      <c r="O16" s="4">
        <v>141</v>
      </c>
      <c r="P16" s="5">
        <v>19.747899159663866</v>
      </c>
      <c r="Q16" s="4">
        <v>183</v>
      </c>
      <c r="R16" s="5">
        <v>25.630252100840334</v>
      </c>
      <c r="S16" s="4">
        <v>101</v>
      </c>
      <c r="T16" s="5">
        <v>14.145658263305322</v>
      </c>
      <c r="U16" s="4">
        <v>39</v>
      </c>
      <c r="V16" s="5">
        <v>5.46218487394958</v>
      </c>
      <c r="W16" s="4">
        <v>347</v>
      </c>
      <c r="X16" s="5">
        <v>48.599439775910362</v>
      </c>
    </row>
    <row r="17" spans="1:24" x14ac:dyDescent="0.25">
      <c r="A17" s="6" t="s">
        <v>15</v>
      </c>
      <c r="B17" s="6">
        <v>797</v>
      </c>
      <c r="C17" s="6"/>
      <c r="D17" s="6">
        <v>199</v>
      </c>
      <c r="E17" s="17">
        <v>24.968632371392722</v>
      </c>
      <c r="F17" s="6">
        <v>102</v>
      </c>
      <c r="G17" s="17">
        <v>51.256281407035175</v>
      </c>
      <c r="H17" s="6">
        <v>97</v>
      </c>
      <c r="I17" s="17">
        <v>48.743718592964825</v>
      </c>
      <c r="J17" s="17"/>
      <c r="K17" s="4">
        <v>38</v>
      </c>
      <c r="L17" s="5">
        <v>19.095477386934672</v>
      </c>
      <c r="M17" s="4">
        <v>44</v>
      </c>
      <c r="N17" s="5">
        <v>22.110552763819097</v>
      </c>
      <c r="O17" s="4">
        <v>59</v>
      </c>
      <c r="P17" s="5">
        <v>29.64824120603015</v>
      </c>
      <c r="Q17" s="4">
        <v>51</v>
      </c>
      <c r="R17" s="5">
        <v>25.628140703517587</v>
      </c>
      <c r="S17" s="4">
        <v>53</v>
      </c>
      <c r="T17" s="5">
        <v>26.633165829145728</v>
      </c>
      <c r="U17" s="4">
        <v>20</v>
      </c>
      <c r="V17" s="5">
        <v>10.050251256281408</v>
      </c>
      <c r="W17" s="4">
        <v>59</v>
      </c>
      <c r="X17" s="5">
        <v>29.64824120603015</v>
      </c>
    </row>
    <row r="18" spans="1:24" x14ac:dyDescent="0.25">
      <c r="A18" s="9" t="s">
        <v>1</v>
      </c>
      <c r="B18" s="9">
        <v>11941</v>
      </c>
      <c r="C18" s="9"/>
      <c r="D18" s="9">
        <v>7924</v>
      </c>
      <c r="E18" s="15">
        <v>66.359601373419309</v>
      </c>
      <c r="F18" s="9">
        <v>3810</v>
      </c>
      <c r="G18" s="15">
        <v>48.081776880363449</v>
      </c>
      <c r="H18" s="9">
        <v>4114</v>
      </c>
      <c r="I18" s="15">
        <v>51.918223119636551</v>
      </c>
      <c r="J18" s="15"/>
      <c r="K18" s="9">
        <v>946</v>
      </c>
      <c r="L18" s="15">
        <v>11.93841494194851</v>
      </c>
      <c r="M18" s="9">
        <v>2456</v>
      </c>
      <c r="N18" s="15">
        <v>30.994447248864208</v>
      </c>
      <c r="O18" s="9">
        <v>3127</v>
      </c>
      <c r="P18" s="15">
        <v>39.462392730943968</v>
      </c>
      <c r="Q18" s="9">
        <v>3199</v>
      </c>
      <c r="R18" s="15">
        <v>40.371024734982328</v>
      </c>
      <c r="S18" s="9">
        <v>2184</v>
      </c>
      <c r="T18" s="15">
        <v>27.561837455830389</v>
      </c>
      <c r="U18" s="9">
        <v>621</v>
      </c>
      <c r="V18" s="15">
        <v>7.8369510348308937</v>
      </c>
      <c r="W18" s="9">
        <v>1798</v>
      </c>
      <c r="X18" s="15">
        <v>22.690560323069157</v>
      </c>
    </row>
    <row r="19" spans="1:24" ht="12" customHeight="1" x14ac:dyDescent="0.25">
      <c r="A19" s="10" t="s">
        <v>16</v>
      </c>
      <c r="B19" s="10"/>
      <c r="C19" s="10"/>
      <c r="D19" s="39"/>
      <c r="E19" s="10"/>
      <c r="F19" s="10"/>
      <c r="G19" s="10"/>
      <c r="H19" s="10"/>
      <c r="I19" s="10"/>
      <c r="J19" s="10"/>
      <c r="K19" s="11"/>
      <c r="L19" s="11"/>
      <c r="M19" s="11"/>
      <c r="N19" s="11"/>
      <c r="O19" s="11"/>
      <c r="P19" s="11"/>
      <c r="Q19" s="11"/>
      <c r="R19" s="11"/>
      <c r="S19" s="11"/>
      <c r="T19" s="11"/>
      <c r="W19" s="11"/>
      <c r="X19" s="11"/>
    </row>
    <row r="20" spans="1:24" x14ac:dyDescent="0.25">
      <c r="A20" s="10" t="s">
        <v>76</v>
      </c>
      <c r="B20" s="10"/>
      <c r="C20" s="10"/>
      <c r="D20" s="39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</row>
    <row r="21" spans="1:24" x14ac:dyDescent="0.25">
      <c r="A21" s="45" t="s">
        <v>75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60"/>
      <c r="X21" s="60"/>
    </row>
  </sheetData>
  <mergeCells count="16">
    <mergeCell ref="A21:X21"/>
    <mergeCell ref="A1:X1"/>
    <mergeCell ref="A2:A5"/>
    <mergeCell ref="B2:B4"/>
    <mergeCell ref="K2:X2"/>
    <mergeCell ref="K3:L4"/>
    <mergeCell ref="M3:N4"/>
    <mergeCell ref="O3:P4"/>
    <mergeCell ref="Q3:R4"/>
    <mergeCell ref="S3:T4"/>
    <mergeCell ref="U3:V4"/>
    <mergeCell ref="W3:X4"/>
    <mergeCell ref="D2:I2"/>
    <mergeCell ref="D3:E4"/>
    <mergeCell ref="F3:G4"/>
    <mergeCell ref="H3:I4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workbookViewId="0">
      <selection sqref="A1:S1"/>
    </sheetView>
  </sheetViews>
  <sheetFormatPr defaultRowHeight="15" x14ac:dyDescent="0.25"/>
  <cols>
    <col min="1" max="1" width="50.28515625" customWidth="1"/>
    <col min="2" max="2" width="15.28515625" customWidth="1"/>
    <col min="3" max="3" width="1.140625" customWidth="1"/>
    <col min="4" max="4" width="11.7109375" customWidth="1"/>
    <col min="5" max="5" width="7.5703125" customWidth="1"/>
    <col min="6" max="6" width="9" customWidth="1"/>
    <col min="7" max="7" width="8.7109375" customWidth="1"/>
    <col min="8" max="8" width="8.28515625" customWidth="1"/>
    <col min="9" max="9" width="7" customWidth="1"/>
    <col min="10" max="10" width="7.7109375" customWidth="1"/>
    <col min="11" max="11" width="8.140625" customWidth="1"/>
    <col min="12" max="12" width="7.42578125" customWidth="1"/>
    <col min="13" max="13" width="11.85546875" customWidth="1"/>
    <col min="14" max="14" width="7.5703125" customWidth="1"/>
    <col min="15" max="15" width="11.7109375" customWidth="1"/>
    <col min="16" max="16" width="9.85546875" customWidth="1"/>
    <col min="17" max="17" width="12.85546875" customWidth="1"/>
  </cols>
  <sheetData>
    <row r="1" spans="1:19" ht="24.75" customHeight="1" x14ac:dyDescent="0.25">
      <c r="A1" s="47" t="s">
        <v>79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19" ht="17.25" customHeight="1" x14ac:dyDescent="0.25">
      <c r="A2" s="53" t="s">
        <v>0</v>
      </c>
      <c r="B2" s="50" t="s">
        <v>39</v>
      </c>
      <c r="C2" s="33"/>
      <c r="D2" s="64" t="s">
        <v>80</v>
      </c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1:19" ht="17.25" customHeight="1" x14ac:dyDescent="0.25">
      <c r="A3" s="53"/>
      <c r="B3" s="50"/>
      <c r="C3" s="33"/>
      <c r="D3" s="54" t="s">
        <v>40</v>
      </c>
      <c r="E3" s="54"/>
      <c r="F3" s="54" t="s">
        <v>41</v>
      </c>
      <c r="G3" s="54"/>
      <c r="H3" s="54" t="s">
        <v>42</v>
      </c>
      <c r="I3" s="54"/>
      <c r="J3" s="54" t="s">
        <v>43</v>
      </c>
      <c r="K3" s="54"/>
      <c r="L3" s="54" t="s">
        <v>44</v>
      </c>
      <c r="M3" s="54"/>
      <c r="N3" s="54" t="s">
        <v>45</v>
      </c>
      <c r="O3" s="54"/>
      <c r="P3" s="54" t="s">
        <v>46</v>
      </c>
      <c r="Q3" s="54"/>
      <c r="R3" s="54" t="s">
        <v>47</v>
      </c>
      <c r="S3" s="54"/>
    </row>
    <row r="4" spans="1:19" x14ac:dyDescent="0.25">
      <c r="A4" s="53"/>
      <c r="B4" s="51"/>
      <c r="C4" s="33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</row>
    <row r="5" spans="1:19" x14ac:dyDescent="0.25">
      <c r="A5" s="48"/>
      <c r="B5" s="1" t="s">
        <v>2</v>
      </c>
      <c r="C5" s="41"/>
      <c r="D5" s="1" t="s">
        <v>2</v>
      </c>
      <c r="E5" s="2" t="s">
        <v>3</v>
      </c>
      <c r="F5" s="1" t="s">
        <v>2</v>
      </c>
      <c r="G5" s="2" t="s">
        <v>3</v>
      </c>
      <c r="H5" s="1" t="s">
        <v>2</v>
      </c>
      <c r="I5" s="2" t="s">
        <v>3</v>
      </c>
      <c r="J5" s="1" t="s">
        <v>2</v>
      </c>
      <c r="K5" s="2" t="s">
        <v>3</v>
      </c>
      <c r="L5" s="1" t="s">
        <v>2</v>
      </c>
      <c r="M5" s="2" t="s">
        <v>3</v>
      </c>
      <c r="N5" s="1" t="s">
        <v>2</v>
      </c>
      <c r="O5" s="2" t="s">
        <v>3</v>
      </c>
      <c r="P5" s="1" t="s">
        <v>2</v>
      </c>
      <c r="Q5" s="2" t="s">
        <v>3</v>
      </c>
      <c r="R5" s="1" t="s">
        <v>2</v>
      </c>
      <c r="S5" s="2" t="s">
        <v>3</v>
      </c>
    </row>
    <row r="6" spans="1:19" x14ac:dyDescent="0.25">
      <c r="A6" s="6" t="s">
        <v>18</v>
      </c>
      <c r="B6" s="13">
        <v>13</v>
      </c>
      <c r="C6" s="13"/>
      <c r="D6" s="4">
        <v>0</v>
      </c>
      <c r="E6" s="5">
        <v>0</v>
      </c>
      <c r="F6" s="4">
        <v>1</v>
      </c>
      <c r="G6" s="5">
        <v>7.6923076923076925</v>
      </c>
      <c r="H6" s="4">
        <v>0</v>
      </c>
      <c r="I6" s="5">
        <v>0</v>
      </c>
      <c r="J6" s="4">
        <v>1</v>
      </c>
      <c r="K6" s="5">
        <v>7.6923076923076925</v>
      </c>
      <c r="L6" s="4">
        <v>0</v>
      </c>
      <c r="M6" s="5">
        <v>0</v>
      </c>
      <c r="N6" s="4">
        <v>1</v>
      </c>
      <c r="O6" s="5">
        <v>7.6923076923076925</v>
      </c>
      <c r="P6" s="4">
        <v>5</v>
      </c>
      <c r="Q6" s="5">
        <v>38.461538461538467</v>
      </c>
      <c r="R6" s="4">
        <v>7</v>
      </c>
      <c r="S6" s="5">
        <v>53.846153846153847</v>
      </c>
    </row>
    <row r="7" spans="1:19" x14ac:dyDescent="0.25">
      <c r="A7" s="7" t="s">
        <v>19</v>
      </c>
      <c r="B7" s="6">
        <v>16</v>
      </c>
      <c r="C7" s="36"/>
      <c r="D7" s="4">
        <v>0</v>
      </c>
      <c r="E7" s="5">
        <v>0</v>
      </c>
      <c r="F7" s="4">
        <v>0</v>
      </c>
      <c r="G7" s="5">
        <v>0</v>
      </c>
      <c r="H7" s="4">
        <v>0</v>
      </c>
      <c r="I7" s="5">
        <v>0</v>
      </c>
      <c r="J7" s="4">
        <v>2</v>
      </c>
      <c r="K7" s="5">
        <v>12.5</v>
      </c>
      <c r="L7" s="4">
        <v>0</v>
      </c>
      <c r="M7" s="5">
        <v>0</v>
      </c>
      <c r="N7" s="4">
        <v>1</v>
      </c>
      <c r="O7" s="5">
        <v>6.25</v>
      </c>
      <c r="P7" s="4">
        <v>2</v>
      </c>
      <c r="Q7" s="5">
        <v>12.5</v>
      </c>
      <c r="R7" s="4">
        <v>13</v>
      </c>
      <c r="S7" s="5">
        <v>81.25</v>
      </c>
    </row>
    <row r="8" spans="1:19" x14ac:dyDescent="0.25">
      <c r="A8" s="7" t="s">
        <v>20</v>
      </c>
      <c r="B8" s="6">
        <v>5</v>
      </c>
      <c r="C8" s="36"/>
      <c r="D8" s="4">
        <v>1</v>
      </c>
      <c r="E8" s="5">
        <v>20</v>
      </c>
      <c r="F8" s="4">
        <v>0</v>
      </c>
      <c r="G8" s="5">
        <v>0</v>
      </c>
      <c r="H8" s="4">
        <v>1</v>
      </c>
      <c r="I8" s="5">
        <v>20</v>
      </c>
      <c r="J8" s="4">
        <v>1</v>
      </c>
      <c r="K8" s="5">
        <v>20</v>
      </c>
      <c r="L8" s="4">
        <v>1</v>
      </c>
      <c r="M8" s="5">
        <v>20</v>
      </c>
      <c r="N8" s="4">
        <v>0</v>
      </c>
      <c r="O8" s="5">
        <v>0</v>
      </c>
      <c r="P8" s="4">
        <v>1</v>
      </c>
      <c r="Q8" s="5">
        <v>20</v>
      </c>
      <c r="R8" s="4">
        <v>3</v>
      </c>
      <c r="S8" s="5">
        <v>60</v>
      </c>
    </row>
    <row r="9" spans="1:19" x14ac:dyDescent="0.25">
      <c r="A9" s="7" t="s">
        <v>7</v>
      </c>
      <c r="B9" s="7">
        <v>253</v>
      </c>
      <c r="C9" s="37"/>
      <c r="D9" s="4">
        <v>26</v>
      </c>
      <c r="E9" s="5">
        <v>10.276679841897234</v>
      </c>
      <c r="F9" s="4">
        <v>64</v>
      </c>
      <c r="G9" s="5">
        <v>25.296442687747035</v>
      </c>
      <c r="H9" s="4">
        <v>42</v>
      </c>
      <c r="I9" s="5">
        <v>16.600790513833992</v>
      </c>
      <c r="J9" s="4">
        <v>104</v>
      </c>
      <c r="K9" s="5">
        <v>41.106719367588937</v>
      </c>
      <c r="L9" s="4">
        <v>78</v>
      </c>
      <c r="M9" s="5">
        <v>30.830039525691699</v>
      </c>
      <c r="N9" s="4">
        <v>43</v>
      </c>
      <c r="O9" s="5">
        <v>16.996047430830039</v>
      </c>
      <c r="P9" s="4">
        <v>13</v>
      </c>
      <c r="Q9" s="5">
        <v>5.1383399209486171</v>
      </c>
      <c r="R9" s="4">
        <v>80</v>
      </c>
      <c r="S9" s="5">
        <v>31.620553359683797</v>
      </c>
    </row>
    <row r="10" spans="1:19" x14ac:dyDescent="0.25">
      <c r="A10" s="8" t="s">
        <v>8</v>
      </c>
      <c r="B10" s="7">
        <v>201</v>
      </c>
      <c r="C10" s="37"/>
      <c r="D10" s="4">
        <v>17</v>
      </c>
      <c r="E10" s="5">
        <v>8.4577114427860707</v>
      </c>
      <c r="F10" s="4">
        <v>52</v>
      </c>
      <c r="G10" s="5">
        <v>25.870646766169152</v>
      </c>
      <c r="H10" s="4">
        <v>32</v>
      </c>
      <c r="I10" s="5">
        <v>15.920398009950249</v>
      </c>
      <c r="J10" s="4">
        <v>83</v>
      </c>
      <c r="K10" s="5">
        <v>41.293532338308459</v>
      </c>
      <c r="L10" s="4">
        <v>67</v>
      </c>
      <c r="M10" s="5">
        <v>33.333333333333329</v>
      </c>
      <c r="N10" s="4">
        <v>31</v>
      </c>
      <c r="O10" s="5">
        <v>15.422885572139302</v>
      </c>
      <c r="P10" s="4">
        <v>6</v>
      </c>
      <c r="Q10" s="5">
        <v>2.9850746268656714</v>
      </c>
      <c r="R10" s="4">
        <v>61</v>
      </c>
      <c r="S10" s="5">
        <v>30.348258706467661</v>
      </c>
    </row>
    <row r="11" spans="1:19" x14ac:dyDescent="0.25">
      <c r="A11" s="8" t="s">
        <v>9</v>
      </c>
      <c r="B11" s="7">
        <v>41</v>
      </c>
      <c r="C11" s="37"/>
      <c r="D11" s="4">
        <v>7</v>
      </c>
      <c r="E11" s="5">
        <v>17.073170731707318</v>
      </c>
      <c r="F11" s="4">
        <v>10</v>
      </c>
      <c r="G11" s="5">
        <v>24.390243902439025</v>
      </c>
      <c r="H11" s="4">
        <v>7</v>
      </c>
      <c r="I11" s="5">
        <v>17.073170731707318</v>
      </c>
      <c r="J11" s="4">
        <v>17</v>
      </c>
      <c r="K11" s="5">
        <v>41.463414634146339</v>
      </c>
      <c r="L11" s="4">
        <v>9</v>
      </c>
      <c r="M11" s="5">
        <v>21.951219512195124</v>
      </c>
      <c r="N11" s="4">
        <v>9</v>
      </c>
      <c r="O11" s="5">
        <v>21.951219512195124</v>
      </c>
      <c r="P11" s="4">
        <v>5</v>
      </c>
      <c r="Q11" s="5">
        <v>12.195121951219512</v>
      </c>
      <c r="R11" s="4">
        <v>15</v>
      </c>
      <c r="S11" s="5">
        <v>36.585365853658537</v>
      </c>
    </row>
    <row r="12" spans="1:19" x14ac:dyDescent="0.25">
      <c r="A12" s="8" t="s">
        <v>10</v>
      </c>
      <c r="B12" s="7">
        <v>11</v>
      </c>
      <c r="C12" s="37"/>
      <c r="D12" s="4">
        <v>2</v>
      </c>
      <c r="E12" s="5">
        <v>18.181818181818183</v>
      </c>
      <c r="F12" s="4">
        <v>2</v>
      </c>
      <c r="G12" s="5">
        <v>18.181818181818183</v>
      </c>
      <c r="H12" s="4">
        <v>3</v>
      </c>
      <c r="I12" s="5">
        <v>27.27272727272727</v>
      </c>
      <c r="J12" s="4">
        <v>4</v>
      </c>
      <c r="K12" s="5">
        <v>36.363636363636367</v>
      </c>
      <c r="L12" s="4">
        <v>2</v>
      </c>
      <c r="M12" s="5">
        <v>18.181818181818183</v>
      </c>
      <c r="N12" s="4">
        <v>3</v>
      </c>
      <c r="O12" s="5">
        <v>27.27272727272727</v>
      </c>
      <c r="P12" s="4">
        <v>2</v>
      </c>
      <c r="Q12" s="5">
        <v>18.181818181818183</v>
      </c>
      <c r="R12" s="4">
        <v>4</v>
      </c>
      <c r="S12" s="5">
        <v>36.363636363636367</v>
      </c>
    </row>
    <row r="13" spans="1:19" x14ac:dyDescent="0.25">
      <c r="A13" s="7" t="s">
        <v>11</v>
      </c>
      <c r="B13" s="7">
        <v>222</v>
      </c>
      <c r="C13" s="37"/>
      <c r="D13" s="4">
        <v>9</v>
      </c>
      <c r="E13" s="5">
        <v>4.0540540540540544</v>
      </c>
      <c r="F13" s="4">
        <v>18</v>
      </c>
      <c r="G13" s="5">
        <v>8.1081081081081088</v>
      </c>
      <c r="H13" s="4">
        <v>10</v>
      </c>
      <c r="I13" s="5">
        <v>4.5045045045045047</v>
      </c>
      <c r="J13" s="4">
        <v>40</v>
      </c>
      <c r="K13" s="5">
        <v>18.018018018018019</v>
      </c>
      <c r="L13" s="4">
        <v>26</v>
      </c>
      <c r="M13" s="5">
        <v>11.711711711711711</v>
      </c>
      <c r="N13" s="4">
        <v>11</v>
      </c>
      <c r="O13" s="5">
        <v>4.954954954954955</v>
      </c>
      <c r="P13" s="4">
        <v>29</v>
      </c>
      <c r="Q13" s="5">
        <v>13.063063063063062</v>
      </c>
      <c r="R13" s="4">
        <v>144</v>
      </c>
      <c r="S13" s="5">
        <v>64.86486486486487</v>
      </c>
    </row>
    <row r="14" spans="1:19" x14ac:dyDescent="0.25">
      <c r="A14" s="7" t="s">
        <v>12</v>
      </c>
      <c r="B14" s="7">
        <v>23</v>
      </c>
      <c r="C14" s="37"/>
      <c r="D14" s="4">
        <v>2</v>
      </c>
      <c r="E14" s="5">
        <v>8.695652173913043</v>
      </c>
      <c r="F14" s="4">
        <v>2</v>
      </c>
      <c r="G14" s="5">
        <v>8.695652173913043</v>
      </c>
      <c r="H14" s="4">
        <v>1</v>
      </c>
      <c r="I14" s="5">
        <v>4.3478260869565215</v>
      </c>
      <c r="J14" s="4">
        <v>2</v>
      </c>
      <c r="K14" s="5">
        <v>8.695652173913043</v>
      </c>
      <c r="L14" s="4">
        <v>3</v>
      </c>
      <c r="M14" s="5">
        <v>13.043478260869565</v>
      </c>
      <c r="N14" s="4">
        <v>3</v>
      </c>
      <c r="O14" s="5">
        <v>13.043478260869565</v>
      </c>
      <c r="P14" s="4">
        <v>0</v>
      </c>
      <c r="Q14" s="5">
        <v>0</v>
      </c>
      <c r="R14" s="4">
        <v>20</v>
      </c>
      <c r="S14" s="5">
        <v>86.956521739130437</v>
      </c>
    </row>
    <row r="15" spans="1:19" x14ac:dyDescent="0.25">
      <c r="A15" s="6" t="s">
        <v>13</v>
      </c>
      <c r="B15" s="7">
        <v>1</v>
      </c>
      <c r="C15" s="37"/>
      <c r="D15" s="4">
        <v>0</v>
      </c>
      <c r="E15" s="5">
        <v>0</v>
      </c>
      <c r="F15" s="4">
        <v>0</v>
      </c>
      <c r="G15" s="5">
        <v>0</v>
      </c>
      <c r="H15" s="4">
        <v>0</v>
      </c>
      <c r="I15" s="5">
        <v>0</v>
      </c>
      <c r="J15" s="4">
        <v>0</v>
      </c>
      <c r="K15" s="5">
        <v>0</v>
      </c>
      <c r="L15" s="4">
        <v>0</v>
      </c>
      <c r="M15" s="5">
        <v>0</v>
      </c>
      <c r="N15" s="4">
        <v>0</v>
      </c>
      <c r="O15" s="5">
        <v>0</v>
      </c>
      <c r="P15" s="4">
        <v>1</v>
      </c>
      <c r="Q15" s="5">
        <v>100</v>
      </c>
      <c r="R15" s="4">
        <v>0</v>
      </c>
      <c r="S15" s="5">
        <v>0</v>
      </c>
    </row>
    <row r="16" spans="1:19" x14ac:dyDescent="0.25">
      <c r="A16" s="6" t="s">
        <v>14</v>
      </c>
      <c r="B16" s="6">
        <v>1158</v>
      </c>
      <c r="C16" s="36"/>
      <c r="D16" s="4">
        <v>83</v>
      </c>
      <c r="E16" s="5">
        <v>7.1675302245250432</v>
      </c>
      <c r="F16" s="4">
        <v>150</v>
      </c>
      <c r="G16" s="5">
        <v>12.953367875647666</v>
      </c>
      <c r="H16" s="4">
        <v>85</v>
      </c>
      <c r="I16" s="5">
        <v>7.3402417962003463</v>
      </c>
      <c r="J16" s="4">
        <v>200</v>
      </c>
      <c r="K16" s="5">
        <v>17.271157167530223</v>
      </c>
      <c r="L16" s="4">
        <v>136</v>
      </c>
      <c r="M16" s="5">
        <v>11.744386873920552</v>
      </c>
      <c r="N16" s="4">
        <v>67</v>
      </c>
      <c r="O16" s="5">
        <v>5.785837651122625</v>
      </c>
      <c r="P16" s="4">
        <v>196</v>
      </c>
      <c r="Q16" s="5">
        <v>16.925734024179619</v>
      </c>
      <c r="R16" s="4">
        <v>626</v>
      </c>
      <c r="S16" s="5">
        <v>54.058721934369601</v>
      </c>
    </row>
    <row r="17" spans="1:19" x14ac:dyDescent="0.25">
      <c r="A17" s="6" t="s">
        <v>15</v>
      </c>
      <c r="B17" s="6">
        <v>352</v>
      </c>
      <c r="C17" s="36"/>
      <c r="D17" s="4">
        <v>13</v>
      </c>
      <c r="E17" s="5">
        <v>3.6931818181818183</v>
      </c>
      <c r="F17" s="4">
        <v>25</v>
      </c>
      <c r="G17" s="5">
        <v>7.1022727272727275</v>
      </c>
      <c r="H17" s="4">
        <v>21</v>
      </c>
      <c r="I17" s="5">
        <v>5.9659090909090908</v>
      </c>
      <c r="J17" s="4">
        <v>50</v>
      </c>
      <c r="K17" s="5">
        <v>14.204545454545455</v>
      </c>
      <c r="L17" s="4">
        <v>30</v>
      </c>
      <c r="M17" s="5">
        <v>8.5227272727272716</v>
      </c>
      <c r="N17" s="4">
        <v>27</v>
      </c>
      <c r="O17" s="5">
        <v>7.6704545454545459</v>
      </c>
      <c r="P17" s="4">
        <v>70</v>
      </c>
      <c r="Q17" s="5">
        <v>19.886363636363637</v>
      </c>
      <c r="R17" s="4">
        <v>217</v>
      </c>
      <c r="S17" s="5">
        <v>61.647727272727273</v>
      </c>
    </row>
    <row r="18" spans="1:19" x14ac:dyDescent="0.25">
      <c r="A18" s="9" t="s">
        <v>1</v>
      </c>
      <c r="B18" s="9">
        <v>2043</v>
      </c>
      <c r="C18" s="9"/>
      <c r="D18" s="9">
        <v>134</v>
      </c>
      <c r="E18" s="15">
        <v>6.5589818893783649</v>
      </c>
      <c r="F18" s="9">
        <v>260</v>
      </c>
      <c r="G18" s="15">
        <v>12.726382770435634</v>
      </c>
      <c r="H18" s="9">
        <v>160</v>
      </c>
      <c r="I18" s="15">
        <v>7.8316201664219278</v>
      </c>
      <c r="J18" s="9">
        <v>400</v>
      </c>
      <c r="K18" s="15">
        <v>19.579050416054823</v>
      </c>
      <c r="L18" s="9">
        <v>274</v>
      </c>
      <c r="M18" s="15">
        <v>13.411649534997553</v>
      </c>
      <c r="N18" s="9">
        <v>153</v>
      </c>
      <c r="O18" s="15">
        <v>7.4889867841409687</v>
      </c>
      <c r="P18" s="9">
        <v>317</v>
      </c>
      <c r="Q18" s="15">
        <v>15.516397454723446</v>
      </c>
      <c r="R18" s="9">
        <v>1110</v>
      </c>
      <c r="S18" s="15">
        <v>54.331864904552127</v>
      </c>
    </row>
    <row r="19" spans="1:19" ht="15" customHeight="1" x14ac:dyDescent="0.25">
      <c r="A19" s="10" t="s">
        <v>16</v>
      </c>
      <c r="B19" s="10"/>
      <c r="C19" s="10"/>
      <c r="D19" s="10"/>
      <c r="E19" s="10"/>
      <c r="F19" s="10"/>
      <c r="G19" s="10"/>
      <c r="H19" s="10"/>
      <c r="I19" s="11"/>
      <c r="J19" s="11"/>
      <c r="K19" s="5"/>
      <c r="L19" s="11"/>
      <c r="M19" s="11"/>
      <c r="N19" s="11"/>
      <c r="O19" s="11"/>
      <c r="P19" s="11"/>
      <c r="Q19" s="11"/>
      <c r="R19" s="19"/>
    </row>
    <row r="20" spans="1:1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20"/>
      <c r="S20" s="10"/>
    </row>
    <row r="21" spans="1:19" x14ac:dyDescent="0.25">
      <c r="A21" s="10"/>
      <c r="B21" s="10"/>
      <c r="C21" s="10"/>
      <c r="D21" s="10"/>
      <c r="E21" s="10"/>
      <c r="F21" s="10"/>
      <c r="G21" s="10"/>
      <c r="H21" s="10"/>
      <c r="K21" s="12"/>
      <c r="L21" s="12"/>
      <c r="M21" s="12"/>
      <c r="N21" s="12"/>
      <c r="O21" s="12"/>
      <c r="P21" s="12"/>
      <c r="Q21" s="12"/>
    </row>
  </sheetData>
  <mergeCells count="12">
    <mergeCell ref="A1:S1"/>
    <mergeCell ref="H3:I4"/>
    <mergeCell ref="J3:K4"/>
    <mergeCell ref="L3:M4"/>
    <mergeCell ref="N3:O4"/>
    <mergeCell ref="P3:Q4"/>
    <mergeCell ref="D2:S2"/>
    <mergeCell ref="R3:S4"/>
    <mergeCell ref="A2:A5"/>
    <mergeCell ref="B2:B4"/>
    <mergeCell ref="D3:E4"/>
    <mergeCell ref="F3:G4"/>
  </mergeCells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sqref="A1:Q1"/>
    </sheetView>
  </sheetViews>
  <sheetFormatPr defaultRowHeight="15" x14ac:dyDescent="0.25"/>
  <cols>
    <col min="1" max="1" width="50.28515625" customWidth="1"/>
    <col min="2" max="2" width="15.28515625" customWidth="1"/>
    <col min="3" max="3" width="1.85546875" customWidth="1"/>
    <col min="4" max="4" width="11.7109375" customWidth="1"/>
    <col min="5" max="5" width="7.5703125" customWidth="1"/>
    <col min="6" max="6" width="9" customWidth="1"/>
    <col min="7" max="7" width="8.7109375" customWidth="1"/>
    <col min="8" max="8" width="8.28515625" customWidth="1"/>
    <col min="9" max="9" width="7" customWidth="1"/>
    <col min="10" max="10" width="7.7109375" customWidth="1"/>
    <col min="11" max="11" width="8.140625" customWidth="1"/>
    <col min="12" max="12" width="7.42578125" customWidth="1"/>
    <col min="13" max="13" width="6" customWidth="1"/>
    <col min="14" max="14" width="7.5703125" customWidth="1"/>
    <col min="15" max="15" width="4.7109375" customWidth="1"/>
    <col min="16" max="16" width="9.85546875" customWidth="1"/>
    <col min="17" max="17" width="6" customWidth="1"/>
  </cols>
  <sheetData>
    <row r="1" spans="1:17" ht="19.5" customHeight="1" x14ac:dyDescent="0.25">
      <c r="A1" s="47" t="s">
        <v>83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17" ht="17.25" customHeight="1" x14ac:dyDescent="0.25">
      <c r="A2" s="53" t="s">
        <v>0</v>
      </c>
      <c r="B2" s="50" t="s">
        <v>56</v>
      </c>
      <c r="C2" s="33"/>
      <c r="D2" s="65" t="s">
        <v>48</v>
      </c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</row>
    <row r="3" spans="1:17" ht="17.25" customHeight="1" x14ac:dyDescent="0.25">
      <c r="A3" s="53"/>
      <c r="B3" s="50"/>
      <c r="C3" s="33"/>
      <c r="D3" s="54" t="s">
        <v>49</v>
      </c>
      <c r="E3" s="54"/>
      <c r="F3" s="54" t="s">
        <v>50</v>
      </c>
      <c r="G3" s="54"/>
      <c r="H3" s="54" t="s">
        <v>51</v>
      </c>
      <c r="I3" s="54"/>
      <c r="J3" s="54" t="s">
        <v>52</v>
      </c>
      <c r="K3" s="54"/>
      <c r="L3" s="54" t="s">
        <v>53</v>
      </c>
      <c r="M3" s="54"/>
      <c r="N3" s="54" t="s">
        <v>54</v>
      </c>
      <c r="O3" s="54"/>
      <c r="P3" s="54" t="s">
        <v>55</v>
      </c>
      <c r="Q3" s="54"/>
    </row>
    <row r="4" spans="1:17" x14ac:dyDescent="0.25">
      <c r="A4" s="53"/>
      <c r="B4" s="51"/>
      <c r="C4" s="33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</row>
    <row r="5" spans="1:17" x14ac:dyDescent="0.25">
      <c r="A5" s="48"/>
      <c r="B5" s="1" t="s">
        <v>2</v>
      </c>
      <c r="C5" s="41"/>
      <c r="D5" s="1" t="s">
        <v>2</v>
      </c>
      <c r="E5" s="2" t="s">
        <v>3</v>
      </c>
      <c r="F5" s="1" t="s">
        <v>2</v>
      </c>
      <c r="G5" s="2" t="s">
        <v>3</v>
      </c>
      <c r="H5" s="1" t="s">
        <v>2</v>
      </c>
      <c r="I5" s="2" t="s">
        <v>3</v>
      </c>
      <c r="J5" s="1" t="s">
        <v>2</v>
      </c>
      <c r="K5" s="2" t="s">
        <v>3</v>
      </c>
      <c r="L5" s="1" t="s">
        <v>2</v>
      </c>
      <c r="M5" s="2" t="s">
        <v>3</v>
      </c>
      <c r="N5" s="1" t="s">
        <v>2</v>
      </c>
      <c r="O5" s="2" t="s">
        <v>3</v>
      </c>
      <c r="P5" s="1" t="s">
        <v>2</v>
      </c>
      <c r="Q5" s="2" t="s">
        <v>3</v>
      </c>
    </row>
    <row r="6" spans="1:17" x14ac:dyDescent="0.25">
      <c r="A6" s="6" t="s">
        <v>18</v>
      </c>
      <c r="B6" s="13">
        <f>+'[2]Quesito a.11 fg 1'!$E$45</f>
        <v>5</v>
      </c>
      <c r="C6" s="13"/>
      <c r="D6" s="13">
        <f>+'[2]Quesito a.11 fg 1'!$C$45</f>
        <v>1</v>
      </c>
      <c r="E6" s="5">
        <f>+D6/B6*100</f>
        <v>20</v>
      </c>
      <c r="F6" s="13">
        <f>+'[2]Quesito a.11 fg 2'!$C$45</f>
        <v>0</v>
      </c>
      <c r="G6" s="5">
        <f>+F6/B6*100</f>
        <v>0</v>
      </c>
      <c r="H6" s="13">
        <f>+'[2]Quesito a.11 fg 3'!$C$45</f>
        <v>0</v>
      </c>
      <c r="I6" s="5">
        <f>+H6/B6*100</f>
        <v>0</v>
      </c>
      <c r="J6" s="13">
        <f>+'[2]Quesito a.11 fg 4'!$C$45</f>
        <v>0</v>
      </c>
      <c r="K6" s="5">
        <f>+J6/B6*100</f>
        <v>0</v>
      </c>
      <c r="L6" s="13">
        <f>+'[2]Quesito a.11 fg 5'!$C$45</f>
        <v>0</v>
      </c>
      <c r="M6" s="5">
        <f>+L6/B6*100</f>
        <v>0</v>
      </c>
      <c r="N6" s="13">
        <f>+'[2]Quesito a.11 fg 6'!$C$45</f>
        <v>0</v>
      </c>
      <c r="O6" s="5">
        <f>+N6/B6*100</f>
        <v>0</v>
      </c>
      <c r="P6" s="13">
        <f>+'[2]Quesito a.11 fg 7'!$C$45</f>
        <v>0</v>
      </c>
      <c r="Q6" s="5">
        <f>+P6/B6*100</f>
        <v>0</v>
      </c>
    </row>
    <row r="7" spans="1:17" x14ac:dyDescent="0.25">
      <c r="A7" s="7" t="s">
        <v>19</v>
      </c>
      <c r="B7" s="13">
        <f>+'[2]Quesito a.11 fg 1'!$E$54</f>
        <v>19</v>
      </c>
      <c r="C7" s="13"/>
      <c r="D7" s="13">
        <f>+'[2]Quesito a.11 fg 1'!$C$54</f>
        <v>4</v>
      </c>
      <c r="E7" s="5">
        <f t="shared" ref="E7:E18" si="0">+D7/B7*100</f>
        <v>21.052631578947366</v>
      </c>
      <c r="F7" s="13">
        <f>+'[2]Quesito a.11 fg 2'!$C$54</f>
        <v>6</v>
      </c>
      <c r="G7" s="5">
        <f t="shared" ref="G7:G18" si="1">+F7/B7*100</f>
        <v>31.578947368421051</v>
      </c>
      <c r="H7" s="13">
        <f>+'[2]Quesito a.11 fg 3'!$C$54</f>
        <v>8</v>
      </c>
      <c r="I7" s="5">
        <f t="shared" ref="I7:I18" si="2">+H7/B7*100</f>
        <v>42.105263157894733</v>
      </c>
      <c r="J7" s="13">
        <f>+'[2]Quesito a.11 fg 4'!$C$54</f>
        <v>6</v>
      </c>
      <c r="K7" s="5">
        <f t="shared" ref="K7:K18" si="3">+J7/B7*100</f>
        <v>31.578947368421051</v>
      </c>
      <c r="L7" s="13">
        <f>+'[2]Quesito a.11 fg 5'!$C$54</f>
        <v>11</v>
      </c>
      <c r="M7" s="5">
        <f t="shared" ref="M7:M18" si="4">+L7/B7*100</f>
        <v>57.894736842105267</v>
      </c>
      <c r="N7" s="13">
        <f>+'[2]Quesito a.11 fg 6'!$C$54</f>
        <v>11</v>
      </c>
      <c r="O7" s="5">
        <f t="shared" ref="O7:O18" si="5">+N7/B7*100</f>
        <v>57.894736842105267</v>
      </c>
      <c r="P7" s="13">
        <f>+'[2]Quesito a.11 fg 7'!$C$54</f>
        <v>9</v>
      </c>
      <c r="Q7" s="5">
        <f t="shared" ref="Q7:Q18" si="6">+P7/B7*100</f>
        <v>47.368421052631575</v>
      </c>
    </row>
    <row r="8" spans="1:17" x14ac:dyDescent="0.25">
      <c r="A8" s="7" t="s">
        <v>20</v>
      </c>
      <c r="B8" s="13">
        <f>+'[2]Quesito a.11 fg 1'!$E$53</f>
        <v>99</v>
      </c>
      <c r="C8" s="13"/>
      <c r="D8" s="13">
        <f>+'[2]Quesito a.11 fg 1'!$C$53</f>
        <v>28</v>
      </c>
      <c r="E8" s="5">
        <f t="shared" si="0"/>
        <v>28.28282828282828</v>
      </c>
      <c r="F8" s="13">
        <f>+'[2]Quesito a.11 fg 2'!$C$53</f>
        <v>19</v>
      </c>
      <c r="G8" s="5">
        <f t="shared" si="1"/>
        <v>19.19191919191919</v>
      </c>
      <c r="H8" s="13">
        <f>+'[2]Quesito a.11 fg 3'!$C$53</f>
        <v>14</v>
      </c>
      <c r="I8" s="5">
        <f t="shared" si="2"/>
        <v>14.14141414141414</v>
      </c>
      <c r="J8" s="13">
        <f>+'[2]Quesito a.11 fg 4'!$C$53</f>
        <v>23</v>
      </c>
      <c r="K8" s="5">
        <f t="shared" si="3"/>
        <v>23.232323232323232</v>
      </c>
      <c r="L8" s="13">
        <f>+'[2]Quesito a.11 fg 5'!$C$53</f>
        <v>44</v>
      </c>
      <c r="M8" s="5">
        <f t="shared" si="4"/>
        <v>44.444444444444443</v>
      </c>
      <c r="N8" s="13">
        <f>+'[2]Quesito a.11 fg 6'!$C$53</f>
        <v>50</v>
      </c>
      <c r="O8" s="5">
        <f t="shared" si="5"/>
        <v>50.505050505050505</v>
      </c>
      <c r="P8" s="13">
        <f>+'[2]Quesito a.11 fg 7'!$C$53</f>
        <v>20</v>
      </c>
      <c r="Q8" s="5">
        <f t="shared" si="6"/>
        <v>20.202020202020201</v>
      </c>
    </row>
    <row r="9" spans="1:17" x14ac:dyDescent="0.25">
      <c r="A9" s="7" t="s">
        <v>7</v>
      </c>
      <c r="B9" s="7">
        <f>+'[2]Quesito a.11 fg 1'!$E$47</f>
        <v>7090</v>
      </c>
      <c r="C9" s="7"/>
      <c r="D9" s="7">
        <f>+'[2]Quesito a.11 fg 1'!$C$47</f>
        <v>2481</v>
      </c>
      <c r="E9" s="5">
        <f t="shared" si="0"/>
        <v>34.992947813822283</v>
      </c>
      <c r="F9" s="7">
        <f>+'[2]Quesito a.11 fg 2'!$C$47</f>
        <v>2438</v>
      </c>
      <c r="G9" s="5">
        <f t="shared" si="1"/>
        <v>34.386459802538788</v>
      </c>
      <c r="H9" s="7">
        <f>+'[2]Quesito a.11 fg 3'!$C$47</f>
        <v>2717</v>
      </c>
      <c r="I9" s="5">
        <f t="shared" si="2"/>
        <v>38.32157968970381</v>
      </c>
      <c r="J9" s="7">
        <f>+'[2]Quesito a.11 fg 4'!$C$47</f>
        <v>3070</v>
      </c>
      <c r="K9" s="5">
        <f t="shared" si="3"/>
        <v>43.30042313117066</v>
      </c>
      <c r="L9" s="7">
        <f>+'[2]Quesito a.11 fg 5'!$C$47</f>
        <v>3962</v>
      </c>
      <c r="M9" s="5">
        <f t="shared" si="4"/>
        <v>55.88152327221438</v>
      </c>
      <c r="N9" s="7">
        <f>+'[2]Quesito a.11 fg 6'!$C$47</f>
        <v>4270</v>
      </c>
      <c r="O9" s="5">
        <f t="shared" si="5"/>
        <v>60.225669957686875</v>
      </c>
      <c r="P9" s="7">
        <f>+'[2]Quesito a.11 fg 7'!$C$47</f>
        <v>3716</v>
      </c>
      <c r="Q9" s="5">
        <f t="shared" si="6"/>
        <v>52.411847672778563</v>
      </c>
    </row>
    <row r="10" spans="1:17" x14ac:dyDescent="0.25">
      <c r="A10" s="8" t="s">
        <v>8</v>
      </c>
      <c r="B10" s="7">
        <f>+'[2]Quesito a.11 fg 1'!$E$49</f>
        <v>4931</v>
      </c>
      <c r="C10" s="7"/>
      <c r="D10" s="7">
        <f>+'[2]Quesito a.11 fg 1'!$C$49</f>
        <v>1839</v>
      </c>
      <c r="E10" s="5">
        <f t="shared" si="0"/>
        <v>37.294666396268504</v>
      </c>
      <c r="F10" s="7">
        <f>+'[2]Quesito a.11 fg 2'!$C$49</f>
        <v>1821</v>
      </c>
      <c r="G10" s="5">
        <f t="shared" si="1"/>
        <v>36.929628878523623</v>
      </c>
      <c r="H10" s="7">
        <f>+'[2]Quesito a.11 fg 3'!$C$49</f>
        <v>1980</v>
      </c>
      <c r="I10" s="5">
        <f t="shared" si="2"/>
        <v>40.154126951936725</v>
      </c>
      <c r="J10" s="7">
        <f>+'[2]Quesito a.11 fg 4'!$C$49</f>
        <v>2154</v>
      </c>
      <c r="K10" s="5">
        <f t="shared" si="3"/>
        <v>43.682822956803896</v>
      </c>
      <c r="L10" s="7">
        <f>+'[2]Quesito a.11 fg 5'!$C$49</f>
        <v>2852</v>
      </c>
      <c r="M10" s="5">
        <f t="shared" si="4"/>
        <v>57.838166700466445</v>
      </c>
      <c r="N10" s="7">
        <f>+'[2]Quesito a.11 fg 6'!$C$49</f>
        <v>3068</v>
      </c>
      <c r="O10" s="5">
        <f t="shared" si="5"/>
        <v>62.218616913404986</v>
      </c>
      <c r="P10" s="7">
        <f>+'[2]Quesito a.11 fg 7'!$C$49</f>
        <v>2777</v>
      </c>
      <c r="Q10" s="5">
        <f t="shared" si="6"/>
        <v>56.317177043196111</v>
      </c>
    </row>
    <row r="11" spans="1:17" x14ac:dyDescent="0.25">
      <c r="A11" s="8" t="s">
        <v>9</v>
      </c>
      <c r="B11" s="7">
        <f>+'[2]Quesito a.11 fg 1'!$E$50</f>
        <v>1696</v>
      </c>
      <c r="C11" s="7"/>
      <c r="D11" s="7">
        <f>+'[2]Quesito a.11 fg 1'!$C$50</f>
        <v>532</v>
      </c>
      <c r="E11" s="5">
        <f t="shared" si="0"/>
        <v>31.367924528301888</v>
      </c>
      <c r="F11" s="7">
        <f>+'[2]Quesito a.11 fg 2'!$C$50</f>
        <v>516</v>
      </c>
      <c r="G11" s="5">
        <f t="shared" si="1"/>
        <v>30.424528301886795</v>
      </c>
      <c r="H11" s="7">
        <f>+'[2]Quesito a.11 fg 3'!$C$50</f>
        <v>601</v>
      </c>
      <c r="I11" s="5">
        <f t="shared" si="2"/>
        <v>35.436320754716981</v>
      </c>
      <c r="J11" s="7">
        <f>+'[2]Quesito a.11 fg 4'!$C$50</f>
        <v>738</v>
      </c>
      <c r="K11" s="5">
        <f t="shared" si="3"/>
        <v>43.514150943396224</v>
      </c>
      <c r="L11" s="7">
        <f>+'[2]Quesito a.11 fg 5'!$C$50</f>
        <v>886</v>
      </c>
      <c r="M11" s="5">
        <f t="shared" si="4"/>
        <v>52.240566037735846</v>
      </c>
      <c r="N11" s="7">
        <f>+'[2]Quesito a.11 fg 6'!$C$50</f>
        <v>980</v>
      </c>
      <c r="O11" s="5">
        <f t="shared" si="5"/>
        <v>57.783018867924532</v>
      </c>
      <c r="P11" s="7">
        <f>+'[2]Quesito a.11 fg 7'!$C$50</f>
        <v>788</v>
      </c>
      <c r="Q11" s="5">
        <f t="shared" si="6"/>
        <v>46.462264150943398</v>
      </c>
    </row>
    <row r="12" spans="1:17" x14ac:dyDescent="0.25">
      <c r="A12" s="8" t="s">
        <v>10</v>
      </c>
      <c r="B12" s="7">
        <f>+'[2]Quesito a.11 fg 1'!$E$48</f>
        <v>463</v>
      </c>
      <c r="C12" s="7"/>
      <c r="D12" s="7">
        <f>+'[2]Quesito a.11 fg 1'!$C$48</f>
        <v>110</v>
      </c>
      <c r="E12" s="5">
        <f t="shared" si="0"/>
        <v>23.758099352051836</v>
      </c>
      <c r="F12" s="7">
        <f>+'[2]Quesito a.11 fg 2'!$C$48</f>
        <v>101</v>
      </c>
      <c r="G12" s="5">
        <f t="shared" si="1"/>
        <v>21.814254859611232</v>
      </c>
      <c r="H12" s="7">
        <f>+'[2]Quesito a.11 fg 3'!$C$48</f>
        <v>136</v>
      </c>
      <c r="I12" s="5">
        <f t="shared" si="2"/>
        <v>29.373650107991363</v>
      </c>
      <c r="J12" s="7">
        <f>+'[2]Quesito a.11 fg 4'!$C$48</f>
        <v>178</v>
      </c>
      <c r="K12" s="5">
        <f t="shared" si="3"/>
        <v>38.444924406047512</v>
      </c>
      <c r="L12" s="7">
        <f>+'[2]Quesito a.11 fg 5'!$C$48</f>
        <v>224</v>
      </c>
      <c r="M12" s="5">
        <f t="shared" si="4"/>
        <v>48.38012958963283</v>
      </c>
      <c r="N12" s="7">
        <f>+'[2]Quesito a.11 fg 6'!$C$48</f>
        <v>222</v>
      </c>
      <c r="O12" s="5">
        <f t="shared" si="5"/>
        <v>47.948164146868251</v>
      </c>
      <c r="P12" s="7">
        <f>+'[2]Quesito a.11 fg 7'!$C$48</f>
        <v>151</v>
      </c>
      <c r="Q12" s="5">
        <f t="shared" si="6"/>
        <v>32.6133909287257</v>
      </c>
    </row>
    <row r="13" spans="1:17" x14ac:dyDescent="0.25">
      <c r="A13" s="7" t="s">
        <v>11</v>
      </c>
      <c r="B13" s="7">
        <f>+'[2]Quesito a.11 fg 1'!$E$51</f>
        <v>213</v>
      </c>
      <c r="C13" s="7"/>
      <c r="D13" s="7">
        <f>+'[2]Quesito a.11 fg 1'!$C$51</f>
        <v>53</v>
      </c>
      <c r="E13" s="5">
        <f t="shared" si="0"/>
        <v>24.88262910798122</v>
      </c>
      <c r="F13" s="7">
        <f>+'[2]Quesito a.11 fg 2'!$C$51</f>
        <v>55</v>
      </c>
      <c r="G13" s="5">
        <f t="shared" si="1"/>
        <v>25.821596244131456</v>
      </c>
      <c r="H13" s="7">
        <f>+'[2]Quesito a.11 fg 3'!$C$51</f>
        <v>59</v>
      </c>
      <c r="I13" s="5">
        <f t="shared" si="2"/>
        <v>27.699530516431924</v>
      </c>
      <c r="J13" s="7">
        <f>+'[2]Quesito a.11 fg 4'!$C$51</f>
        <v>69</v>
      </c>
      <c r="K13" s="5">
        <f t="shared" si="3"/>
        <v>32.394366197183103</v>
      </c>
      <c r="L13" s="7">
        <f>+'[2]Quesito a.11 fg 5'!$C$51</f>
        <v>84</v>
      </c>
      <c r="M13" s="5">
        <f t="shared" si="4"/>
        <v>39.436619718309856</v>
      </c>
      <c r="N13" s="7">
        <f>+'[2]Quesito a.11 fg 6'!$C$51</f>
        <v>89</v>
      </c>
      <c r="O13" s="5">
        <f t="shared" si="5"/>
        <v>41.784037558685441</v>
      </c>
      <c r="P13" s="7">
        <f>+'[2]Quesito a.11 fg 7'!$C$51</f>
        <v>65</v>
      </c>
      <c r="Q13" s="5">
        <f t="shared" si="6"/>
        <v>30.516431924882632</v>
      </c>
    </row>
    <row r="14" spans="1:17" x14ac:dyDescent="0.25">
      <c r="A14" s="7" t="s">
        <v>12</v>
      </c>
      <c r="B14" s="7">
        <f>+'[2]Quesito a.11 fg 1'!$E$46</f>
        <v>165</v>
      </c>
      <c r="C14" s="7"/>
      <c r="D14" s="7">
        <f>+'[2]Quesito a.11 fg 1'!$C$46</f>
        <v>45</v>
      </c>
      <c r="E14" s="5">
        <f t="shared" si="0"/>
        <v>27.27272727272727</v>
      </c>
      <c r="F14" s="7">
        <f>+'[2]Quesito a.11 fg 2'!$C$46</f>
        <v>31</v>
      </c>
      <c r="G14" s="5">
        <f t="shared" si="1"/>
        <v>18.787878787878785</v>
      </c>
      <c r="H14" s="7">
        <f>+'[2]Quesito a.11 fg 3'!$C$46</f>
        <v>42</v>
      </c>
      <c r="I14" s="5">
        <f t="shared" si="2"/>
        <v>25.454545454545453</v>
      </c>
      <c r="J14" s="7">
        <f>+'[2]Quesito a.11 fg 4'!$C$46</f>
        <v>56</v>
      </c>
      <c r="K14" s="5">
        <f t="shared" si="3"/>
        <v>33.939393939393945</v>
      </c>
      <c r="L14" s="7">
        <f>+'[2]Quesito a.11 fg 5'!$C$46</f>
        <v>68</v>
      </c>
      <c r="M14" s="5">
        <f t="shared" si="4"/>
        <v>41.212121212121211</v>
      </c>
      <c r="N14" s="7">
        <f>+'[2]Quesito a.11 fg 6'!$C$46</f>
        <v>75</v>
      </c>
      <c r="O14" s="5">
        <f t="shared" si="5"/>
        <v>45.454545454545453</v>
      </c>
      <c r="P14" s="7">
        <f>+'[2]Quesito a.11 fg 7'!$C$46</f>
        <v>41</v>
      </c>
      <c r="Q14" s="5">
        <f t="shared" si="6"/>
        <v>24.848484848484848</v>
      </c>
    </row>
    <row r="15" spans="1:17" x14ac:dyDescent="0.25">
      <c r="A15" s="6" t="s">
        <v>13</v>
      </c>
      <c r="B15" s="7">
        <f>+'[2]Quesito a.11 fg 1'!$E$55</f>
        <v>70</v>
      </c>
      <c r="C15" s="7"/>
      <c r="D15" s="7">
        <f>+'[2]Quesito a.11 fg 1'!$C$55</f>
        <v>7</v>
      </c>
      <c r="E15" s="5">
        <f t="shared" si="0"/>
        <v>10</v>
      </c>
      <c r="F15" s="7">
        <f>+'[2]Quesito a.11 fg 2'!$C$55</f>
        <v>8</v>
      </c>
      <c r="G15" s="5">
        <f t="shared" si="1"/>
        <v>11.428571428571429</v>
      </c>
      <c r="H15" s="7">
        <f>+'[2]Quesito a.11 fg 3'!$C$55</f>
        <v>17</v>
      </c>
      <c r="I15" s="5">
        <f t="shared" si="2"/>
        <v>24.285714285714285</v>
      </c>
      <c r="J15" s="7">
        <f>+'[2]Quesito a.11 fg 4'!$C$55</f>
        <v>20</v>
      </c>
      <c r="K15" s="5">
        <f t="shared" si="3"/>
        <v>28.571428571428569</v>
      </c>
      <c r="L15" s="7">
        <f>+'[2]Quesito a.11 fg 5'!$C$55</f>
        <v>20</v>
      </c>
      <c r="M15" s="5">
        <f t="shared" si="4"/>
        <v>28.571428571428569</v>
      </c>
      <c r="N15" s="7">
        <f>+'[2]Quesito a.11 fg 6'!$C$55</f>
        <v>20</v>
      </c>
      <c r="O15" s="5">
        <f t="shared" si="5"/>
        <v>28.571428571428569</v>
      </c>
      <c r="P15" s="7">
        <f>+'[2]Quesito a.11 fg 7'!$C$55</f>
        <v>17</v>
      </c>
      <c r="Q15" s="5">
        <f t="shared" si="6"/>
        <v>24.285714285714285</v>
      </c>
    </row>
    <row r="16" spans="1:17" x14ac:dyDescent="0.25">
      <c r="A16" s="6" t="s">
        <v>14</v>
      </c>
      <c r="B16" s="7">
        <f>+'[2]Quesito a.11 fg 1'!$E$52</f>
        <v>1012</v>
      </c>
      <c r="C16" s="7"/>
      <c r="D16" s="7">
        <f>+'[2]Quesito a.11 fg 1'!$C$52</f>
        <v>379</v>
      </c>
      <c r="E16" s="5">
        <f t="shared" si="0"/>
        <v>37.450592885375492</v>
      </c>
      <c r="F16" s="7">
        <f>+'[2]Quesito a.11 fg 2'!$C$52</f>
        <v>273</v>
      </c>
      <c r="G16" s="5">
        <f t="shared" si="1"/>
        <v>26.976284584980238</v>
      </c>
      <c r="H16" s="7">
        <f>+'[2]Quesito a.11 fg 3'!$C$52</f>
        <v>305</v>
      </c>
      <c r="I16" s="5">
        <f t="shared" si="2"/>
        <v>30.138339920948614</v>
      </c>
      <c r="J16" s="7">
        <f>+'[2]Quesito a.11 fg 4'!$C$52</f>
        <v>277</v>
      </c>
      <c r="K16" s="5">
        <f t="shared" si="3"/>
        <v>27.371541501976282</v>
      </c>
      <c r="L16" s="7">
        <f>+'[2]Quesito a.11 fg 5'!$C$52</f>
        <v>361</v>
      </c>
      <c r="M16" s="5">
        <f t="shared" si="4"/>
        <v>35.671936758893281</v>
      </c>
      <c r="N16" s="7">
        <f>+'[2]Quesito a.11 fg 6'!$C$52</f>
        <v>365</v>
      </c>
      <c r="O16" s="5">
        <f t="shared" si="5"/>
        <v>36.067193675889328</v>
      </c>
      <c r="P16" s="7">
        <f>+'[2]Quesito a.11 fg 7'!$C$52</f>
        <v>460</v>
      </c>
      <c r="Q16" s="5">
        <f t="shared" si="6"/>
        <v>45.454545454545453</v>
      </c>
    </row>
    <row r="17" spans="1:17" x14ac:dyDescent="0.25">
      <c r="A17" s="6" t="s">
        <v>15</v>
      </c>
      <c r="B17" s="6">
        <f>+'[2]Quesito a.11 fg 1'!$E$44</f>
        <v>263</v>
      </c>
      <c r="C17" s="6"/>
      <c r="D17" s="6">
        <f>+'[2]Quesito a.11 fg 1'!$C$44</f>
        <v>79</v>
      </c>
      <c r="E17" s="5">
        <f t="shared" si="0"/>
        <v>30.038022813688215</v>
      </c>
      <c r="F17" s="6">
        <f>+'[2]Quesito a.11 fg 2'!$C$44</f>
        <v>71</v>
      </c>
      <c r="G17" s="5">
        <f t="shared" si="1"/>
        <v>26.996197718631176</v>
      </c>
      <c r="H17" s="6">
        <f>+'[2]Quesito a.11 fg 3'!$C$44</f>
        <v>62</v>
      </c>
      <c r="I17" s="5">
        <f t="shared" si="2"/>
        <v>23.574144486692013</v>
      </c>
      <c r="J17" s="6">
        <f>+'[2]Quesito a.11 fg 4'!$C$44</f>
        <v>87</v>
      </c>
      <c r="K17" s="5">
        <f t="shared" si="3"/>
        <v>33.079847908745244</v>
      </c>
      <c r="L17" s="6">
        <f>+'[2]Quesito a.11 fg 5'!$C$44</f>
        <v>83</v>
      </c>
      <c r="M17" s="5">
        <f t="shared" si="4"/>
        <v>31.558935361216729</v>
      </c>
      <c r="N17" s="6">
        <f>+'[2]Quesito a.11 fg 6'!$C$44</f>
        <v>94</v>
      </c>
      <c r="O17" s="5">
        <f t="shared" si="5"/>
        <v>35.741444866920155</v>
      </c>
      <c r="P17" s="6">
        <f>+'[2]Quesito a.11 fg 7'!$C$44</f>
        <v>65</v>
      </c>
      <c r="Q17" s="5">
        <f t="shared" si="6"/>
        <v>24.714828897338403</v>
      </c>
    </row>
    <row r="18" spans="1:17" x14ac:dyDescent="0.25">
      <c r="A18" s="9" t="s">
        <v>1</v>
      </c>
      <c r="B18" s="9">
        <f>+'[2]Quesito a.11 fg 1'!$E$56</f>
        <v>8936</v>
      </c>
      <c r="C18" s="9"/>
      <c r="D18" s="9">
        <f>+'[2]Quesito a.11 fg 1'!$C$56</f>
        <v>3077</v>
      </c>
      <c r="E18" s="15">
        <f t="shared" si="0"/>
        <v>34.433751119068937</v>
      </c>
      <c r="F18" s="9">
        <f>+'[2]Quesito a.11 fg 2'!$C$56</f>
        <v>2901</v>
      </c>
      <c r="G18" s="15">
        <f t="shared" si="1"/>
        <v>32.464189794091311</v>
      </c>
      <c r="H18" s="9">
        <f>+'[2]Quesito a.11 fg 3'!$C$56</f>
        <v>3224</v>
      </c>
      <c r="I18" s="15">
        <f t="shared" si="2"/>
        <v>36.0787824529991</v>
      </c>
      <c r="J18" s="9">
        <f>+'[2]Quesito a.11 fg 4'!$C$56</f>
        <v>3608</v>
      </c>
      <c r="K18" s="15">
        <f t="shared" si="3"/>
        <v>40.376007162041184</v>
      </c>
      <c r="L18" s="9">
        <f>+'[2]Quesito a.11 fg 5'!$C$56</f>
        <v>4633</v>
      </c>
      <c r="M18" s="15">
        <f t="shared" si="4"/>
        <v>51.846463742166513</v>
      </c>
      <c r="N18" s="9">
        <f>+'[2]Quesito a.11 fg 6'!$C$56</f>
        <v>4974</v>
      </c>
      <c r="O18" s="15">
        <f t="shared" si="5"/>
        <v>55.662488809310652</v>
      </c>
      <c r="P18" s="9">
        <f>+'[2]Quesito a.11 fg 7'!$C$56</f>
        <v>4393</v>
      </c>
      <c r="Q18" s="15">
        <f t="shared" si="6"/>
        <v>49.160698299015223</v>
      </c>
    </row>
    <row r="19" spans="1:17" ht="15" customHeight="1" x14ac:dyDescent="0.25">
      <c r="A19" s="10" t="s">
        <v>16</v>
      </c>
      <c r="B19" s="10"/>
      <c r="C19" s="10"/>
      <c r="D19" s="10"/>
      <c r="E19" s="10"/>
      <c r="F19" s="10"/>
      <c r="G19" s="10"/>
      <c r="H19" s="10"/>
      <c r="I19" s="11"/>
      <c r="J19" s="11"/>
      <c r="K19" s="5"/>
      <c r="L19" s="11"/>
      <c r="M19" s="11"/>
      <c r="N19" s="11"/>
      <c r="O19" s="11"/>
      <c r="P19" s="11"/>
      <c r="Q19" s="11"/>
    </row>
    <row r="20" spans="1:17" x14ac:dyDescent="0.25">
      <c r="A20" s="10"/>
      <c r="B20" s="10"/>
      <c r="C20" s="10"/>
      <c r="D20" s="18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</row>
    <row r="21" spans="1:17" x14ac:dyDescent="0.25">
      <c r="A21" s="10"/>
      <c r="B21" s="10"/>
      <c r="C21" s="10"/>
      <c r="D21" s="10"/>
      <c r="E21" s="10"/>
      <c r="F21" s="10"/>
      <c r="G21" s="10"/>
      <c r="H21" s="10"/>
      <c r="K21" s="12"/>
      <c r="L21" s="12"/>
      <c r="M21" s="12"/>
      <c r="N21" s="12"/>
      <c r="O21" s="12"/>
      <c r="P21" s="12"/>
      <c r="Q21" s="12"/>
    </row>
  </sheetData>
  <mergeCells count="11">
    <mergeCell ref="P3:Q4"/>
    <mergeCell ref="A1:Q1"/>
    <mergeCell ref="A2:A5"/>
    <mergeCell ref="B2:B4"/>
    <mergeCell ref="D2:Q2"/>
    <mergeCell ref="D3:E4"/>
    <mergeCell ref="F3:G4"/>
    <mergeCell ref="H3:I4"/>
    <mergeCell ref="J3:K4"/>
    <mergeCell ref="L3:M4"/>
    <mergeCell ref="N3:O4"/>
  </mergeCell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Tavola 5.1</vt:lpstr>
      <vt:lpstr>Tavola 5.2</vt:lpstr>
      <vt:lpstr>Tavola 5.3</vt:lpstr>
      <vt:lpstr>Tavola 5.4</vt:lpstr>
      <vt:lpstr>Tavola 5.5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 Cinquegrana</dc:creator>
  <cp:lastModifiedBy>Priscilla Altili</cp:lastModifiedBy>
  <dcterms:created xsi:type="dcterms:W3CDTF">2024-05-02T10:48:13Z</dcterms:created>
  <dcterms:modified xsi:type="dcterms:W3CDTF">2024-05-17T12:14:13Z</dcterms:modified>
</cp:coreProperties>
</file>